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35" i="9" l="1"/>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BW36" i="9"/>
  <c r="BE36" i="9"/>
  <c r="AM36" i="9"/>
  <c r="CO35" i="9"/>
  <c r="CO36" i="9" s="1"/>
  <c r="BW35" i="9"/>
  <c r="CO34" i="9"/>
  <c r="BW34" i="9"/>
  <c r="C34" i="9"/>
  <c r="C35" i="9" s="1"/>
  <c r="C36"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AM34" i="9" l="1"/>
  <c r="AM35" i="9" l="1"/>
  <c r="BE34" i="9"/>
  <c r="BE35" i="9" s="1"/>
</calcChain>
</file>

<file path=xl/sharedStrings.xml><?xml version="1.0" encoding="utf-8"?>
<sst xmlns="http://schemas.openxmlformats.org/spreadsheetml/2006/main" count="1050" uniqueCount="570">
  <si>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</si>
  <si>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</si>
  <si>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</si>
  <si>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</si>
  <si>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</si>
  <si>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</si>
  <si>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</si>
  <si>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</si>
  <si>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</si>
  <si>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</si>
  <si>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</si>
  <si>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</si>
  <si>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</si>
  <si>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</si>
  <si>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</si>
  <si>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</si>
  <si>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</si>
  <si>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</si>
  <si>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</si>
  <si>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</si>
  <si>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</si>
  <si>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</si>
  <si>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</si>
  <si>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</si>
  <si>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</si>
  <si>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</si>
  <si>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</si>
  <si>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</si>
  <si>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</si>
  <si>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</si>
  <si>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</si>
  <si>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</si>
  <si>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</si>
  <si>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</si>
  <si>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</si>
  <si>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</si>
  <si>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</si>
  <si>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</si>
  <si>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</si>
  <si>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</si>
  <si>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</si>
  <si>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</si>
  <si>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</si>
  <si>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</si>
  <si>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</si>
  <si>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</si>
  <si>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</si>
  <si>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</si>
  <si>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</si>
  <si>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</si>
  <si>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</si>
  <si>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</si>
  <si>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</si>
  <si>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</si>
  <si>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</si>
  <si>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</si>
  <si>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</si>
  <si>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</si>
  <si>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</si>
  <si>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</si>
  <si>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</si>
  <si>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</si>
  <si>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</si>
  <si>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</si>
  <si>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</si>
  <si>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</si>
  <si>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</si>
  <si>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</si>
  <si>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</si>
  <si>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</si>
  <si>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</si>
  <si>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</si>
  <si>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</si>
  <si>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</si>
  <si>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</si>
  <si>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</si>
  <si>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</si>
  <si>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</si>
  <si>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</si>
  <si>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</si>
  <si>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</si>
  <si>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</si>
  <si>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島田市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</si>
  <si>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</si>
  <si>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</si>
  <si>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</si>
  <si>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</si>
  <si>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</si>
  <si>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</si>
  <si>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</si>
  <si>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</si>
  <si>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</si>
  <si>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</si>
  <si>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</si>
  <si>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</si>
  <si>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</si>
  <si>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</si>
  <si>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</si>
  <si>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</si>
  <si>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</si>
  <si>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</si>
  <si>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</si>
  <si>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</si>
  <si>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</si>
  <si>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</si>
  <si>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</si>
  <si>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</si>
  <si>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</si>
  <si>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</si>
  <si>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-2.2</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</si>
  <si>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</si>
  <si>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</si>
  <si>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</si>
  <si>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</si>
  <si>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</si>
  <si>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</si>
  <si>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</si>
  <si>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</si>
  <si>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</si>
  <si>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</si>
  <si>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</si>
  <si>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</si>
  <si>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</si>
  <si>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</si>
  <si>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</si>
  <si>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</si>
  <si>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</si>
  <si>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</si>
  <si>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</si>
  <si>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</si>
  <si>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</si>
  <si>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</si>
  <si>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</si>
  <si>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</si>
  <si>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</si>
  <si>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</si>
  <si>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</si>
  <si>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</si>
  <si>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</si>
  <si>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-0.6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</si>
  <si>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</si>
  <si>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</si>
  <si>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</si>
  <si>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</si>
  <si>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</si>
  <si>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</si>
  <si>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</si>
  <si>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</si>
  <si>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</si>
  <si>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</si>
  <si>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</si>
  <si>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</si>
  <si>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</si>
  <si>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</si>
  <si>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</si>
  <si>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</si>
  <si>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</si>
  <si>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</si>
  <si>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</si>
  <si>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</si>
  <si>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</si>
  <si>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</si>
  <si>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</si>
  <si>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</si>
  <si>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</si>
  <si>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</si>
  <si>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</si>
  <si>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</si>
  <si>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</si>
  <si>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</si>
  <si>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</si>
  <si>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</si>
  <si>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</si>
  <si>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</si>
  <si>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</si>
  <si>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</si>
  <si>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</si>
  <si>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</si>
  <si>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</si>
  <si>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</si>
  <si>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</si>
  <si>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</si>
  <si>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</si>
  <si>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</si>
  <si>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</si>
  <si>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</si>
  <si>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</si>
  <si>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</si>
  <si>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</si>
  <si>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</si>
  <si>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</si>
  <si>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</si>
  <si>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</si>
  <si>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</si>
  <si>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</si>
  <si>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</si>
  <si>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</si>
  <si>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</si>
  <si>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静岡県島田市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</si>
  <si>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</si>
  <si>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</si>
  <si>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</si>
  <si>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</si>
  <si>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</si>
  <si>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</si>
  <si>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</si>
  <si>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</si>
  <si>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</si>
  <si>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</si>
  <si>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</si>
  <si>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</si>
  <si>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</si>
  <si>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</si>
  <si>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</si>
  <si>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</si>
  <si>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</si>
  <si>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</si>
  <si>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</si>
  <si>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</si>
  <si>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</si>
  <si>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</si>
  <si>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</si>
  <si>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</si>
  <si>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</si>
  <si>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</si>
  <si>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</si>
  <si>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</si>
  <si>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</si>
  <si>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</si>
  <si>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</si>
  <si>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</si>
  <si>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</si>
  <si>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</si>
  <si>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</si>
  <si>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</si>
  <si>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</si>
  <si>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</si>
  <si>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</si>
  <si>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</si>
  <si>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</si>
  <si>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</si>
  <si>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</si>
  <si>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</si>
  <si>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</si>
  <si>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</si>
  <si>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</si>
  <si>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</si>
  <si>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</si>
  <si>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</si>
  <si>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</si>
  <si>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</si>
  <si>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</si>
  <si>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</si>
  <si>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</si>
  <si>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</si>
  <si>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</si>
  <si>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</si>
  <si>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</si>
  <si>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</si>
  <si>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</si>
  <si>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</si>
  <si>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</si>
  <si>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</si>
  <si>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</si>
  <si>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</si>
  <si>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</si>
  <si>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</si>
  <si>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</si>
  <si>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</si>
  <si>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</si>
  <si>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</si>
  <si>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</si>
  <si>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</si>
  <si>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</si>
  <si>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</si>
  <si>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</si>
  <si>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</si>
  <si>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</si>
  <si>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</si>
  <si>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</si>
  <si>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</si>
  <si>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</si>
  <si>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</si>
  <si>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</si>
  <si>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</si>
  <si>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</si>
  <si>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</si>
  <si>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</si>
  <si>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</si>
  <si>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</si>
  <si>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</si>
  <si>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</si>
  <si>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</si>
  <si>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</si>
  <si>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</si>
  <si>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</si>
  <si>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</si>
  <si>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</si>
  <si>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</si>
  <si>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</si>
  <si>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</si>
  <si>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</si>
  <si>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</si>
  <si>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</si>
  <si>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</si>
  <si>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</si>
  <si>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</si>
  <si>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</si>
  <si>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</si>
  <si>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</si>
  <si>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</si>
  <si>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</si>
  <si>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</si>
  <si>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</si>
  <si>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</si>
  <si>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</si>
  <si>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</si>
  <si>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</si>
  <si>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</si>
  <si>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</si>
  <si>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</si>
  <si>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</si>
  <si>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</si>
  <si>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</si>
  <si>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</si>
  <si>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</si>
  <si>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</si>
  <si>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</si>
  <si>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</si>
  <si>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</si>
  <si>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</si>
  <si>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</si>
  <si>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</si>
  <si>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</si>
  <si>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</si>
  <si>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</si>
  <si>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</si>
  <si>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</si>
  <si>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</si>
  <si>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</si>
  <si>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</si>
  <si>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</si>
  <si>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</si>
  <si>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</si>
  <si>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</si>
  <si>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</si>
  <si>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</si>
  <si>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</si>
  <si>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</si>
  <si>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静岡県島田市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</si>
  <si>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</si>
  <si>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</si>
  <si>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</si>
  <si>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</si>
  <si>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</si>
  <si>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</si>
  <si>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</si>
  <si>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</si>
  <si>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</si>
  <si>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</si>
  <si>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</si>
  <si>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</si>
  <si>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</si>
  <si>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</si>
  <si>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</si>
  <si>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</si>
  <si>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</si>
  <si>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</si>
  <si>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</si>
  <si>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</si>
  <si>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</si>
  <si>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休日急患診療事業特別会計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</si>
  <si>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</si>
  <si>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</si>
  <si>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</si>
  <si>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</si>
  <si>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</si>
  <si>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</si>
  <si>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</si>
  <si>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</si>
  <si>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</si>
  <si>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</si>
  <si>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</si>
  <si>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</si>
  <si>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</si>
  <si>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</si>
  <si>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</si>
  <si>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</si>
  <si>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介護サービス事業特別会計</t>
    <phoneticPr fontId="5"/>
  </si>
  <si>
    <t>水道事業会計</t>
    <phoneticPr fontId="5"/>
  </si>
  <si>
    <t>法適用企業</t>
    <phoneticPr fontId="5"/>
  </si>
  <si>
    <t>病院事業会計</t>
    <phoneticPr fontId="5"/>
  </si>
  <si>
    <t>簡易水道事業特別会計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</si>
  <si>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</si>
  <si>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</si>
  <si>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</si>
  <si>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</si>
  <si>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</si>
  <si>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</si>
  <si>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</si>
  <si>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</si>
  <si>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</si>
  <si>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</si>
  <si>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</si>
  <si>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</si>
  <si>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</si>
  <si>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</si>
  <si>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</si>
  <si>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</si>
  <si>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</si>
  <si>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</si>
  <si>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</si>
  <si>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</si>
  <si>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</si>
  <si>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</si>
  <si>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</si>
  <si>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</si>
  <si>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</si>
  <si>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</si>
  <si>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</si>
  <si>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</si>
  <si>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</si>
  <si>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</si>
  <si>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</si>
  <si>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</si>
  <si>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</si>
  <si>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</si>
  <si>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</si>
  <si>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</si>
  <si>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</si>
  <si>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</si>
  <si>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</si>
  <si>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</si>
  <si>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</si>
  <si>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</si>
  <si>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</si>
  <si>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</si>
  <si>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</si>
  <si>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</si>
  <si>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</si>
  <si>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</si>
  <si>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</si>
  <si>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</si>
  <si>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</si>
  <si>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</si>
  <si>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</si>
  <si>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</si>
  <si>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</si>
  <si>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</si>
  <si>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</si>
  <si>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</si>
  <si>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</si>
  <si>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</si>
  <si>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</si>
  <si>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</si>
  <si>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</si>
  <si>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</si>
  <si>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</si>
  <si>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</si>
  <si>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</si>
  <si>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</si>
  <si>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</si>
  <si>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</si>
  <si>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</si>
  <si>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</si>
  <si>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</si>
  <si>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</si>
  <si>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</si>
  <si>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</si>
  <si>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</si>
  <si>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</si>
  <si>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</si>
  <si>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</si>
  <si>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</si>
  <si>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</si>
  <si>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</si>
  <si>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</si>
  <si>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</si>
  <si>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</si>
  <si>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</si>
  <si>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</si>
  <si>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</si>
  <si>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</si>
  <si>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</si>
  <si>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</si>
  <si>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</si>
  <si>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</si>
  <si>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</si>
  <si>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</si>
  <si>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</si>
  <si>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</si>
  <si>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</si>
  <si>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</si>
  <si>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</si>
  <si>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</si>
  <si>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</si>
  <si>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</si>
  <si>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</si>
  <si>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</si>
  <si>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</si>
  <si>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</si>
  <si>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</si>
  <si>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</si>
  <si>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</si>
  <si>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</si>
  <si>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</si>
  <si>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</si>
  <si>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</si>
  <si>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</si>
  <si>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</si>
  <si>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</si>
  <si>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</si>
  <si>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</si>
  <si>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</si>
  <si>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</si>
  <si>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</si>
  <si>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</si>
  <si>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</si>
  <si>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</si>
  <si>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</si>
  <si>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</si>
  <si>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</si>
  <si>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</si>
  <si>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</si>
  <si>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</si>
  <si>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</si>
  <si>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</si>
  <si>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</si>
  <si>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</si>
  <si>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</si>
  <si>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病院事業会計</t>
  </si>
  <si>
    <t>一般会計</t>
  </si>
  <si>
    <t>水道事業会計</t>
  </si>
  <si>
    <t>国民健康保険事業特別会計</t>
  </si>
  <si>
    <t>介護保険事業特別会計</t>
  </si>
  <si>
    <t>公共下水道事業特別会計</t>
  </si>
  <si>
    <t>介護サービス事業特別会計</t>
  </si>
  <si>
    <t>休日急患診療事業特別会計</t>
  </si>
  <si>
    <t>その他会計（赤字）</t>
  </si>
  <si>
    <t>その他会計（黒字）</t>
  </si>
  <si>
    <t>-</t>
    <phoneticPr fontId="2"/>
  </si>
  <si>
    <t>-</t>
    <phoneticPr fontId="2"/>
  </si>
  <si>
    <t>川根地区広域施設組合</t>
    <rPh sb="0" eb="2">
      <t>カワネ</t>
    </rPh>
    <rPh sb="2" eb="4">
      <t>チク</t>
    </rPh>
    <rPh sb="4" eb="6">
      <t>コウイキ</t>
    </rPh>
    <rPh sb="6" eb="8">
      <t>シセツ</t>
    </rPh>
    <rPh sb="8" eb="10">
      <t>クミアイ</t>
    </rPh>
    <phoneticPr fontId="2"/>
  </si>
  <si>
    <t>-</t>
    <phoneticPr fontId="2"/>
  </si>
  <si>
    <t>駿遠学園管理組合</t>
    <rPh sb="0" eb="2">
      <t>スンエン</t>
    </rPh>
    <rPh sb="2" eb="4">
      <t>ガクエン</t>
    </rPh>
    <rPh sb="4" eb="6">
      <t>カンリ</t>
    </rPh>
    <rPh sb="6" eb="8">
      <t>クミアイ</t>
    </rPh>
    <phoneticPr fontId="2"/>
  </si>
  <si>
    <t>-</t>
    <phoneticPr fontId="2"/>
  </si>
  <si>
    <t>静岡県後期高齢者医療広域連合</t>
    <rPh sb="0" eb="3">
      <t>シズオカケン</t>
    </rPh>
    <rPh sb="3" eb="5">
      <t>コウキ</t>
    </rPh>
    <rPh sb="5" eb="8">
      <t>コウレイシャ</t>
    </rPh>
    <rPh sb="8" eb="10">
      <t>イリョウ</t>
    </rPh>
    <rPh sb="10" eb="12">
      <t>コウイキ</t>
    </rPh>
    <rPh sb="12" eb="14">
      <t>レンゴウ</t>
    </rPh>
    <phoneticPr fontId="2"/>
  </si>
  <si>
    <t>静岡地方税滞納整理機構</t>
    <rPh sb="0" eb="2">
      <t>シズオカ</t>
    </rPh>
    <rPh sb="2" eb="5">
      <t>チホウゼイ</t>
    </rPh>
    <rPh sb="5" eb="7">
      <t>タイノウ</t>
    </rPh>
    <rPh sb="7" eb="9">
      <t>セイリ</t>
    </rPh>
    <rPh sb="9" eb="11">
      <t>キコウ</t>
    </rPh>
    <phoneticPr fontId="2"/>
  </si>
  <si>
    <t>静岡県後期高齢者医療広域連合（事業会計分）</t>
    <rPh sb="0" eb="3">
      <t>シズオカケン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</si>
  <si>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大井上水道企業団</t>
    <rPh sb="0" eb="2">
      <t>オオイ</t>
    </rPh>
    <rPh sb="2" eb="5">
      <t>ジョウスイドウ</t>
    </rPh>
    <rPh sb="5" eb="7">
      <t>キギョウ</t>
    </rPh>
    <rPh sb="7" eb="8">
      <t>ダン</t>
    </rPh>
    <phoneticPr fontId="2"/>
  </si>
  <si>
    <t>静岡県大井川広域水道企業団</t>
    <rPh sb="0" eb="3">
      <t>シズオカケン</t>
    </rPh>
    <rPh sb="3" eb="6">
      <t>オオイガワ</t>
    </rPh>
    <rPh sb="6" eb="8">
      <t>コウイキ</t>
    </rPh>
    <rPh sb="8" eb="10">
      <t>スイドウ</t>
    </rPh>
    <rPh sb="10" eb="12">
      <t>キギョウ</t>
    </rPh>
    <rPh sb="12" eb="13">
      <t>ダン</t>
    </rPh>
    <phoneticPr fontId="2"/>
  </si>
  <si>
    <t>島田市土地開発公社</t>
    <rPh sb="0" eb="3">
      <t>シマダシ</t>
    </rPh>
    <rPh sb="3" eb="5">
      <t>トチ</t>
    </rPh>
    <rPh sb="5" eb="7">
      <t>カイハツ</t>
    </rPh>
    <rPh sb="7" eb="9">
      <t>コウシャ</t>
    </rPh>
    <phoneticPr fontId="2"/>
  </si>
  <si>
    <t>○</t>
    <phoneticPr fontId="2"/>
  </si>
  <si>
    <t>川根町温泉</t>
    <rPh sb="0" eb="2">
      <t>カワネ</t>
    </rPh>
    <rPh sb="2" eb="3">
      <t>マチ</t>
    </rPh>
    <rPh sb="3" eb="5">
      <t>オンセン</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</si>
  <si>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</si>
  <si>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</si>
  <si>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</si>
  <si>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</si>
  <si>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</si>
  <si>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</si>
  <si>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</si>
  <si>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</si>
  <si>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</si>
  <si>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</si>
  <si>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</si>
  <si>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</si>
  <si>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</si>
  <si>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</si>
  <si>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実質公債費比率共に概ね類似団体平均と同じ傾向を示し、改善傾向にある。改善の要因は、新規借入れを極力抑え、市債残高を低下させていること、また、臨時財政対策債、合併特例債のように交付税算入率の高い市債を中心に借り入れていることが挙げられる。</t>
    <phoneticPr fontId="5"/>
  </si>
  <si>
    <t>　将来負担比率は、交付税算入率の高い市債を中心に借り入れているため、類似団体平均より低い水準にある。一方、有形固定資産減価償却率は、学校施設や庁舎などの老朽化が進んでいるため、類似団体平均より高い水準にある。</t>
    <rPh sb="1" eb="3">
      <t>ショウライ</t>
    </rPh>
    <rPh sb="50" eb="52">
      <t>イッポウ</t>
    </rPh>
    <rPh sb="53" eb="55">
      <t>ユウケイ</t>
    </rPh>
    <rPh sb="66" eb="68">
      <t>ガッコウ</t>
    </rPh>
    <rPh sb="68" eb="70">
      <t>シセツ</t>
    </rPh>
    <rPh sb="71" eb="72">
      <t>チョウ</t>
    </rPh>
    <rPh sb="72" eb="73">
      <t>シャ</t>
    </rPh>
    <rPh sb="76" eb="79">
      <t>ロウキュウカ</t>
    </rPh>
    <rPh sb="80" eb="81">
      <t>スス</t>
    </rPh>
    <rPh sb="88" eb="90">
      <t>ルイジ</t>
    </rPh>
    <rPh sb="90" eb="92">
      <t>ダンタイ</t>
    </rPh>
    <rPh sb="92" eb="94">
      <t>ヘイキン</t>
    </rPh>
    <rPh sb="96" eb="97">
      <t>タカ</t>
    </rPh>
    <rPh sb="98" eb="100">
      <t>スイジュン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</si>
</sst>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57996</c:v>
                </c:pt>
                <c:pt idx="1">
                  <c:v>64620</c:v>
                </c:pt>
                <c:pt idx="2">
                  <c:v>64287</c:v>
                </c:pt>
                <c:pt idx="3">
                  <c:v>54227</c:v>
                </c:pt>
                <c:pt idx="4">
                  <c:v>57295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55238</c:v>
                </c:pt>
                <c:pt idx="1">
                  <c:v>55145</c:v>
                </c:pt>
                <c:pt idx="2">
                  <c:v>61153</c:v>
                </c:pt>
                <c:pt idx="3">
                  <c:v>45624</c:v>
                </c:pt>
                <c:pt idx="4">
                  <c:v>47101</c:v>
                </c:pt>
              </c:numCache>
            </c:numRef>
          </c:val>
          <c:smooth val="0"/>
        </c:ser>
        <c:dLbls>
          <c:showLegendKey val="0"/>
          <c:showVal val="0"/>
          <c:showCatName val="0"/>
          <c:showSerName val="0"/>
          <c:showPercent val="0"/>
          <c:showBubbleSize val="0"/>
        </c:dLbls>
        <c:marker val="1"/>
        <c:smooth val="0"/>
        <c:axId val="111439872"/>
        <c:axId val="111441792"/>
      </c:lineChart>
      <c:catAx>
        <c:axId val="1114398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441792"/>
        <c:crosses val="autoZero"/>
        <c:auto val="1"/>
        <c:lblAlgn val="ctr"/>
        <c:lblOffset val="100"/>
        <c:tickLblSkip val="1"/>
        <c:tickMarkSkip val="1"/>
        <c:noMultiLvlLbl val="0"/>
      </c:catAx>
      <c:valAx>
        <c:axId val="11144179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4398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7.24</c:v>
                </c:pt>
                <c:pt idx="1">
                  <c:v>7.12</c:v>
                </c:pt>
                <c:pt idx="2">
                  <c:v>5.23</c:v>
                </c:pt>
                <c:pt idx="3">
                  <c:v>7.45</c:v>
                </c:pt>
                <c:pt idx="4">
                  <c:v>7.97</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23.33</c:v>
                </c:pt>
                <c:pt idx="1">
                  <c:v>27.81</c:v>
                </c:pt>
                <c:pt idx="2">
                  <c:v>30.4</c:v>
                </c:pt>
                <c:pt idx="3">
                  <c:v>30.11</c:v>
                </c:pt>
                <c:pt idx="4">
                  <c:v>30.41</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98396032"/>
        <c:axId val="984064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2.52</c:v>
                </c:pt>
                <c:pt idx="1">
                  <c:v>4.3899999999999997</c:v>
                </c:pt>
                <c:pt idx="2">
                  <c:v>0.5</c:v>
                </c:pt>
                <c:pt idx="3">
                  <c:v>2.2999999999999998</c:v>
                </c:pt>
                <c:pt idx="4">
                  <c:v>1.41</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98396032"/>
        <c:axId val="98406400"/>
      </c:lineChart>
      <c:catAx>
        <c:axId val="98396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8406400"/>
        <c:crosses val="autoZero"/>
        <c:auto val="1"/>
        <c:lblAlgn val="ctr"/>
        <c:lblOffset val="100"/>
        <c:tickLblSkip val="1"/>
        <c:tickMarkSkip val="1"/>
        <c:noMultiLvlLbl val="0"/>
      </c:catAx>
      <c:valAx>
        <c:axId val="98406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396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0.16</c:v>
                </c:pt>
                <c:pt idx="2">
                  <c:v>#N/A</c:v>
                </c:pt>
                <c:pt idx="3">
                  <c:v>0.19</c:v>
                </c:pt>
                <c:pt idx="4">
                  <c:v>#N/A</c:v>
                </c:pt>
                <c:pt idx="5">
                  <c:v>0.04</c:v>
                </c:pt>
                <c:pt idx="6">
                  <c:v>#N/A</c:v>
                </c:pt>
                <c:pt idx="7">
                  <c:v>0.03</c:v>
                </c:pt>
                <c:pt idx="8">
                  <c:v>#N/A</c:v>
                </c:pt>
                <c:pt idx="9">
                  <c:v>0.04</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休日急患診療事業特別会計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0.02</c:v>
                </c:pt>
                <c:pt idx="2">
                  <c:v>#N/A</c:v>
                </c:pt>
                <c:pt idx="3">
                  <c:v>0.03</c:v>
                </c:pt>
                <c:pt idx="4">
                  <c:v>#N/A</c:v>
                </c:pt>
                <c:pt idx="5">
                  <c:v>0.04</c:v>
                </c:pt>
                <c:pt idx="6">
                  <c:v>#N/A</c:v>
                </c:pt>
                <c:pt idx="7">
                  <c:v>0.04</c:v>
                </c:pt>
                <c:pt idx="8">
                  <c:v>#N/A</c:v>
                </c:pt>
                <c:pt idx="9">
                  <c:v>0.04</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0.08</c:v>
                </c:pt>
                <c:pt idx="2">
                  <c:v>#N/A</c:v>
                </c:pt>
                <c:pt idx="3">
                  <c:v>0.05</c:v>
                </c:pt>
                <c:pt idx="4">
                  <c:v>#N/A</c:v>
                </c:pt>
                <c:pt idx="5">
                  <c:v>0.01</c:v>
                </c:pt>
                <c:pt idx="6">
                  <c:v>#N/A</c:v>
                </c:pt>
                <c:pt idx="7">
                  <c:v>0.03</c:v>
                </c:pt>
                <c:pt idx="8">
                  <c:v>#N/A</c:v>
                </c:pt>
                <c:pt idx="9">
                  <c:v>0.04</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c:v>
                </c:pt>
                <c:pt idx="2">
                  <c:v>#N/A</c:v>
                </c:pt>
                <c:pt idx="3">
                  <c:v>0.09</c:v>
                </c:pt>
                <c:pt idx="4">
                  <c:v>#N/A</c:v>
                </c:pt>
                <c:pt idx="5">
                  <c:v>0.05</c:v>
                </c:pt>
                <c:pt idx="6">
                  <c:v>#N/A</c:v>
                </c:pt>
                <c:pt idx="7">
                  <c:v>0.06</c:v>
                </c:pt>
                <c:pt idx="8">
                  <c:v>#N/A</c:v>
                </c:pt>
                <c:pt idx="9">
                  <c:v>7.0000000000000007E-2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c:v>
                </c:pt>
                <c:pt idx="2">
                  <c:v>#N/A</c:v>
                </c:pt>
                <c:pt idx="3">
                  <c:v>0.09</c:v>
                </c:pt>
                <c:pt idx="4">
                  <c:v>#N/A</c:v>
                </c:pt>
                <c:pt idx="5">
                  <c:v>0.28000000000000003</c:v>
                </c:pt>
                <c:pt idx="6">
                  <c:v>#N/A</c:v>
                </c:pt>
                <c:pt idx="7">
                  <c:v>0.28000000000000003</c:v>
                </c:pt>
                <c:pt idx="8">
                  <c:v>#N/A</c:v>
                </c:pt>
                <c:pt idx="9">
                  <c:v>0.39</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2.13</c:v>
                </c:pt>
                <c:pt idx="2">
                  <c:v>#N/A</c:v>
                </c:pt>
                <c:pt idx="3">
                  <c:v>2.76</c:v>
                </c:pt>
                <c:pt idx="4">
                  <c:v>#N/A</c:v>
                </c:pt>
                <c:pt idx="5">
                  <c:v>1.42</c:v>
                </c:pt>
                <c:pt idx="6">
                  <c:v>#N/A</c:v>
                </c:pt>
                <c:pt idx="7">
                  <c:v>1.56</c:v>
                </c:pt>
                <c:pt idx="8">
                  <c:v>#N/A</c:v>
                </c:pt>
                <c:pt idx="9">
                  <c:v>1.1100000000000001</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3.06</c:v>
                </c:pt>
                <c:pt idx="2">
                  <c:v>#N/A</c:v>
                </c:pt>
                <c:pt idx="3">
                  <c:v>3.56</c:v>
                </c:pt>
                <c:pt idx="4">
                  <c:v>#N/A</c:v>
                </c:pt>
                <c:pt idx="5">
                  <c:v>4.04</c:v>
                </c:pt>
                <c:pt idx="6">
                  <c:v>#N/A</c:v>
                </c:pt>
                <c:pt idx="7">
                  <c:v>3.38</c:v>
                </c:pt>
                <c:pt idx="8">
                  <c:v>#N/A</c:v>
                </c:pt>
                <c:pt idx="9">
                  <c:v>3.85</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7.21</c:v>
                </c:pt>
                <c:pt idx="2">
                  <c:v>#N/A</c:v>
                </c:pt>
                <c:pt idx="3">
                  <c:v>7.09</c:v>
                </c:pt>
                <c:pt idx="4">
                  <c:v>#N/A</c:v>
                </c:pt>
                <c:pt idx="5">
                  <c:v>5.18</c:v>
                </c:pt>
                <c:pt idx="6">
                  <c:v>#N/A</c:v>
                </c:pt>
                <c:pt idx="7">
                  <c:v>7.4</c:v>
                </c:pt>
                <c:pt idx="8">
                  <c:v>#N/A</c:v>
                </c:pt>
                <c:pt idx="9">
                  <c:v>7.92</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18.52</c:v>
                </c:pt>
                <c:pt idx="2">
                  <c:v>#N/A</c:v>
                </c:pt>
                <c:pt idx="3">
                  <c:v>20.34</c:v>
                </c:pt>
                <c:pt idx="4">
                  <c:v>#N/A</c:v>
                </c:pt>
                <c:pt idx="5">
                  <c:v>21.38</c:v>
                </c:pt>
                <c:pt idx="6">
                  <c:v>#N/A</c:v>
                </c:pt>
                <c:pt idx="7">
                  <c:v>22.83</c:v>
                </c:pt>
                <c:pt idx="8">
                  <c:v>#N/A</c:v>
                </c:pt>
                <c:pt idx="9">
                  <c:v>23.04</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9972224"/>
        <c:axId val="119973760"/>
      </c:barChart>
      <c:catAx>
        <c:axId val="119972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9973760"/>
        <c:crosses val="autoZero"/>
        <c:auto val="1"/>
        <c:lblAlgn val="ctr"/>
        <c:lblOffset val="100"/>
        <c:tickLblSkip val="1"/>
        <c:tickMarkSkip val="1"/>
        <c:noMultiLvlLbl val="0"/>
      </c:catAx>
      <c:valAx>
        <c:axId val="119973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9722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3624</c:v>
                </c:pt>
                <c:pt idx="5">
                  <c:v>3833</c:v>
                </c:pt>
                <c:pt idx="8">
                  <c:v>3964</c:v>
                </c:pt>
                <c:pt idx="11">
                  <c:v>3868</c:v>
                </c:pt>
                <c:pt idx="14">
                  <c:v>3773</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253</c:v>
                </c:pt>
                <c:pt idx="3">
                  <c:v>212</c:v>
                </c:pt>
                <c:pt idx="6">
                  <c:v>218</c:v>
                </c:pt>
                <c:pt idx="9">
                  <c:v>167</c:v>
                </c:pt>
                <c:pt idx="12">
                  <c:v>153</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74</c:v>
                </c:pt>
                <c:pt idx="3">
                  <c:v>70</c:v>
                </c:pt>
                <c:pt idx="6">
                  <c:v>73</c:v>
                </c:pt>
                <c:pt idx="9">
                  <c:v>54</c:v>
                </c:pt>
                <c:pt idx="12">
                  <c:v>46</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680</c:v>
                </c:pt>
                <c:pt idx="3">
                  <c:v>676</c:v>
                </c:pt>
                <c:pt idx="6">
                  <c:v>645</c:v>
                </c:pt>
                <c:pt idx="9">
                  <c:v>613</c:v>
                </c:pt>
                <c:pt idx="12">
                  <c:v>597</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4506</c:v>
                </c:pt>
                <c:pt idx="3">
                  <c:v>4521</c:v>
                </c:pt>
                <c:pt idx="6">
                  <c:v>4506</c:v>
                </c:pt>
                <c:pt idx="9">
                  <c:v>4506</c:v>
                </c:pt>
                <c:pt idx="12">
                  <c:v>4456</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97033600"/>
        <c:axId val="970439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1889</c:v>
                </c:pt>
                <c:pt idx="2">
                  <c:v>#N/A</c:v>
                </c:pt>
                <c:pt idx="3">
                  <c:v>#N/A</c:v>
                </c:pt>
                <c:pt idx="4">
                  <c:v>1646</c:v>
                </c:pt>
                <c:pt idx="5">
                  <c:v>#N/A</c:v>
                </c:pt>
                <c:pt idx="6">
                  <c:v>#N/A</c:v>
                </c:pt>
                <c:pt idx="7">
                  <c:v>1478</c:v>
                </c:pt>
                <c:pt idx="8">
                  <c:v>#N/A</c:v>
                </c:pt>
                <c:pt idx="9">
                  <c:v>#N/A</c:v>
                </c:pt>
                <c:pt idx="10">
                  <c:v>1472</c:v>
                </c:pt>
                <c:pt idx="11">
                  <c:v>#N/A</c:v>
                </c:pt>
                <c:pt idx="12">
                  <c:v>#N/A</c:v>
                </c:pt>
                <c:pt idx="13">
                  <c:v>1479</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97033600"/>
        <c:axId val="97043968"/>
      </c:lineChart>
      <c:catAx>
        <c:axId val="97033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043968"/>
        <c:crosses val="autoZero"/>
        <c:auto val="1"/>
        <c:lblAlgn val="ctr"/>
        <c:lblOffset val="100"/>
        <c:tickLblSkip val="1"/>
        <c:tickMarkSkip val="1"/>
        <c:noMultiLvlLbl val="0"/>
      </c:catAx>
      <c:valAx>
        <c:axId val="970439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033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30573</c:v>
                </c:pt>
                <c:pt idx="5">
                  <c:v>31481</c:v>
                </c:pt>
                <c:pt idx="8">
                  <c:v>32331</c:v>
                </c:pt>
                <c:pt idx="11">
                  <c:v>32460</c:v>
                </c:pt>
                <c:pt idx="14">
                  <c:v>32004</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7807</c:v>
                </c:pt>
                <c:pt idx="5">
                  <c:v>8211</c:v>
                </c:pt>
                <c:pt idx="8">
                  <c:v>7910</c:v>
                </c:pt>
                <c:pt idx="11">
                  <c:v>9181</c:v>
                </c:pt>
                <c:pt idx="14">
                  <c:v>8611</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10028</c:v>
                </c:pt>
                <c:pt idx="5">
                  <c:v>11054</c:v>
                </c:pt>
                <c:pt idx="8">
                  <c:v>11656</c:v>
                </c:pt>
                <c:pt idx="11">
                  <c:v>12213</c:v>
                </c:pt>
                <c:pt idx="14">
                  <c:v>12892</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2</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7981</c:v>
                </c:pt>
                <c:pt idx="3">
                  <c:v>7769</c:v>
                </c:pt>
                <c:pt idx="6">
                  <c:v>7081</c:v>
                </c:pt>
                <c:pt idx="9">
                  <c:v>6788</c:v>
                </c:pt>
                <c:pt idx="12">
                  <c:v>5699</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261</c:v>
                </c:pt>
                <c:pt idx="3">
                  <c:v>193</c:v>
                </c:pt>
                <c:pt idx="6">
                  <c:v>131</c:v>
                </c:pt>
                <c:pt idx="9">
                  <c:v>79</c:v>
                </c:pt>
                <c:pt idx="12">
                  <c:v>34</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6084</c:v>
                </c:pt>
                <c:pt idx="3">
                  <c:v>5729</c:v>
                </c:pt>
                <c:pt idx="6">
                  <c:v>5460</c:v>
                </c:pt>
                <c:pt idx="9">
                  <c:v>5177</c:v>
                </c:pt>
                <c:pt idx="12">
                  <c:v>5345</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1008</c:v>
                </c:pt>
                <c:pt idx="3">
                  <c:v>824</c:v>
                </c:pt>
                <c:pt idx="6">
                  <c:v>638</c:v>
                </c:pt>
                <c:pt idx="9">
                  <c:v>497</c:v>
                </c:pt>
                <c:pt idx="12">
                  <c:v>369</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42829</c:v>
                </c:pt>
                <c:pt idx="3">
                  <c:v>42949</c:v>
                </c:pt>
                <c:pt idx="6">
                  <c:v>43244</c:v>
                </c:pt>
                <c:pt idx="9">
                  <c:v>42600</c:v>
                </c:pt>
                <c:pt idx="12">
                  <c:v>41027</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23527168"/>
        <c:axId val="1235290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9758</c:v>
                </c:pt>
                <c:pt idx="2">
                  <c:v>#N/A</c:v>
                </c:pt>
                <c:pt idx="3">
                  <c:v>#N/A</c:v>
                </c:pt>
                <c:pt idx="4">
                  <c:v>6717</c:v>
                </c:pt>
                <c:pt idx="5">
                  <c:v>#N/A</c:v>
                </c:pt>
                <c:pt idx="6">
                  <c:v>#N/A</c:v>
                </c:pt>
                <c:pt idx="7">
                  <c:v>4658</c:v>
                </c:pt>
                <c:pt idx="8">
                  <c:v>#N/A</c:v>
                </c:pt>
                <c:pt idx="9">
                  <c:v>#N/A</c:v>
                </c:pt>
                <c:pt idx="10">
                  <c:v>1287</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23527168"/>
        <c:axId val="123529088"/>
      </c:lineChart>
      <c:catAx>
        <c:axId val="123527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3529088"/>
        <c:crosses val="autoZero"/>
        <c:auto val="1"/>
        <c:lblAlgn val="ctr"/>
        <c:lblOffset val="100"/>
        <c:tickLblSkip val="1"/>
        <c:tickMarkSkip val="1"/>
        <c:noMultiLvlLbl val="0"/>
      </c:catAx>
      <c:valAx>
        <c:axId val="1235290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527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{2C9A7D2C-0866-4551-AC3D-BDCDC3EBC6DB}</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{09347819-BE9E-420B-B0F4-35277B4FE615}</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{78D7D0B5-E729-401D-967B-74A1F6971636}</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layout/>
                  <c15:dlblFieldTable>
                    <c15:dlblFTEntry>
                      <c15:txfldGUID>{625FA263-B859-4CEE-B39E-3D347210B3C9}</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{148D7CBB-1D74-4258-BB33-D50F8DC04070}</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56.9</c:v>
                </c:pt>
              </c:numCache>
            </c:numRef>
          </c:xVal>
          <c:yVal>
            <c:numRef>
              <c:f>公会計指標分析・財政指標組合せ分析表!$K$51:$O$51</c:f>
              <c:numCache>
                <c:formatCode>#,##0.0;"▲ "#,##0.0</c:formatCode>
                <c:ptCount val="5"/>
                <c:pt idx="3">
                  <c:v>6.8</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{8A88FD22-4CC7-4382-8D98-29752C0DA1DF}</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{E5713174-85BD-42B8-9785-340460CA8D14}</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{370CB565-9F48-4C9F-8D26-A79B3FE71D07}</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{D0C2CDD5-7308-4C1D-BA89-6C6CEF05B842}</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{D9F9A8E7-FF1C-462B-95E8-B1E0DC9959BB}</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55.2</c:v>
                </c:pt>
              </c:numCache>
            </c:numRef>
          </c:xVal>
          <c:yVal>
            <c:numRef>
              <c:f>公会計指標分析・財政指標組合せ分析表!$K$55:$O$55</c:f>
              <c:numCache>
                <c:formatCode>#,##0.0;"▲ "#,##0.0</c:formatCode>
                <c:ptCount val="5"/>
                <c:pt idx="3">
                  <c:v>37.299999999999997</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11121152"/>
        <c:axId val="111123072"/>
      </c:scatterChart>
      <c:valAx>
        <c:axId val="111121152"/>
        <c:scaling>
          <c:orientation val="minMax"/>
          <c:max val="57.1"/>
          <c:min val="55.1"/>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1123072"/>
        <c:crosses val="autoZero"/>
        <c:crossBetween val="midCat"/>
      </c:valAx>
      <c:valAx>
        <c:axId val="111123072"/>
        <c:scaling>
          <c:orientation val="minMax"/>
          <c:max val="43"/>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11211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{B37B61D9-23F8-4F24-A5E6-CE2881D7E878}</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{C73DD7C6-5FDB-4B6D-A778-DFADF5508A0C}</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{E0C53F19-1BF2-4E3F-9BB1-42AF462D92AA}</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{AA5B5E5B-DD33-4047-8E29-9FB209B62924}</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{B0F915E2-EFF1-46D0-9F5D-14B7B7A35C55}</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c:v>
                </c:pt>
                <c:pt idx="1">
                  <c:v>9.6</c:v>
                </c:pt>
                <c:pt idx="2">
                  <c:v>8.8000000000000007</c:v>
                </c:pt>
                <c:pt idx="3">
                  <c:v>8.1</c:v>
                </c:pt>
                <c:pt idx="4">
                  <c:v>7.8</c:v>
                </c:pt>
              </c:numCache>
            </c:numRef>
          </c:xVal>
          <c:yVal>
            <c:numRef>
              <c:f>公会計指標分析・財政指標組合せ分析表!$K$73:$O$73</c:f>
              <c:numCache>
                <c:formatCode>#,##0.0;"▲ "#,##0.0</c:formatCode>
                <c:ptCount val="5"/>
                <c:pt idx="0">
                  <c:v>51.5</c:v>
                </c:pt>
                <c:pt idx="1">
                  <c:v>35.5</c:v>
                </c:pt>
                <c:pt idx="2">
                  <c:v>25</c:v>
                </c:pt>
                <c:pt idx="3">
                  <c:v>6.8</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{3E4C2E84-BCA0-49F8-B097-9EB973973F22}</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{42AEF754-D66C-4747-AA68-858578DC13FA}</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{3AF11099-0470-47C7-A300-B4642D1254BC}</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{02A72BF6-0ED2-461E-8D18-238B27456CAA}</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{7414CB73-AA59-41D8-993C-1C1B5118BDF6}</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10.9</c:v>
                </c:pt>
                <c:pt idx="1">
                  <c:v>10.199999999999999</c:v>
                </c:pt>
                <c:pt idx="2">
                  <c:v>9.3000000000000007</c:v>
                </c:pt>
                <c:pt idx="3">
                  <c:v>7.8</c:v>
                </c:pt>
                <c:pt idx="4">
                  <c:v>7.5</c:v>
                </c:pt>
              </c:numCache>
            </c:numRef>
          </c:xVal>
          <c:yVal>
            <c:numRef>
              <c:f>公会計指標分析・財政指標組合せ分析表!$K$77:$O$77</c:f>
              <c:numCache>
                <c:formatCode>#,##0.0;"▲ "#,##0.0</c:formatCode>
                <c:ptCount val="5"/>
                <c:pt idx="0">
                  <c:v>55.4</c:v>
                </c:pt>
                <c:pt idx="1">
                  <c:v>42.2</c:v>
                </c:pt>
                <c:pt idx="2">
                  <c:v>33.299999999999997</c:v>
                </c:pt>
                <c:pt idx="3">
                  <c:v>37.299999999999997</c:v>
                </c:pt>
                <c:pt idx="4">
                  <c:v>33.1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23370496"/>
        <c:axId val="123384960"/>
      </c:scatterChart>
      <c:valAx>
        <c:axId val="123370496"/>
        <c:scaling>
          <c:orientation val="minMax"/>
          <c:max val="11.2"/>
          <c:min val="7.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3384960"/>
        <c:crosses val="autoZero"/>
        <c:crossBetween val="midCat"/>
      </c:valAx>
      <c:valAx>
        <c:axId val="123384960"/>
        <c:scaling>
          <c:orientation val="minMax"/>
          <c:max val="64"/>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337049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静岡県島田市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ea"/>
              <a:ea typeface="+mn-ea"/>
              <a:cs typeface="+mn-cs"/>
            </a:rPr>
            <a:t>　算入公債費等</a:t>
          </a:r>
          <a:r>
            <a:rPr kumimoji="1" lang="en-US" altLang="ja-JP" sz="1400">
              <a:solidFill>
                <a:schemeClr val="dk1"/>
              </a:solidFill>
              <a:effectLst/>
              <a:latin typeface="+mn-ea"/>
              <a:ea typeface="+mn-ea"/>
              <a:cs typeface="+mn-cs"/>
            </a:rPr>
            <a:t>(B)</a:t>
          </a:r>
          <a:r>
            <a:rPr kumimoji="1" lang="ja-JP" altLang="ja-JP" sz="1400">
              <a:solidFill>
                <a:schemeClr val="dk1"/>
              </a:solidFill>
              <a:effectLst/>
              <a:latin typeface="+mn-ea"/>
              <a:ea typeface="+mn-ea"/>
              <a:cs typeface="+mn-cs"/>
            </a:rPr>
            <a:t>については、公債費算入率の有利な</a:t>
          </a:r>
          <a:r>
            <a:rPr kumimoji="1" lang="ja-JP" altLang="en-US" sz="1400">
              <a:solidFill>
                <a:schemeClr val="dk1"/>
              </a:solidFill>
              <a:effectLst/>
              <a:latin typeface="+mn-ea"/>
              <a:ea typeface="+mn-ea"/>
              <a:cs typeface="+mn-cs"/>
            </a:rPr>
            <a:t>市</a:t>
          </a:r>
          <a:r>
            <a:rPr kumimoji="1" lang="ja-JP" altLang="ja-JP" sz="1400">
              <a:solidFill>
                <a:schemeClr val="dk1"/>
              </a:solidFill>
              <a:effectLst/>
              <a:latin typeface="+mn-ea"/>
              <a:ea typeface="+mn-ea"/>
              <a:cs typeface="+mn-cs"/>
            </a:rPr>
            <a:t>債を中心に借り入れていることから、高い</a:t>
          </a:r>
          <a:r>
            <a:rPr kumimoji="1" lang="ja-JP" altLang="en-US" sz="1400">
              <a:solidFill>
                <a:schemeClr val="dk1"/>
              </a:solidFill>
              <a:effectLst/>
              <a:latin typeface="+mn-ea"/>
              <a:ea typeface="+mn-ea"/>
              <a:cs typeface="+mn-cs"/>
            </a:rPr>
            <a:t>値</a:t>
          </a:r>
          <a:r>
            <a:rPr kumimoji="1" lang="ja-JP" altLang="ja-JP" sz="1400">
              <a:solidFill>
                <a:schemeClr val="dk1"/>
              </a:solidFill>
              <a:effectLst/>
              <a:latin typeface="+mn-ea"/>
              <a:ea typeface="+mn-ea"/>
              <a:cs typeface="+mn-cs"/>
            </a:rPr>
            <a:t>で推移しているが、平成</a:t>
          </a:r>
          <a:r>
            <a:rPr kumimoji="1" lang="en-US" altLang="ja-JP" sz="1400">
              <a:solidFill>
                <a:schemeClr val="dk1"/>
              </a:solidFill>
              <a:effectLst/>
              <a:latin typeface="+mn-ea"/>
              <a:ea typeface="+mn-ea"/>
              <a:cs typeface="+mn-cs"/>
            </a:rPr>
            <a:t>27</a:t>
          </a:r>
          <a:r>
            <a:rPr kumimoji="1" lang="ja-JP" altLang="ja-JP" sz="1400">
              <a:solidFill>
                <a:schemeClr val="dk1"/>
              </a:solidFill>
              <a:effectLst/>
              <a:latin typeface="+mn-ea"/>
              <a:ea typeface="+mn-ea"/>
              <a:cs typeface="+mn-cs"/>
            </a:rPr>
            <a:t>年度で地域振興基金創設のために借り入れた合併特例債の償還が終了</a:t>
          </a:r>
          <a:r>
            <a:rPr kumimoji="1" lang="ja-JP" altLang="en-US" sz="1400">
              <a:solidFill>
                <a:schemeClr val="dk1"/>
              </a:solidFill>
              <a:effectLst/>
              <a:latin typeface="+mn-ea"/>
              <a:ea typeface="+mn-ea"/>
              <a:cs typeface="+mn-cs"/>
            </a:rPr>
            <a:t>した</a:t>
          </a:r>
          <a:r>
            <a:rPr kumimoji="1" lang="ja-JP" altLang="ja-JP" sz="1400">
              <a:solidFill>
                <a:schemeClr val="dk1"/>
              </a:solidFill>
              <a:effectLst/>
              <a:latin typeface="+mn-ea"/>
              <a:ea typeface="+mn-ea"/>
              <a:cs typeface="+mn-cs"/>
            </a:rPr>
            <a:t>ため、平成</a:t>
          </a:r>
          <a:r>
            <a:rPr kumimoji="1" lang="en-US" altLang="ja-JP" sz="1400">
              <a:solidFill>
                <a:schemeClr val="dk1"/>
              </a:solidFill>
              <a:effectLst/>
              <a:latin typeface="+mn-ea"/>
              <a:ea typeface="+mn-ea"/>
              <a:cs typeface="+mn-cs"/>
            </a:rPr>
            <a:t>28</a:t>
          </a:r>
          <a:r>
            <a:rPr kumimoji="1" lang="ja-JP" altLang="ja-JP" sz="1400">
              <a:solidFill>
                <a:schemeClr val="dk1"/>
              </a:solidFill>
              <a:effectLst/>
              <a:latin typeface="+mn-ea"/>
              <a:ea typeface="+mn-ea"/>
              <a:cs typeface="+mn-cs"/>
            </a:rPr>
            <a:t>年度は減少</a:t>
          </a:r>
          <a:r>
            <a:rPr kumimoji="1" lang="ja-JP" altLang="en-US" sz="1400">
              <a:solidFill>
                <a:schemeClr val="dk1"/>
              </a:solidFill>
              <a:effectLst/>
              <a:latin typeface="+mn-ea"/>
              <a:ea typeface="+mn-ea"/>
              <a:cs typeface="+mn-cs"/>
            </a:rPr>
            <a:t>している</a:t>
          </a:r>
          <a:r>
            <a:rPr kumimoji="1" lang="ja-JP" altLang="ja-JP" sz="1400">
              <a:solidFill>
                <a:schemeClr val="dk1"/>
              </a:solidFill>
              <a:effectLst/>
              <a:latin typeface="+mn-ea"/>
              <a:ea typeface="+mn-ea"/>
              <a:cs typeface="+mn-cs"/>
            </a:rPr>
            <a:t>。</a:t>
          </a:r>
          <a:endParaRPr lang="ja-JP" altLang="ja-JP" sz="1400">
            <a:effectLst/>
            <a:latin typeface="+mn-ea"/>
            <a:ea typeface="+mn-ea"/>
          </a:endParaRPr>
        </a:p>
        <a:p>
          <a:r>
            <a:rPr kumimoji="1" lang="ja-JP" altLang="ja-JP" sz="1400">
              <a:solidFill>
                <a:schemeClr val="dk1"/>
              </a:solidFill>
              <a:effectLst/>
              <a:latin typeface="+mn-ea"/>
              <a:ea typeface="+mn-ea"/>
              <a:cs typeface="+mn-cs"/>
            </a:rPr>
            <a:t>　元利償還金等</a:t>
          </a:r>
          <a:r>
            <a:rPr kumimoji="1" lang="en-US" altLang="ja-JP" sz="1400">
              <a:solidFill>
                <a:schemeClr val="dk1"/>
              </a:solidFill>
              <a:effectLst/>
              <a:latin typeface="+mn-ea"/>
              <a:ea typeface="+mn-ea"/>
              <a:cs typeface="+mn-cs"/>
            </a:rPr>
            <a:t>(A)</a:t>
          </a:r>
          <a:r>
            <a:rPr kumimoji="1" lang="ja-JP" altLang="ja-JP" sz="1400">
              <a:solidFill>
                <a:schemeClr val="dk1"/>
              </a:solidFill>
              <a:effectLst/>
              <a:latin typeface="+mn-ea"/>
              <a:ea typeface="+mn-ea"/>
              <a:cs typeface="+mn-cs"/>
            </a:rPr>
            <a:t>について</a:t>
          </a:r>
          <a:r>
            <a:rPr kumimoji="1" lang="ja-JP" altLang="en-US" sz="1400">
              <a:solidFill>
                <a:schemeClr val="dk1"/>
              </a:solidFill>
              <a:effectLst/>
              <a:latin typeface="+mn-ea"/>
              <a:ea typeface="+mn-ea"/>
              <a:cs typeface="+mn-cs"/>
            </a:rPr>
            <a:t>も、元利償還金において平成</a:t>
          </a:r>
          <a:r>
            <a:rPr kumimoji="1" lang="en-US" altLang="ja-JP" sz="1400">
              <a:solidFill>
                <a:schemeClr val="dk1"/>
              </a:solidFill>
              <a:effectLst/>
              <a:latin typeface="+mn-ea"/>
              <a:ea typeface="+mn-ea"/>
              <a:cs typeface="+mn-cs"/>
            </a:rPr>
            <a:t>27</a:t>
          </a:r>
          <a:r>
            <a:rPr kumimoji="1" lang="ja-JP" altLang="en-US" sz="1400">
              <a:solidFill>
                <a:schemeClr val="dk1"/>
              </a:solidFill>
              <a:effectLst/>
              <a:latin typeface="+mn-ea"/>
              <a:ea typeface="+mn-ea"/>
              <a:cs typeface="+mn-cs"/>
            </a:rPr>
            <a:t>年度で地域振興基金創設のために借り入れた合併特例債の償還が終了したため、平成</a:t>
          </a:r>
          <a:r>
            <a:rPr kumimoji="1" lang="en-US" altLang="ja-JP" sz="1400">
              <a:solidFill>
                <a:schemeClr val="dk1"/>
              </a:solidFill>
              <a:effectLst/>
              <a:latin typeface="+mn-ea"/>
              <a:ea typeface="+mn-ea"/>
              <a:cs typeface="+mn-cs"/>
            </a:rPr>
            <a:t>28</a:t>
          </a:r>
          <a:r>
            <a:rPr kumimoji="1" lang="ja-JP" altLang="en-US" sz="1400">
              <a:solidFill>
                <a:schemeClr val="dk1"/>
              </a:solidFill>
              <a:effectLst/>
              <a:latin typeface="+mn-ea"/>
              <a:ea typeface="+mn-ea"/>
              <a:cs typeface="+mn-cs"/>
            </a:rPr>
            <a:t>年度は減少している。</a:t>
          </a:r>
          <a:endParaRPr lang="ja-JP" altLang="ja-JP" sz="1400">
            <a:effectLst/>
            <a:latin typeface="+mn-ea"/>
            <a:ea typeface="+mn-ea"/>
          </a:endParaRPr>
        </a:p>
        <a:p>
          <a:r>
            <a:rPr kumimoji="1" lang="ja-JP" altLang="ja-JP" sz="1400">
              <a:solidFill>
                <a:schemeClr val="dk1"/>
              </a:solidFill>
              <a:effectLst/>
              <a:latin typeface="+mn-ea"/>
              <a:ea typeface="+mn-ea"/>
              <a:cs typeface="+mn-cs"/>
            </a:rPr>
            <a:t>　</a:t>
          </a:r>
          <a:r>
            <a:rPr kumimoji="1" lang="en-US" altLang="ja-JP" sz="1400">
              <a:solidFill>
                <a:schemeClr val="dk1"/>
              </a:solidFill>
              <a:effectLst/>
              <a:latin typeface="+mn-ea"/>
              <a:ea typeface="+mn-ea"/>
              <a:cs typeface="+mn-cs"/>
            </a:rPr>
            <a:t>(A)(B)</a:t>
          </a:r>
          <a:r>
            <a:rPr kumimoji="1" lang="ja-JP" altLang="en-US" sz="1400">
              <a:solidFill>
                <a:schemeClr val="dk1"/>
              </a:solidFill>
              <a:effectLst/>
              <a:latin typeface="+mn-ea"/>
              <a:ea typeface="+mn-ea"/>
              <a:cs typeface="+mn-cs"/>
            </a:rPr>
            <a:t>ともに減少したため、</a:t>
          </a:r>
          <a:r>
            <a:rPr kumimoji="1" lang="ja-JP" altLang="ja-JP" sz="1400">
              <a:solidFill>
                <a:schemeClr val="dk1"/>
              </a:solidFill>
              <a:effectLst/>
              <a:latin typeface="+mn-ea"/>
              <a:ea typeface="+mn-ea"/>
              <a:cs typeface="+mn-cs"/>
            </a:rPr>
            <a:t>実質公債費比率の分子は</a:t>
          </a:r>
          <a:r>
            <a:rPr kumimoji="1" lang="ja-JP" altLang="en-US" sz="1400">
              <a:solidFill>
                <a:schemeClr val="dk1"/>
              </a:solidFill>
              <a:effectLst/>
              <a:latin typeface="+mn-ea"/>
              <a:ea typeface="+mn-ea"/>
              <a:cs typeface="+mn-cs"/>
            </a:rPr>
            <a:t>概ね横ばいとなっている</a:t>
          </a:r>
          <a:r>
            <a:rPr kumimoji="1" lang="ja-JP" altLang="ja-JP" sz="1400">
              <a:solidFill>
                <a:schemeClr val="dk1"/>
              </a:solidFill>
              <a:effectLst/>
              <a:latin typeface="+mn-ea"/>
              <a:ea typeface="+mn-ea"/>
              <a:cs typeface="+mn-cs"/>
            </a:rPr>
            <a:t>。</a:t>
          </a:r>
          <a:endParaRPr lang="ja-JP" altLang="ja-JP" sz="1400">
            <a:effectLst/>
            <a:latin typeface="+mn-ea"/>
            <a:ea typeface="+mn-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静岡県島田市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ea"/>
              <a:ea typeface="+mn-ea"/>
              <a:cs typeface="+mn-cs"/>
            </a:rPr>
            <a:t>　将来負担額</a:t>
          </a:r>
          <a:r>
            <a:rPr kumimoji="1" lang="en-US" altLang="ja-JP" sz="1400">
              <a:solidFill>
                <a:schemeClr val="dk1"/>
              </a:solidFill>
              <a:effectLst/>
              <a:latin typeface="+mn-ea"/>
              <a:ea typeface="+mn-ea"/>
              <a:cs typeface="+mn-cs"/>
            </a:rPr>
            <a:t>(A)</a:t>
          </a:r>
          <a:r>
            <a:rPr kumimoji="1" lang="ja-JP" altLang="ja-JP" sz="1400">
              <a:solidFill>
                <a:schemeClr val="dk1"/>
              </a:solidFill>
              <a:effectLst/>
              <a:latin typeface="+mn-ea"/>
              <a:ea typeface="+mn-ea"/>
              <a:cs typeface="+mn-cs"/>
            </a:rPr>
            <a:t>は、過去５年減少傾向にある。その中で唯一</a:t>
          </a:r>
          <a:r>
            <a:rPr kumimoji="1" lang="ja-JP" altLang="en-US" sz="1400">
              <a:solidFill>
                <a:schemeClr val="dk1"/>
              </a:solidFill>
              <a:effectLst/>
              <a:latin typeface="+mn-ea"/>
              <a:ea typeface="+mn-ea"/>
              <a:cs typeface="+mn-cs"/>
            </a:rPr>
            <a:t>増加傾向にあった</a:t>
          </a:r>
          <a:r>
            <a:rPr kumimoji="1" lang="ja-JP" altLang="ja-JP" sz="1400">
              <a:solidFill>
                <a:schemeClr val="dk1"/>
              </a:solidFill>
              <a:effectLst/>
              <a:latin typeface="+mn-ea"/>
              <a:ea typeface="+mn-ea"/>
              <a:cs typeface="+mn-cs"/>
            </a:rPr>
            <a:t>一般会計等に係る地方債の現在高</a:t>
          </a:r>
          <a:r>
            <a:rPr kumimoji="1" lang="ja-JP" altLang="en-US" sz="1400">
              <a:solidFill>
                <a:schemeClr val="dk1"/>
              </a:solidFill>
              <a:effectLst/>
              <a:latin typeface="+mn-ea"/>
              <a:ea typeface="+mn-ea"/>
              <a:cs typeface="+mn-cs"/>
            </a:rPr>
            <a:t>も平成</a:t>
          </a:r>
          <a:r>
            <a:rPr kumimoji="1" lang="en-US" altLang="ja-JP" sz="1400">
              <a:solidFill>
                <a:schemeClr val="dk1"/>
              </a:solidFill>
              <a:effectLst/>
              <a:latin typeface="+mn-ea"/>
              <a:ea typeface="+mn-ea"/>
              <a:cs typeface="+mn-cs"/>
            </a:rPr>
            <a:t>27</a:t>
          </a:r>
          <a:r>
            <a:rPr kumimoji="1" lang="ja-JP" altLang="en-US" sz="1400">
              <a:solidFill>
                <a:schemeClr val="dk1"/>
              </a:solidFill>
              <a:effectLst/>
              <a:latin typeface="+mn-ea"/>
              <a:ea typeface="+mn-ea"/>
              <a:cs typeface="+mn-cs"/>
            </a:rPr>
            <a:t>年度から減少に</a:t>
          </a:r>
          <a:r>
            <a:rPr kumimoji="1" lang="ja-JP" altLang="ja-JP" sz="1400">
              <a:solidFill>
                <a:schemeClr val="dk1"/>
              </a:solidFill>
              <a:effectLst/>
              <a:latin typeface="+mn-ea"/>
              <a:ea typeface="+mn-ea"/>
              <a:cs typeface="+mn-cs"/>
            </a:rPr>
            <a:t>反転した。これは財政運営の更なる健全化に向けて</a:t>
          </a:r>
          <a:r>
            <a:rPr kumimoji="1" lang="ja-JP" altLang="en-US" sz="1400">
              <a:solidFill>
                <a:schemeClr val="dk1"/>
              </a:solidFill>
              <a:effectLst/>
              <a:latin typeface="+mn-ea"/>
              <a:ea typeface="+mn-ea"/>
              <a:cs typeface="+mn-cs"/>
            </a:rPr>
            <a:t>市</a:t>
          </a:r>
          <a:r>
            <a:rPr kumimoji="1" lang="ja-JP" altLang="ja-JP" sz="1400">
              <a:solidFill>
                <a:schemeClr val="dk1"/>
              </a:solidFill>
              <a:effectLst/>
              <a:latin typeface="+mn-ea"/>
              <a:ea typeface="+mn-ea"/>
              <a:cs typeface="+mn-cs"/>
            </a:rPr>
            <a:t>債総額の抑制に努めたことによるものである。</a:t>
          </a:r>
          <a:endParaRPr lang="ja-JP" altLang="ja-JP" sz="1400">
            <a:effectLst/>
            <a:latin typeface="+mn-ea"/>
            <a:ea typeface="+mn-ea"/>
          </a:endParaRPr>
        </a:p>
        <a:p>
          <a:r>
            <a:rPr kumimoji="1" lang="ja-JP" altLang="ja-JP" sz="1400">
              <a:solidFill>
                <a:schemeClr val="dk1"/>
              </a:solidFill>
              <a:effectLst/>
              <a:latin typeface="+mn-ea"/>
              <a:ea typeface="+mn-ea"/>
              <a:cs typeface="+mn-cs"/>
            </a:rPr>
            <a:t>　充当可能財源等</a:t>
          </a:r>
          <a:r>
            <a:rPr kumimoji="1" lang="en-US" altLang="ja-JP" sz="1400">
              <a:solidFill>
                <a:schemeClr val="dk1"/>
              </a:solidFill>
              <a:effectLst/>
              <a:latin typeface="+mn-ea"/>
              <a:ea typeface="+mn-ea"/>
              <a:cs typeface="+mn-cs"/>
            </a:rPr>
            <a:t>(B)</a:t>
          </a:r>
          <a:r>
            <a:rPr kumimoji="1" lang="ja-JP" altLang="ja-JP" sz="1400">
              <a:solidFill>
                <a:schemeClr val="dk1"/>
              </a:solidFill>
              <a:effectLst/>
              <a:latin typeface="+mn-ea"/>
              <a:ea typeface="+mn-ea"/>
              <a:cs typeface="+mn-cs"/>
            </a:rPr>
            <a:t>は、過去５年増加傾向にある。</a:t>
          </a:r>
          <a:r>
            <a:rPr kumimoji="1" lang="ja-JP" altLang="en-US" sz="1400">
              <a:solidFill>
                <a:schemeClr val="dk1"/>
              </a:solidFill>
              <a:effectLst/>
              <a:latin typeface="+mn-ea"/>
              <a:ea typeface="+mn-ea"/>
              <a:cs typeface="+mn-cs"/>
            </a:rPr>
            <a:t>充当可能基金においては</a:t>
          </a:r>
          <a:r>
            <a:rPr kumimoji="1" lang="ja-JP" altLang="ja-JP" sz="1400">
              <a:solidFill>
                <a:schemeClr val="dk1"/>
              </a:solidFill>
              <a:effectLst/>
              <a:latin typeface="+mn-ea"/>
              <a:ea typeface="+mn-ea"/>
              <a:cs typeface="+mn-cs"/>
            </a:rPr>
            <a:t>、</a:t>
          </a:r>
          <a:r>
            <a:rPr kumimoji="1" lang="ja-JP" altLang="en-US" sz="1400">
              <a:solidFill>
                <a:schemeClr val="dk1"/>
              </a:solidFill>
              <a:effectLst/>
              <a:latin typeface="+mn-ea"/>
              <a:ea typeface="+mn-ea"/>
              <a:cs typeface="+mn-cs"/>
            </a:rPr>
            <a:t>近年は特定目的基金の増加がその要因となっている</a:t>
          </a:r>
          <a:r>
            <a:rPr kumimoji="1" lang="ja-JP" altLang="ja-JP" sz="1400">
              <a:solidFill>
                <a:schemeClr val="dk1"/>
              </a:solidFill>
              <a:effectLst/>
              <a:latin typeface="+mn-ea"/>
              <a:ea typeface="+mn-ea"/>
              <a:cs typeface="+mn-cs"/>
            </a:rPr>
            <a:t>。</a:t>
          </a:r>
          <a:endParaRPr lang="ja-JP" altLang="ja-JP" sz="1400">
            <a:effectLst/>
            <a:latin typeface="+mn-ea"/>
            <a:ea typeface="+mn-ea"/>
          </a:endParaRPr>
        </a:p>
        <a:p>
          <a:r>
            <a:rPr kumimoji="1" lang="ja-JP" altLang="ja-JP" sz="1400">
              <a:solidFill>
                <a:schemeClr val="dk1"/>
              </a:solidFill>
              <a:effectLst/>
              <a:latin typeface="+mn-ea"/>
              <a:ea typeface="+mn-ea"/>
              <a:cs typeface="+mn-cs"/>
            </a:rPr>
            <a:t>　以上より、将来負担比率の分子は過去５年減少しており、</a:t>
          </a:r>
          <a:r>
            <a:rPr kumimoji="1" lang="ja-JP" altLang="en-US" sz="1400">
              <a:solidFill>
                <a:schemeClr val="dk1"/>
              </a:solidFill>
              <a:effectLst/>
              <a:latin typeface="+mn-ea"/>
              <a:ea typeface="+mn-ea"/>
              <a:cs typeface="+mn-cs"/>
            </a:rPr>
            <a:t>平成</a:t>
          </a:r>
          <a:r>
            <a:rPr kumimoji="1" lang="en-US" altLang="ja-JP" sz="1400">
              <a:solidFill>
                <a:schemeClr val="dk1"/>
              </a:solidFill>
              <a:effectLst/>
              <a:latin typeface="+mn-ea"/>
              <a:ea typeface="+mn-ea"/>
              <a:cs typeface="+mn-cs"/>
            </a:rPr>
            <a:t>28</a:t>
          </a:r>
          <a:r>
            <a:rPr kumimoji="1" lang="ja-JP" altLang="en-US" sz="1400">
              <a:solidFill>
                <a:schemeClr val="dk1"/>
              </a:solidFill>
              <a:effectLst/>
              <a:latin typeface="+mn-ea"/>
              <a:ea typeface="+mn-ea"/>
              <a:cs typeface="+mn-cs"/>
            </a:rPr>
            <a:t>年度においては</a:t>
          </a:r>
          <a:r>
            <a:rPr kumimoji="1" lang="ja-JP" altLang="ja-JP" sz="1400">
              <a:solidFill>
                <a:schemeClr val="dk1"/>
              </a:solidFill>
              <a:effectLst/>
              <a:latin typeface="+mn-ea"/>
              <a:ea typeface="+mn-ea"/>
              <a:cs typeface="+mn-cs"/>
            </a:rPr>
            <a:t>将来負担比率は</a:t>
          </a:r>
          <a:r>
            <a:rPr kumimoji="1" lang="ja-JP" altLang="en-US" sz="1400">
              <a:solidFill>
                <a:schemeClr val="dk1"/>
              </a:solidFill>
              <a:effectLst/>
              <a:latin typeface="+mn-ea"/>
              <a:ea typeface="+mn-ea"/>
              <a:cs typeface="+mn-cs"/>
            </a:rPr>
            <a:t>算出されなかった</a:t>
          </a:r>
          <a:r>
            <a:rPr kumimoji="1" lang="ja-JP" altLang="ja-JP" sz="1400">
              <a:solidFill>
                <a:schemeClr val="dk1"/>
              </a:solidFill>
              <a:effectLst/>
              <a:latin typeface="+mn-ea"/>
              <a:ea typeface="+mn-ea"/>
              <a:cs typeface="+mn-cs"/>
            </a:rPr>
            <a:t>。</a:t>
          </a:r>
          <a:endParaRPr lang="ja-JP" altLang="ja-JP" sz="1400">
            <a:effectLst/>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72</xdr:row>
      <xdr:rowOff>0</xdr:rowOff>
    </xdr:from>
    <xdr:to>
      <xdr:col>15</xdr:col>
      <xdr:colOff>0</xdr:colOff>
      <xdr:row>74</xdr:row>
      <xdr:rowOff>0</xdr:rowOff>
    </xdr:to>
    <xdr:sp macro="" textlink="">
      <xdr:nvSpPr>
        <xdr:cNvPr id="4" name="正方形/長方形 3"/>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5" name="正方形/長方形 4"/>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6" name="正方形/長方形 5"/>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7" name="正方形/長方形 6"/>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8" name="正方形/長方形 7"/>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静岡県島田市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9" name="正方形/長方形 8"/>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0" name="正方形/長方形 9"/>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1" name="正方形/長方形 10"/>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2" name="正方形/長方形 11"/>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3" name="正方形/長方形 12"/>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4" name="正方形/長方形 13"/>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99,971
98,912
315.70
37,832,624
35,915,979
1,732,997
21,742,635
41,027,320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5" name="正方形/長方形 14"/>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6" name="正方形/長方形 15"/>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7" name="正方形/長方形 16"/>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8" name="正方形/長方形 17"/>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9" name="正方形/長方形 18"/>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0" name="正方形/長方形 19"/>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1" name="角丸四角形 20"/>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2" name="正方形/長方形 21"/>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3" name="正方形/長方形 22"/>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4" name="正方形/長方形 23"/>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5" name="直線コネクタ 24"/>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6" name="円/楕円 25"/>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7" name="フローチャート : 判断 26"/>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8" name="直線コネクタ 27"/>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9" name="直線コネクタ 28"/>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0" name="直線コネクタ 29"/>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1" name="直線コネクタ 30"/>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2" name="テキスト ボックス 31"/>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3" name="テキスト ボックス 32"/>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4" name="テキスト ボックス 33"/>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5" name="テキスト ボックス 34"/>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8" name="正方形/長方形 37"/>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有形固定資産減価償却率は類似団体平均より</a:t>
          </a:r>
          <a:r>
            <a:rPr kumimoji="1" lang="ja-JP" altLang="en-US" sz="1100">
              <a:solidFill>
                <a:schemeClr val="dk1"/>
              </a:solidFill>
              <a:effectLst/>
              <a:latin typeface="+mn-lt"/>
              <a:ea typeface="+mn-ea"/>
              <a:cs typeface="+mn-cs"/>
            </a:rPr>
            <a:t>高い</a:t>
          </a:r>
          <a:r>
            <a:rPr kumimoji="1" lang="ja-JP" altLang="ja-JP" sz="1100">
              <a:solidFill>
                <a:schemeClr val="dk1"/>
              </a:solidFill>
              <a:effectLst/>
              <a:latin typeface="+mn-lt"/>
              <a:ea typeface="+mn-ea"/>
              <a:cs typeface="+mn-cs"/>
            </a:rPr>
            <a:t>水準にある。現在、個別施設ごとの劣化度調査を実施しているところであり、調査結果に基づいた維持管理、更新を適切に進めていく。</a:t>
          </a: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1" name="テキスト ボックス 50"/>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3" name="テキスト ボックス 52"/>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5" name="テキスト ボックス 54"/>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7" name="テキスト ボックス 56"/>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9" name="テキスト ボックス 58"/>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1" name="テキスト ボックス 60"/>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3" name="テキスト ボックス 62"/>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156845</xdr:rowOff>
    </xdr:from>
    <xdr:to>
      <xdr:col>3</xdr:col>
      <xdr:colOff>1170940</xdr:colOff>
      <xdr:row>34</xdr:row>
      <xdr:rowOff>26670</xdr:rowOff>
    </xdr:to>
    <xdr:cxnSp macro="">
      <xdr:nvCxnSpPr>
        <xdr:cNvPr id="65" name="直線コネクタ 64"/>
        <xdr:cNvCxnSpPr/>
      </xdr:nvCxnSpPr>
      <xdr:spPr>
        <a:xfrm flipV="1">
          <a:off x="4760595" y="5395595"/>
          <a:ext cx="1270" cy="1241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30497</xdr:rowOff>
    </xdr:from>
    <xdr:ext cx="405111" cy="259045"/>
    <xdr:sp macro="" textlink="">
      <xdr:nvSpPr>
        <xdr:cNvPr id="66"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3</xdr:col>
      <xdr:colOff>1082675</xdr:colOff>
      <xdr:row>34</xdr:row>
      <xdr:rowOff>26670</xdr:rowOff>
    </xdr:from>
    <xdr:to>
      <xdr:col>3</xdr:col>
      <xdr:colOff>1260475</xdr:colOff>
      <xdr:row>34</xdr:row>
      <xdr:rowOff>26670</xdr:rowOff>
    </xdr:to>
    <xdr:cxnSp macro="">
      <xdr:nvCxnSpPr>
        <xdr:cNvPr id="67" name="直線コネクタ 66"/>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103522</xdr:rowOff>
    </xdr:from>
    <xdr:ext cx="405111" cy="259045"/>
    <xdr:sp macro="" textlink="">
      <xdr:nvSpPr>
        <xdr:cNvPr id="68" name="有形固定資産減価償却率最大値テキスト"/>
        <xdr:cNvSpPr txBox="1"/>
      </xdr:nvSpPr>
      <xdr:spPr>
        <a:xfrm>
          <a:off x="4813300" y="517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3</xdr:col>
      <xdr:colOff>1082675</xdr:colOff>
      <xdr:row>26</xdr:row>
      <xdr:rowOff>156845</xdr:rowOff>
    </xdr:from>
    <xdr:to>
      <xdr:col>3</xdr:col>
      <xdr:colOff>1260475</xdr:colOff>
      <xdr:row>26</xdr:row>
      <xdr:rowOff>156845</xdr:rowOff>
    </xdr:to>
    <xdr:cxnSp macro="">
      <xdr:nvCxnSpPr>
        <xdr:cNvPr id="69" name="直線コネクタ 68"/>
        <xdr:cNvCxnSpPr/>
      </xdr:nvCxnSpPr>
      <xdr:spPr>
        <a:xfrm>
          <a:off x="4673600" y="539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45102</xdr:rowOff>
    </xdr:from>
    <xdr:ext cx="405111" cy="259045"/>
    <xdr:sp macro="" textlink="">
      <xdr:nvSpPr>
        <xdr:cNvPr id="70" name="有形固定資産減価償却率平均値テキスト"/>
        <xdr:cNvSpPr txBox="1"/>
      </xdr:nvSpPr>
      <xdr:spPr>
        <a:xfrm>
          <a:off x="4813300" y="5798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66675</xdr:rowOff>
    </xdr:from>
    <xdr:to>
      <xdr:col>3</xdr:col>
      <xdr:colOff>1222375</xdr:colOff>
      <xdr:row>29</xdr:row>
      <xdr:rowOff>168275</xdr:rowOff>
    </xdr:to>
    <xdr:sp macro="" textlink="">
      <xdr:nvSpPr>
        <xdr:cNvPr id="71" name="フローチャート : 判断 70"/>
        <xdr:cNvSpPr/>
      </xdr:nvSpPr>
      <xdr:spPr>
        <a:xfrm>
          <a:off x="4711700" y="581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41487</xdr:rowOff>
    </xdr:from>
    <xdr:to>
      <xdr:col>3</xdr:col>
      <xdr:colOff>511175</xdr:colOff>
      <xdr:row>29</xdr:row>
      <xdr:rowOff>143087</xdr:rowOff>
    </xdr:to>
    <xdr:sp macro="" textlink="">
      <xdr:nvSpPr>
        <xdr:cNvPr id="72" name="フローチャート : 判断 71"/>
        <xdr:cNvSpPr/>
      </xdr:nvSpPr>
      <xdr:spPr>
        <a:xfrm>
          <a:off x="40005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28</xdr:row>
      <xdr:rowOff>151765</xdr:rowOff>
    </xdr:from>
    <xdr:to>
      <xdr:col>3</xdr:col>
      <xdr:colOff>511175</xdr:colOff>
      <xdr:row>29</xdr:row>
      <xdr:rowOff>81915</xdr:rowOff>
    </xdr:to>
    <xdr:sp macro="" textlink="">
      <xdr:nvSpPr>
        <xdr:cNvPr id="78" name="円/楕円 77"/>
        <xdr:cNvSpPr/>
      </xdr:nvSpPr>
      <xdr:spPr>
        <a:xfrm>
          <a:off x="4000500" y="573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29</xdr:row>
      <xdr:rowOff>134214</xdr:rowOff>
    </xdr:from>
    <xdr:ext cx="405111" cy="259045"/>
    <xdr:sp macro="" textlink="">
      <xdr:nvSpPr>
        <xdr:cNvPr id="79" name="n_1aveValue有形固定資産減価償却率"/>
        <xdr:cNvSpPr txBox="1"/>
      </xdr:nvSpPr>
      <xdr:spPr>
        <a:xfrm>
          <a:off x="3836043" y="58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oneCellAnchor>
    <xdr:from>
      <xdr:col>3</xdr:col>
      <xdr:colOff>245118</xdr:colOff>
      <xdr:row>27</xdr:row>
      <xdr:rowOff>98442</xdr:rowOff>
    </xdr:from>
    <xdr:ext cx="405111" cy="259045"/>
    <xdr:sp macro="" textlink="">
      <xdr:nvSpPr>
        <xdr:cNvPr id="80" name="n_1mainValue有形固定資産減価償却率"/>
        <xdr:cNvSpPr txBox="1"/>
      </xdr:nvSpPr>
      <xdr:spPr>
        <a:xfrm>
          <a:off x="3836043" y="5508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1" name="正方形/長方形 8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2" name="正方形/長方形 81"/>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3" name="正方形/長方形 82"/>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4" name="正方形/長方形 8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5" name="正方形/長方形 8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6" name="正方形/長方形 8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7" name="テキスト ボックス 8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8" name="正方形/長方形 87"/>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9" name="正方形/長方形 8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0" name="正方形/長方形 8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1" name="テキスト ボックス 9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2" name="テキスト ボックス 9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3" name="テキスト ボックス 9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4" name="テキスト ボックス 9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静岡県島田市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99,971
98,912
315.70
37,832,624
35,915,979
1,732,997
21,742,635
41,027,320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169545</xdr:rowOff>
    </xdr:from>
    <xdr:to>
      <xdr:col>6</xdr:col>
      <xdr:colOff>510540</xdr:colOff>
      <xdr:row>40</xdr:row>
      <xdr:rowOff>133350</xdr:rowOff>
    </xdr:to>
    <xdr:cxnSp macro="">
      <xdr:nvCxnSpPr>
        <xdr:cNvPr id="57" name="直線コネクタ 56"/>
        <xdr:cNvCxnSpPr/>
      </xdr:nvCxnSpPr>
      <xdr:spPr>
        <a:xfrm flipV="1">
          <a:off x="4634865" y="5827395"/>
          <a:ext cx="0" cy="1163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137177</xdr:rowOff>
    </xdr:from>
    <xdr:ext cx="405111" cy="259045"/>
    <xdr:sp macro="" textlink="">
      <xdr:nvSpPr>
        <xdr:cNvPr id="58" name="【道路】&#10;有形固定資産減価償却率最小値テキスト"/>
        <xdr:cNvSpPr txBox="1"/>
      </xdr:nvSpPr>
      <xdr:spPr>
        <a:xfrm>
          <a:off x="4724400" y="699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a:t>
          </a:r>
          <a:endParaRPr kumimoji="1" lang="ja-JP" altLang="en-US" sz="1000" b="1">
            <a:latin typeface="ＭＳ Ｐゴシック"/>
          </a:endParaRPr>
        </a:p>
      </xdr:txBody>
    </xdr:sp>
    <xdr:clientData/>
  </xdr:oneCellAnchor>
  <xdr:twoCellAnchor>
    <xdr:from>
      <xdr:col>6</xdr:col>
      <xdr:colOff>422275</xdr:colOff>
      <xdr:row>40</xdr:row>
      <xdr:rowOff>133350</xdr:rowOff>
    </xdr:from>
    <xdr:to>
      <xdr:col>6</xdr:col>
      <xdr:colOff>600075</xdr:colOff>
      <xdr:row>40</xdr:row>
      <xdr:rowOff>133350</xdr:rowOff>
    </xdr:to>
    <xdr:cxnSp macro="">
      <xdr:nvCxnSpPr>
        <xdr:cNvPr id="59" name="直線コネクタ 58"/>
        <xdr:cNvCxnSpPr/>
      </xdr:nvCxnSpPr>
      <xdr:spPr>
        <a:xfrm>
          <a:off x="4546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116222</xdr:rowOff>
    </xdr:from>
    <xdr:ext cx="405111" cy="259045"/>
    <xdr:sp macro="" textlink="">
      <xdr:nvSpPr>
        <xdr:cNvPr id="60" name="【道路】&#10;有形固定資産減価償却率最大値テキスト"/>
        <xdr:cNvSpPr txBox="1"/>
      </xdr:nvSpPr>
      <xdr:spPr>
        <a:xfrm>
          <a:off x="4724400" y="560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6</xdr:col>
      <xdr:colOff>422275</xdr:colOff>
      <xdr:row>33</xdr:row>
      <xdr:rowOff>169545</xdr:rowOff>
    </xdr:from>
    <xdr:to>
      <xdr:col>6</xdr:col>
      <xdr:colOff>600075</xdr:colOff>
      <xdr:row>33</xdr:row>
      <xdr:rowOff>169545</xdr:rowOff>
    </xdr:to>
    <xdr:cxnSp macro="">
      <xdr:nvCxnSpPr>
        <xdr:cNvPr id="61" name="直線コネクタ 60"/>
        <xdr:cNvCxnSpPr/>
      </xdr:nvCxnSpPr>
      <xdr:spPr>
        <a:xfrm>
          <a:off x="4546600" y="582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36212</xdr:rowOff>
    </xdr:from>
    <xdr:ext cx="405111" cy="259045"/>
    <xdr:sp macro="" textlink="">
      <xdr:nvSpPr>
        <xdr:cNvPr id="62" name="【道路】&#10;有形固定資産減価償却率平均値テキスト"/>
        <xdr:cNvSpPr txBox="1"/>
      </xdr:nvSpPr>
      <xdr:spPr>
        <a:xfrm>
          <a:off x="4724400" y="6551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57785</xdr:rowOff>
    </xdr:from>
    <xdr:to>
      <xdr:col>6</xdr:col>
      <xdr:colOff>561975</xdr:colOff>
      <xdr:row>38</xdr:row>
      <xdr:rowOff>159385</xdr:rowOff>
    </xdr:to>
    <xdr:sp macro="" textlink="">
      <xdr:nvSpPr>
        <xdr:cNvPr id="63" name="フローチャート : 判断 62"/>
        <xdr:cNvSpPr/>
      </xdr:nvSpPr>
      <xdr:spPr>
        <a:xfrm>
          <a:off x="4584700" y="657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29210</xdr:rowOff>
    </xdr:from>
    <xdr:to>
      <xdr:col>5</xdr:col>
      <xdr:colOff>409575</xdr:colOff>
      <xdr:row>38</xdr:row>
      <xdr:rowOff>130810</xdr:rowOff>
    </xdr:to>
    <xdr:sp macro="" textlink="">
      <xdr:nvSpPr>
        <xdr:cNvPr id="64" name="フローチャート : 判断 63"/>
        <xdr:cNvSpPr/>
      </xdr:nvSpPr>
      <xdr:spPr>
        <a:xfrm>
          <a:off x="3746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38</xdr:row>
      <xdr:rowOff>76835</xdr:rowOff>
    </xdr:from>
    <xdr:to>
      <xdr:col>5</xdr:col>
      <xdr:colOff>409575</xdr:colOff>
      <xdr:row>39</xdr:row>
      <xdr:rowOff>6985</xdr:rowOff>
    </xdr:to>
    <xdr:sp macro="" textlink="">
      <xdr:nvSpPr>
        <xdr:cNvPr id="70" name="円/楕円 69"/>
        <xdr:cNvSpPr/>
      </xdr:nvSpPr>
      <xdr:spPr>
        <a:xfrm>
          <a:off x="374650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147337</xdr:rowOff>
    </xdr:from>
    <xdr:ext cx="405111" cy="259045"/>
    <xdr:sp macro="" textlink="">
      <xdr:nvSpPr>
        <xdr:cNvPr id="71" name="n_1aveValue【道路】&#10;有形固定資産減価償却率"/>
        <xdr:cNvSpPr txBox="1"/>
      </xdr:nvSpPr>
      <xdr:spPr>
        <a:xfrm>
          <a:off x="3582043"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oneCellAnchor>
    <xdr:from>
      <xdr:col>5</xdr:col>
      <xdr:colOff>143518</xdr:colOff>
      <xdr:row>38</xdr:row>
      <xdr:rowOff>169562</xdr:rowOff>
    </xdr:from>
    <xdr:ext cx="405111" cy="259045"/>
    <xdr:sp macro="" textlink="">
      <xdr:nvSpPr>
        <xdr:cNvPr id="72" name="n_1mainValue【道路】&#10;有形固定資産減価償却率"/>
        <xdr:cNvSpPr txBox="1"/>
      </xdr:nvSpPr>
      <xdr:spPr>
        <a:xfrm>
          <a:off x="3582043" y="668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3" name="直線コネクタ 8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4" name="テキスト ボックス 8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5" name="直線コネクタ 8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6" name="テキスト ボックス 8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8" name="テキスト ボックス 8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9" name="直線コネクタ 8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0" name="テキスト ボックス 8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1" name="直線コネクタ 9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2" name="テキスト ボックス 9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4" name="テキスト ボックス 9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43243</xdr:rowOff>
    </xdr:from>
    <xdr:to>
      <xdr:col>15</xdr:col>
      <xdr:colOff>180340</xdr:colOff>
      <xdr:row>41</xdr:row>
      <xdr:rowOff>103518</xdr:rowOff>
    </xdr:to>
    <xdr:cxnSp macro="">
      <xdr:nvCxnSpPr>
        <xdr:cNvPr id="96" name="直線コネクタ 95"/>
        <xdr:cNvCxnSpPr/>
      </xdr:nvCxnSpPr>
      <xdr:spPr>
        <a:xfrm flipV="1">
          <a:off x="10476865" y="5872543"/>
          <a:ext cx="0" cy="1260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107345</xdr:rowOff>
    </xdr:from>
    <xdr:ext cx="469744" cy="259045"/>
    <xdr:sp macro="" textlink="">
      <xdr:nvSpPr>
        <xdr:cNvPr id="97" name="【道路】&#10;一人当たり延長最小値テキスト"/>
        <xdr:cNvSpPr txBox="1"/>
      </xdr:nvSpPr>
      <xdr:spPr>
        <a:xfrm>
          <a:off x="10566400" y="7136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2.783</a:t>
          </a:r>
          <a:endParaRPr kumimoji="1" lang="ja-JP" altLang="en-US" sz="1000" b="1">
            <a:latin typeface="ＭＳ Ｐゴシック"/>
          </a:endParaRPr>
        </a:p>
      </xdr:txBody>
    </xdr:sp>
    <xdr:clientData/>
  </xdr:oneCellAnchor>
  <xdr:twoCellAnchor>
    <xdr:from>
      <xdr:col>15</xdr:col>
      <xdr:colOff>92075</xdr:colOff>
      <xdr:row>41</xdr:row>
      <xdr:rowOff>103518</xdr:rowOff>
    </xdr:from>
    <xdr:to>
      <xdr:col>15</xdr:col>
      <xdr:colOff>269875</xdr:colOff>
      <xdr:row>41</xdr:row>
      <xdr:rowOff>103518</xdr:rowOff>
    </xdr:to>
    <xdr:cxnSp macro="">
      <xdr:nvCxnSpPr>
        <xdr:cNvPr id="98" name="直線コネクタ 97"/>
        <xdr:cNvCxnSpPr/>
      </xdr:nvCxnSpPr>
      <xdr:spPr>
        <a:xfrm>
          <a:off x="10388600" y="713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161370</xdr:rowOff>
    </xdr:from>
    <xdr:ext cx="534377" cy="259045"/>
    <xdr:sp macro="" textlink="">
      <xdr:nvSpPr>
        <xdr:cNvPr id="99" name="【道路】&#10;一人当たり延長最大値テキスト"/>
        <xdr:cNvSpPr txBox="1"/>
      </xdr:nvSpPr>
      <xdr:spPr>
        <a:xfrm>
          <a:off x="10566400" y="564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35.865</a:t>
          </a:r>
          <a:endParaRPr kumimoji="1" lang="ja-JP" altLang="en-US" sz="1000" b="1">
            <a:latin typeface="ＭＳ Ｐゴシック"/>
          </a:endParaRPr>
        </a:p>
      </xdr:txBody>
    </xdr:sp>
    <xdr:clientData/>
  </xdr:oneCellAnchor>
  <xdr:twoCellAnchor>
    <xdr:from>
      <xdr:col>15</xdr:col>
      <xdr:colOff>92075</xdr:colOff>
      <xdr:row>34</xdr:row>
      <xdr:rowOff>43243</xdr:rowOff>
    </xdr:from>
    <xdr:to>
      <xdr:col>15</xdr:col>
      <xdr:colOff>269875</xdr:colOff>
      <xdr:row>34</xdr:row>
      <xdr:rowOff>43243</xdr:rowOff>
    </xdr:to>
    <xdr:cxnSp macro="">
      <xdr:nvCxnSpPr>
        <xdr:cNvPr id="100" name="直線コネクタ 99"/>
        <xdr:cNvCxnSpPr/>
      </xdr:nvCxnSpPr>
      <xdr:spPr>
        <a:xfrm>
          <a:off x="10388600" y="587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167009</xdr:rowOff>
    </xdr:from>
    <xdr:ext cx="534377" cy="259045"/>
    <xdr:sp macro="" textlink="">
      <xdr:nvSpPr>
        <xdr:cNvPr id="101" name="【道路】&#10;一人当たり延長平均値テキスト"/>
        <xdr:cNvSpPr txBox="1"/>
      </xdr:nvSpPr>
      <xdr:spPr>
        <a:xfrm>
          <a:off x="10566400" y="6682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12.717</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17132</xdr:rowOff>
    </xdr:from>
    <xdr:to>
      <xdr:col>15</xdr:col>
      <xdr:colOff>231775</xdr:colOff>
      <xdr:row>39</xdr:row>
      <xdr:rowOff>118732</xdr:rowOff>
    </xdr:to>
    <xdr:sp macro="" textlink="">
      <xdr:nvSpPr>
        <xdr:cNvPr id="102" name="フローチャート : 判断 101"/>
        <xdr:cNvSpPr/>
      </xdr:nvSpPr>
      <xdr:spPr>
        <a:xfrm>
          <a:off x="10426700" y="670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165570</xdr:rowOff>
    </xdr:from>
    <xdr:to>
      <xdr:col>14</xdr:col>
      <xdr:colOff>79375</xdr:colOff>
      <xdr:row>39</xdr:row>
      <xdr:rowOff>95720</xdr:rowOff>
    </xdr:to>
    <xdr:sp macro="" textlink="">
      <xdr:nvSpPr>
        <xdr:cNvPr id="103" name="フローチャート : 判断 102"/>
        <xdr:cNvSpPr/>
      </xdr:nvSpPr>
      <xdr:spPr>
        <a:xfrm>
          <a:off x="9588500" y="66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38</xdr:row>
      <xdr:rowOff>158369</xdr:rowOff>
    </xdr:from>
    <xdr:to>
      <xdr:col>14</xdr:col>
      <xdr:colOff>79375</xdr:colOff>
      <xdr:row>39</xdr:row>
      <xdr:rowOff>88519</xdr:rowOff>
    </xdr:to>
    <xdr:sp macro="" textlink="">
      <xdr:nvSpPr>
        <xdr:cNvPr id="109" name="円/楕円 108"/>
        <xdr:cNvSpPr/>
      </xdr:nvSpPr>
      <xdr:spPr>
        <a:xfrm>
          <a:off x="9588500" y="667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39</xdr:row>
      <xdr:rowOff>86847</xdr:rowOff>
    </xdr:from>
    <xdr:ext cx="534377" cy="259045"/>
    <xdr:sp macro="" textlink="">
      <xdr:nvSpPr>
        <xdr:cNvPr id="110" name="n_1aveValue【道路】&#10;一人当たり延長"/>
        <xdr:cNvSpPr txBox="1"/>
      </xdr:nvSpPr>
      <xdr:spPr>
        <a:xfrm>
          <a:off x="9359410" y="677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13.321</a:t>
          </a:r>
          <a:endParaRPr kumimoji="1" lang="ja-JP" altLang="en-US" sz="1000" b="1">
            <a:solidFill>
              <a:srgbClr val="000080"/>
            </a:solidFill>
            <a:latin typeface="ＭＳ Ｐゴシック"/>
          </a:endParaRPr>
        </a:p>
      </xdr:txBody>
    </xdr:sp>
    <xdr:clientData/>
  </xdr:oneCellAnchor>
  <xdr:oneCellAnchor>
    <xdr:from>
      <xdr:col>13</xdr:col>
      <xdr:colOff>434485</xdr:colOff>
      <xdr:row>37</xdr:row>
      <xdr:rowOff>105046</xdr:rowOff>
    </xdr:from>
    <xdr:ext cx="534377" cy="259045"/>
    <xdr:sp macro="" textlink="">
      <xdr:nvSpPr>
        <xdr:cNvPr id="111" name="n_1mainValue【道路】&#10;一人当たり延長"/>
        <xdr:cNvSpPr txBox="1"/>
      </xdr:nvSpPr>
      <xdr:spPr>
        <a:xfrm>
          <a:off x="9359410" y="644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13.510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2" name="テキスト ボックス 12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3" name="直線コネクタ 12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4" name="テキスト ボックス 12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5" name="直線コネクタ 12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6" name="テキスト ボックス 12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7" name="直線コネクタ 12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8" name="テキスト ボックス 12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9" name="直線コネクタ 12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0" name="テキスト ボックス 12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1" name="直線コネクタ 13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2" name="テキスト ボックス 13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26670</xdr:rowOff>
    </xdr:from>
    <xdr:to>
      <xdr:col>6</xdr:col>
      <xdr:colOff>510540</xdr:colOff>
      <xdr:row>63</xdr:row>
      <xdr:rowOff>108585</xdr:rowOff>
    </xdr:to>
    <xdr:cxnSp macro="">
      <xdr:nvCxnSpPr>
        <xdr:cNvPr id="136" name="直線コネクタ 135"/>
        <xdr:cNvCxnSpPr/>
      </xdr:nvCxnSpPr>
      <xdr:spPr>
        <a:xfrm flipV="1">
          <a:off x="4634865" y="9627870"/>
          <a:ext cx="0" cy="1282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112412</xdr:rowOff>
    </xdr:from>
    <xdr:ext cx="405111" cy="259045"/>
    <xdr:sp macro="" textlink="">
      <xdr:nvSpPr>
        <xdr:cNvPr id="137" name="【橋りょう・トンネル】&#10;有形固定資産減価償却率最小値テキスト"/>
        <xdr:cNvSpPr txBox="1"/>
      </xdr:nvSpPr>
      <xdr:spPr>
        <a:xfrm>
          <a:off x="4724400" y="1091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422275</xdr:colOff>
      <xdr:row>63</xdr:row>
      <xdr:rowOff>108585</xdr:rowOff>
    </xdr:from>
    <xdr:to>
      <xdr:col>6</xdr:col>
      <xdr:colOff>600075</xdr:colOff>
      <xdr:row>63</xdr:row>
      <xdr:rowOff>108585</xdr:rowOff>
    </xdr:to>
    <xdr:cxnSp macro="">
      <xdr:nvCxnSpPr>
        <xdr:cNvPr id="138" name="直線コネクタ 137"/>
        <xdr:cNvCxnSpPr/>
      </xdr:nvCxnSpPr>
      <xdr:spPr>
        <a:xfrm>
          <a:off x="4546600" y="10909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144797</xdr:rowOff>
    </xdr:from>
    <xdr:ext cx="405111" cy="259045"/>
    <xdr:sp macro="" textlink="">
      <xdr:nvSpPr>
        <xdr:cNvPr id="139" name="【橋りょう・トンネル】&#10;有形固定資産減価償却率最大値テキスト"/>
        <xdr:cNvSpPr txBox="1"/>
      </xdr:nvSpPr>
      <xdr:spPr>
        <a:xfrm>
          <a:off x="4724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6</xdr:col>
      <xdr:colOff>422275</xdr:colOff>
      <xdr:row>56</xdr:row>
      <xdr:rowOff>26670</xdr:rowOff>
    </xdr:from>
    <xdr:to>
      <xdr:col>6</xdr:col>
      <xdr:colOff>600075</xdr:colOff>
      <xdr:row>56</xdr:row>
      <xdr:rowOff>26670</xdr:rowOff>
    </xdr:to>
    <xdr:cxnSp macro="">
      <xdr:nvCxnSpPr>
        <xdr:cNvPr id="140" name="直線コネクタ 139"/>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64787</xdr:rowOff>
    </xdr:from>
    <xdr:ext cx="405111" cy="259045"/>
    <xdr:sp macro="" textlink="">
      <xdr:nvSpPr>
        <xdr:cNvPr id="141" name="【橋りょう・トンネル】&#10;有形固定資産減価償却率平均値テキスト"/>
        <xdr:cNvSpPr txBox="1"/>
      </xdr:nvSpPr>
      <xdr:spPr>
        <a:xfrm>
          <a:off x="47244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142" name="フローチャート : 判断 141"/>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57785</xdr:rowOff>
    </xdr:from>
    <xdr:to>
      <xdr:col>5</xdr:col>
      <xdr:colOff>409575</xdr:colOff>
      <xdr:row>60</xdr:row>
      <xdr:rowOff>159385</xdr:rowOff>
    </xdr:to>
    <xdr:sp macro="" textlink="">
      <xdr:nvSpPr>
        <xdr:cNvPr id="143" name="フローチャート : 判断 142"/>
        <xdr:cNvSpPr/>
      </xdr:nvSpPr>
      <xdr:spPr>
        <a:xfrm>
          <a:off x="3746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143510</xdr:rowOff>
    </xdr:from>
    <xdr:to>
      <xdr:col>5</xdr:col>
      <xdr:colOff>409575</xdr:colOff>
      <xdr:row>60</xdr:row>
      <xdr:rowOff>73660</xdr:rowOff>
    </xdr:to>
    <xdr:sp macro="" textlink="">
      <xdr:nvSpPr>
        <xdr:cNvPr id="149" name="円/楕円 148"/>
        <xdr:cNvSpPr/>
      </xdr:nvSpPr>
      <xdr:spPr>
        <a:xfrm>
          <a:off x="3746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150512</xdr:rowOff>
    </xdr:from>
    <xdr:ext cx="405111" cy="259045"/>
    <xdr:sp macro="" textlink="">
      <xdr:nvSpPr>
        <xdr:cNvPr id="150" name="n_1aveValue【橋りょう・トンネル】&#10;有形固定資産減価償却率"/>
        <xdr:cNvSpPr txBox="1"/>
      </xdr:nvSpPr>
      <xdr:spPr>
        <a:xfrm>
          <a:off x="3582043"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oneCellAnchor>
    <xdr:from>
      <xdr:col>5</xdr:col>
      <xdr:colOff>143518</xdr:colOff>
      <xdr:row>58</xdr:row>
      <xdr:rowOff>90187</xdr:rowOff>
    </xdr:from>
    <xdr:ext cx="405111" cy="259045"/>
    <xdr:sp macro="" textlink="">
      <xdr:nvSpPr>
        <xdr:cNvPr id="151" name="n_1mainValue【橋りょう・トンネル】&#10;有形固定資産減価償却率"/>
        <xdr:cNvSpPr txBox="1"/>
      </xdr:nvSpPr>
      <xdr:spPr>
        <a:xfrm>
          <a:off x="3582043"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133,234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2" name="直線コネクタ 16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63" name="テキスト ボックス 16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4" name="直線コネクタ 16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86377</xdr:rowOff>
    </xdr:from>
    <xdr:ext cx="595419" cy="259045"/>
    <xdr:sp macro="" textlink="">
      <xdr:nvSpPr>
        <xdr:cNvPr id="165" name="テキスト ボックス 164"/>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6" name="直線コネクタ 16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57</xdr:row>
      <xdr:rowOff>143527</xdr:rowOff>
    </xdr:from>
    <xdr:ext cx="595419" cy="259045"/>
    <xdr:sp macro="" textlink="">
      <xdr:nvSpPr>
        <xdr:cNvPr id="167" name="テキスト ボックス 166"/>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8" name="直線コネクタ 16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29227</xdr:rowOff>
    </xdr:from>
    <xdr:ext cx="595419" cy="259045"/>
    <xdr:sp macro="" textlink="">
      <xdr:nvSpPr>
        <xdr:cNvPr id="169" name="テキスト ボックス 168"/>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1" name="テキスト ボックス 170"/>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102614</xdr:rowOff>
    </xdr:from>
    <xdr:to>
      <xdr:col>15</xdr:col>
      <xdr:colOff>180340</xdr:colOff>
      <xdr:row>63</xdr:row>
      <xdr:rowOff>154650</xdr:rowOff>
    </xdr:to>
    <xdr:cxnSp macro="">
      <xdr:nvCxnSpPr>
        <xdr:cNvPr id="173" name="直線コネクタ 172"/>
        <xdr:cNvCxnSpPr/>
      </xdr:nvCxnSpPr>
      <xdr:spPr>
        <a:xfrm flipV="1">
          <a:off x="10476865" y="9703814"/>
          <a:ext cx="0" cy="1252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158477</xdr:rowOff>
    </xdr:from>
    <xdr:ext cx="469744" cy="259045"/>
    <xdr:sp macro="" textlink="">
      <xdr:nvSpPr>
        <xdr:cNvPr id="174" name="【橋りょう・トンネル】&#10;一人当たり有形固定資産（償却資産）額最小値テキスト"/>
        <xdr:cNvSpPr txBox="1"/>
      </xdr:nvSpPr>
      <xdr:spPr>
        <a:xfrm>
          <a:off x="10566400" y="1095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7,349</a:t>
          </a:r>
          <a:endParaRPr kumimoji="1" lang="ja-JP" altLang="en-US" sz="1000" b="1">
            <a:latin typeface="ＭＳ Ｐゴシック"/>
          </a:endParaRPr>
        </a:p>
      </xdr:txBody>
    </xdr:sp>
    <xdr:clientData/>
  </xdr:oneCellAnchor>
  <xdr:twoCellAnchor>
    <xdr:from>
      <xdr:col>15</xdr:col>
      <xdr:colOff>92075</xdr:colOff>
      <xdr:row>63</xdr:row>
      <xdr:rowOff>154650</xdr:rowOff>
    </xdr:from>
    <xdr:to>
      <xdr:col>15</xdr:col>
      <xdr:colOff>269875</xdr:colOff>
      <xdr:row>63</xdr:row>
      <xdr:rowOff>154650</xdr:rowOff>
    </xdr:to>
    <xdr:cxnSp macro="">
      <xdr:nvCxnSpPr>
        <xdr:cNvPr id="175" name="直線コネクタ 174"/>
        <xdr:cNvCxnSpPr/>
      </xdr:nvCxnSpPr>
      <xdr:spPr>
        <a:xfrm>
          <a:off x="10388600" y="109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49291</xdr:rowOff>
    </xdr:from>
    <xdr:ext cx="599010" cy="259045"/>
    <xdr:sp macro="" textlink="">
      <xdr:nvSpPr>
        <xdr:cNvPr id="176" name="【橋りょう・トンネル】&#10;一人当たり有形固定資産（償却資産）額最大値テキスト"/>
        <xdr:cNvSpPr txBox="1"/>
      </xdr:nvSpPr>
      <xdr:spPr>
        <a:xfrm>
          <a:off x="10566400" y="947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555,112</a:t>
          </a:r>
          <a:endParaRPr kumimoji="1" lang="ja-JP" altLang="en-US" sz="1000" b="1">
            <a:latin typeface="ＭＳ Ｐゴシック"/>
          </a:endParaRPr>
        </a:p>
      </xdr:txBody>
    </xdr:sp>
    <xdr:clientData/>
  </xdr:oneCellAnchor>
  <xdr:twoCellAnchor>
    <xdr:from>
      <xdr:col>15</xdr:col>
      <xdr:colOff>92075</xdr:colOff>
      <xdr:row>56</xdr:row>
      <xdr:rowOff>102614</xdr:rowOff>
    </xdr:from>
    <xdr:to>
      <xdr:col>15</xdr:col>
      <xdr:colOff>269875</xdr:colOff>
      <xdr:row>56</xdr:row>
      <xdr:rowOff>102614</xdr:rowOff>
    </xdr:to>
    <xdr:cxnSp macro="">
      <xdr:nvCxnSpPr>
        <xdr:cNvPr id="177" name="直線コネクタ 176"/>
        <xdr:cNvCxnSpPr/>
      </xdr:nvCxnSpPr>
      <xdr:spPr>
        <a:xfrm>
          <a:off x="10388600" y="970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17873</xdr:rowOff>
    </xdr:from>
    <xdr:ext cx="599010" cy="259045"/>
    <xdr:sp macro="" textlink="">
      <xdr:nvSpPr>
        <xdr:cNvPr id="178" name="【橋りょう・トンネル】&#10;一人当たり有形固定資産（償却資産）額平均値テキスト"/>
        <xdr:cNvSpPr txBox="1"/>
      </xdr:nvSpPr>
      <xdr:spPr>
        <a:xfrm>
          <a:off x="10566400" y="104763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185,522</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39446</xdr:rowOff>
    </xdr:from>
    <xdr:to>
      <xdr:col>15</xdr:col>
      <xdr:colOff>231775</xdr:colOff>
      <xdr:row>61</xdr:row>
      <xdr:rowOff>141046</xdr:rowOff>
    </xdr:to>
    <xdr:sp macro="" textlink="">
      <xdr:nvSpPr>
        <xdr:cNvPr id="179" name="フローチャート : 判断 178"/>
        <xdr:cNvSpPr/>
      </xdr:nvSpPr>
      <xdr:spPr>
        <a:xfrm>
          <a:off x="10426700" y="1049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43628</xdr:rowOff>
    </xdr:from>
    <xdr:to>
      <xdr:col>14</xdr:col>
      <xdr:colOff>79375</xdr:colOff>
      <xdr:row>61</xdr:row>
      <xdr:rowOff>145228</xdr:rowOff>
    </xdr:to>
    <xdr:sp macro="" textlink="">
      <xdr:nvSpPr>
        <xdr:cNvPr id="180" name="フローチャート : 判断 179"/>
        <xdr:cNvSpPr/>
      </xdr:nvSpPr>
      <xdr:spPr>
        <a:xfrm>
          <a:off x="9588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14684</xdr:rowOff>
    </xdr:from>
    <xdr:to>
      <xdr:col>14</xdr:col>
      <xdr:colOff>79375</xdr:colOff>
      <xdr:row>61</xdr:row>
      <xdr:rowOff>116284</xdr:rowOff>
    </xdr:to>
    <xdr:sp macro="" textlink="">
      <xdr:nvSpPr>
        <xdr:cNvPr id="186" name="円/楕円 185"/>
        <xdr:cNvSpPr/>
      </xdr:nvSpPr>
      <xdr:spPr>
        <a:xfrm>
          <a:off x="9588500" y="1047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61</xdr:row>
      <xdr:rowOff>136355</xdr:rowOff>
    </xdr:from>
    <xdr:ext cx="599010" cy="259045"/>
    <xdr:sp macro="" textlink="">
      <xdr:nvSpPr>
        <xdr:cNvPr id="187" name="n_1aveValue【橋りょう・トンネル】&#10;一人当たり有形固定資産（償却資産）額"/>
        <xdr:cNvSpPr txBox="1"/>
      </xdr:nvSpPr>
      <xdr:spPr>
        <a:xfrm>
          <a:off x="9327094" y="10594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183,693</a:t>
          </a:r>
          <a:endParaRPr kumimoji="1" lang="ja-JP" altLang="en-US" sz="1000" b="1">
            <a:solidFill>
              <a:srgbClr val="000080"/>
            </a:solidFill>
            <a:latin typeface="ＭＳ Ｐゴシック"/>
          </a:endParaRPr>
        </a:p>
      </xdr:txBody>
    </xdr:sp>
    <xdr:clientData/>
  </xdr:oneCellAnchor>
  <xdr:oneCellAnchor>
    <xdr:from>
      <xdr:col>13</xdr:col>
      <xdr:colOff>402169</xdr:colOff>
      <xdr:row>59</xdr:row>
      <xdr:rowOff>132811</xdr:rowOff>
    </xdr:from>
    <xdr:ext cx="599010" cy="259045"/>
    <xdr:sp macro="" textlink="">
      <xdr:nvSpPr>
        <xdr:cNvPr id="188" name="n_1mainValue【橋りょう・トンネル】&#10;一人当たり有形固定資産（償却資産）額"/>
        <xdr:cNvSpPr txBox="1"/>
      </xdr:nvSpPr>
      <xdr:spPr>
        <a:xfrm>
          <a:off x="9327094" y="10248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196,354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114300</xdr:rowOff>
    </xdr:from>
    <xdr:to>
      <xdr:col>7</xdr:col>
      <xdr:colOff>638175</xdr:colOff>
      <xdr:row>86</xdr:row>
      <xdr:rowOff>114300</xdr:rowOff>
    </xdr:to>
    <xdr:cxnSp macro="">
      <xdr:nvCxnSpPr>
        <xdr:cNvPr id="199" name="直線コネクタ 19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85</xdr:row>
      <xdr:rowOff>143527</xdr:rowOff>
    </xdr:from>
    <xdr:ext cx="338939" cy="259045"/>
    <xdr:sp macro="" textlink="">
      <xdr:nvSpPr>
        <xdr:cNvPr id="200" name="テキスト ボックス 199"/>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1" name="直線コネクタ 20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2" name="テキスト ボックス 20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3" name="直線コネクタ 20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4" name="テキスト ボックス 20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5" name="直線コネクタ 20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6" name="テキスト ボックス 20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7" name="直線コネクタ 20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08" name="テキスト ボックス 20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9" name="直線コネクタ 20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0" name="テキスト ボックス 20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106680</xdr:rowOff>
    </xdr:from>
    <xdr:to>
      <xdr:col>6</xdr:col>
      <xdr:colOff>510540</xdr:colOff>
      <xdr:row>86</xdr:row>
      <xdr:rowOff>51436</xdr:rowOff>
    </xdr:to>
    <xdr:cxnSp macro="">
      <xdr:nvCxnSpPr>
        <xdr:cNvPr id="212" name="直線コネクタ 211"/>
        <xdr:cNvCxnSpPr/>
      </xdr:nvCxnSpPr>
      <xdr:spPr>
        <a:xfrm flipV="1">
          <a:off x="4634865" y="13308330"/>
          <a:ext cx="0" cy="14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55263</xdr:rowOff>
    </xdr:from>
    <xdr:ext cx="340478" cy="259045"/>
    <xdr:sp macro="" textlink="">
      <xdr:nvSpPr>
        <xdr:cNvPr id="213" name="【公営住宅】&#10;有形固定資産減価償却率最小値テキスト"/>
        <xdr:cNvSpPr txBox="1"/>
      </xdr:nvSpPr>
      <xdr:spPr>
        <a:xfrm>
          <a:off x="4724400" y="147999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6</xdr:col>
      <xdr:colOff>422275</xdr:colOff>
      <xdr:row>86</xdr:row>
      <xdr:rowOff>51436</xdr:rowOff>
    </xdr:from>
    <xdr:to>
      <xdr:col>6</xdr:col>
      <xdr:colOff>600075</xdr:colOff>
      <xdr:row>86</xdr:row>
      <xdr:rowOff>51436</xdr:rowOff>
    </xdr:to>
    <xdr:cxnSp macro="">
      <xdr:nvCxnSpPr>
        <xdr:cNvPr id="214" name="直線コネクタ 213"/>
        <xdr:cNvCxnSpPr/>
      </xdr:nvCxnSpPr>
      <xdr:spPr>
        <a:xfrm>
          <a:off x="4546600" y="1479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53357</xdr:rowOff>
    </xdr:from>
    <xdr:ext cx="405111" cy="259045"/>
    <xdr:sp macro="" textlink="">
      <xdr:nvSpPr>
        <xdr:cNvPr id="215" name="【公営住宅】&#10;有形固定資産減価償却率最大値テキスト"/>
        <xdr:cNvSpPr txBox="1"/>
      </xdr:nvSpPr>
      <xdr:spPr>
        <a:xfrm>
          <a:off x="4724400" y="1308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6</xdr:col>
      <xdr:colOff>422275</xdr:colOff>
      <xdr:row>77</xdr:row>
      <xdr:rowOff>106680</xdr:rowOff>
    </xdr:from>
    <xdr:to>
      <xdr:col>6</xdr:col>
      <xdr:colOff>600075</xdr:colOff>
      <xdr:row>77</xdr:row>
      <xdr:rowOff>106680</xdr:rowOff>
    </xdr:to>
    <xdr:cxnSp macro="">
      <xdr:nvCxnSpPr>
        <xdr:cNvPr id="216" name="直線コネクタ 215"/>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139082</xdr:rowOff>
    </xdr:from>
    <xdr:ext cx="405111" cy="259045"/>
    <xdr:sp macro="" textlink="">
      <xdr:nvSpPr>
        <xdr:cNvPr id="217" name="【公営住宅】&#10;有形固定資産減価償却率平均値テキスト"/>
        <xdr:cNvSpPr txBox="1"/>
      </xdr:nvSpPr>
      <xdr:spPr>
        <a:xfrm>
          <a:off x="4724400" y="13683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twoCellAnchor>
    <xdr:from>
      <xdr:col>6</xdr:col>
      <xdr:colOff>460375</xdr:colOff>
      <xdr:row>79</xdr:row>
      <xdr:rowOff>160655</xdr:rowOff>
    </xdr:from>
    <xdr:to>
      <xdr:col>6</xdr:col>
      <xdr:colOff>561975</xdr:colOff>
      <xdr:row>80</xdr:row>
      <xdr:rowOff>90805</xdr:rowOff>
    </xdr:to>
    <xdr:sp macro="" textlink="">
      <xdr:nvSpPr>
        <xdr:cNvPr id="218" name="フローチャート : 判断 217"/>
        <xdr:cNvSpPr/>
      </xdr:nvSpPr>
      <xdr:spPr>
        <a:xfrm>
          <a:off x="4584700" y="1370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79</xdr:row>
      <xdr:rowOff>118745</xdr:rowOff>
    </xdr:from>
    <xdr:to>
      <xdr:col>5</xdr:col>
      <xdr:colOff>409575</xdr:colOff>
      <xdr:row>80</xdr:row>
      <xdr:rowOff>48895</xdr:rowOff>
    </xdr:to>
    <xdr:sp macro="" textlink="">
      <xdr:nvSpPr>
        <xdr:cNvPr id="219" name="フローチャート : 判断 218"/>
        <xdr:cNvSpPr/>
      </xdr:nvSpPr>
      <xdr:spPr>
        <a:xfrm>
          <a:off x="3746500" y="1366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0" name="テキスト ボックス 21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1" name="テキスト ボックス 22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2" name="テキスト ボックス 22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3" name="テキスト ボックス 22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4" name="テキスト ボックス 22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81</xdr:row>
      <xdr:rowOff>12064</xdr:rowOff>
    </xdr:from>
    <xdr:to>
      <xdr:col>5</xdr:col>
      <xdr:colOff>409575</xdr:colOff>
      <xdr:row>81</xdr:row>
      <xdr:rowOff>113664</xdr:rowOff>
    </xdr:to>
    <xdr:sp macro="" textlink="">
      <xdr:nvSpPr>
        <xdr:cNvPr id="225" name="円/楕円 224"/>
        <xdr:cNvSpPr/>
      </xdr:nvSpPr>
      <xdr:spPr>
        <a:xfrm>
          <a:off x="3746500" y="1389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78</xdr:row>
      <xdr:rowOff>65422</xdr:rowOff>
    </xdr:from>
    <xdr:ext cx="405111" cy="259045"/>
    <xdr:sp macro="" textlink="">
      <xdr:nvSpPr>
        <xdr:cNvPr id="226" name="n_1aveValue【公営住宅】&#10;有形固定資産減価償却率"/>
        <xdr:cNvSpPr txBox="1"/>
      </xdr:nvSpPr>
      <xdr:spPr>
        <a:xfrm>
          <a:off x="3582043" y="1343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5</xdr:col>
      <xdr:colOff>143518</xdr:colOff>
      <xdr:row>81</xdr:row>
      <xdr:rowOff>104791</xdr:rowOff>
    </xdr:from>
    <xdr:ext cx="405111" cy="259045"/>
    <xdr:sp macro="" textlink="">
      <xdr:nvSpPr>
        <xdr:cNvPr id="227" name="n_1mainValue【公営住宅】&#10;有形固定資産減価償却率"/>
        <xdr:cNvSpPr txBox="1"/>
      </xdr:nvSpPr>
      <xdr:spPr>
        <a:xfrm>
          <a:off x="3582043" y="13992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8" name="正方形/長方形 22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9" name="正方形/長方形 22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0" name="正方形/長方形 22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1" name="正方形/長方形 23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2" name="正方形/長方形 23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3" name="正方形/長方形 23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4" name="正方形/長方形 23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0.464</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5" name="正方形/長方形 23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6" name="テキスト ボックス 23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7" name="直線コネクタ 23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8" name="直線コネクタ 23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9" name="テキスト ボックス 23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0" name="直線コネクタ 23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1" name="テキスト ボックス 24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2" name="直線コネクタ 24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3" name="テキスト ボックス 24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4" name="直線コネクタ 24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5" name="テキスト ボックス 24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6" name="直線コネクタ 2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7" name="テキスト ボックス 24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127254</xdr:rowOff>
    </xdr:from>
    <xdr:to>
      <xdr:col>15</xdr:col>
      <xdr:colOff>180340</xdr:colOff>
      <xdr:row>85</xdr:row>
      <xdr:rowOff>146456</xdr:rowOff>
    </xdr:to>
    <xdr:cxnSp macro="">
      <xdr:nvCxnSpPr>
        <xdr:cNvPr id="249" name="直線コネクタ 248"/>
        <xdr:cNvCxnSpPr/>
      </xdr:nvCxnSpPr>
      <xdr:spPr>
        <a:xfrm flipV="1">
          <a:off x="10476865" y="13328904"/>
          <a:ext cx="0" cy="139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150283</xdr:rowOff>
    </xdr:from>
    <xdr:ext cx="469744" cy="259045"/>
    <xdr:sp macro="" textlink="">
      <xdr:nvSpPr>
        <xdr:cNvPr id="250" name="【公営住宅】&#10;一人当たり面積最小値テキスト"/>
        <xdr:cNvSpPr txBox="1"/>
      </xdr:nvSpPr>
      <xdr:spPr>
        <a:xfrm>
          <a:off x="10566400" y="14723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15</xdr:col>
      <xdr:colOff>92075</xdr:colOff>
      <xdr:row>85</xdr:row>
      <xdr:rowOff>146456</xdr:rowOff>
    </xdr:from>
    <xdr:to>
      <xdr:col>15</xdr:col>
      <xdr:colOff>269875</xdr:colOff>
      <xdr:row>85</xdr:row>
      <xdr:rowOff>146456</xdr:rowOff>
    </xdr:to>
    <xdr:cxnSp macro="">
      <xdr:nvCxnSpPr>
        <xdr:cNvPr id="251" name="直線コネクタ 250"/>
        <xdr:cNvCxnSpPr/>
      </xdr:nvCxnSpPr>
      <xdr:spPr>
        <a:xfrm>
          <a:off x="10388600" y="14719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73931</xdr:rowOff>
    </xdr:from>
    <xdr:ext cx="469744" cy="259045"/>
    <xdr:sp macro="" textlink="">
      <xdr:nvSpPr>
        <xdr:cNvPr id="252" name="【公営住宅】&#10;一人当たり面積最大値テキスト"/>
        <xdr:cNvSpPr txBox="1"/>
      </xdr:nvSpPr>
      <xdr:spPr>
        <a:xfrm>
          <a:off x="10566400" y="1310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1.590</a:t>
          </a:r>
          <a:endParaRPr kumimoji="1" lang="ja-JP" altLang="en-US" sz="1000" b="1">
            <a:latin typeface="ＭＳ Ｐゴシック"/>
          </a:endParaRPr>
        </a:p>
      </xdr:txBody>
    </xdr:sp>
    <xdr:clientData/>
  </xdr:oneCellAnchor>
  <xdr:twoCellAnchor>
    <xdr:from>
      <xdr:col>15</xdr:col>
      <xdr:colOff>92075</xdr:colOff>
      <xdr:row>77</xdr:row>
      <xdr:rowOff>127254</xdr:rowOff>
    </xdr:from>
    <xdr:to>
      <xdr:col>15</xdr:col>
      <xdr:colOff>269875</xdr:colOff>
      <xdr:row>77</xdr:row>
      <xdr:rowOff>127254</xdr:rowOff>
    </xdr:to>
    <xdr:cxnSp macro="">
      <xdr:nvCxnSpPr>
        <xdr:cNvPr id="253" name="直線コネクタ 252"/>
        <xdr:cNvCxnSpPr/>
      </xdr:nvCxnSpPr>
      <xdr:spPr>
        <a:xfrm>
          <a:off x="10388600" y="1332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42079</xdr:rowOff>
    </xdr:from>
    <xdr:ext cx="469744" cy="259045"/>
    <xdr:sp macro="" textlink="">
      <xdr:nvSpPr>
        <xdr:cNvPr id="254" name="【公営住宅】&#10;一人当たり面積平均値テキスト"/>
        <xdr:cNvSpPr txBox="1"/>
      </xdr:nvSpPr>
      <xdr:spPr>
        <a:xfrm>
          <a:off x="10566400" y="14272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0.479</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63652</xdr:rowOff>
    </xdr:from>
    <xdr:to>
      <xdr:col>15</xdr:col>
      <xdr:colOff>231775</xdr:colOff>
      <xdr:row>83</xdr:row>
      <xdr:rowOff>165252</xdr:rowOff>
    </xdr:to>
    <xdr:sp macro="" textlink="">
      <xdr:nvSpPr>
        <xdr:cNvPr id="255" name="フローチャート : 判断 254"/>
        <xdr:cNvSpPr/>
      </xdr:nvSpPr>
      <xdr:spPr>
        <a:xfrm>
          <a:off x="10426700" y="14294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21589</xdr:rowOff>
    </xdr:from>
    <xdr:to>
      <xdr:col>14</xdr:col>
      <xdr:colOff>79375</xdr:colOff>
      <xdr:row>83</xdr:row>
      <xdr:rowOff>123189</xdr:rowOff>
    </xdr:to>
    <xdr:sp macro="" textlink="">
      <xdr:nvSpPr>
        <xdr:cNvPr id="256" name="フローチャート : 判断 255"/>
        <xdr:cNvSpPr/>
      </xdr:nvSpPr>
      <xdr:spPr>
        <a:xfrm>
          <a:off x="9588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7" name="テキスト ボックス 2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8" name="テキスト ボックス 2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9" name="テキスト ボックス 2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0" name="テキスト ボックス 2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1" name="テキスト ボックス 2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155550</xdr:rowOff>
    </xdr:from>
    <xdr:to>
      <xdr:col>14</xdr:col>
      <xdr:colOff>79375</xdr:colOff>
      <xdr:row>85</xdr:row>
      <xdr:rowOff>85700</xdr:rowOff>
    </xdr:to>
    <xdr:sp macro="" textlink="">
      <xdr:nvSpPr>
        <xdr:cNvPr id="262" name="円/楕円 261"/>
        <xdr:cNvSpPr/>
      </xdr:nvSpPr>
      <xdr:spPr>
        <a:xfrm>
          <a:off x="9588500" y="1455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139716</xdr:rowOff>
    </xdr:from>
    <xdr:ext cx="469744" cy="259045"/>
    <xdr:sp macro="" textlink="">
      <xdr:nvSpPr>
        <xdr:cNvPr id="263" name="n_1aveValue【公営住宅】&#10;一人当たり面積"/>
        <xdr:cNvSpPr txBox="1"/>
      </xdr:nvSpPr>
      <xdr:spPr>
        <a:xfrm>
          <a:off x="93917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0.525</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76827</xdr:rowOff>
    </xdr:from>
    <xdr:ext cx="469744" cy="259045"/>
    <xdr:sp macro="" textlink="">
      <xdr:nvSpPr>
        <xdr:cNvPr id="264" name="n_1mainValue【公営住宅】&#10;一人当たり面積"/>
        <xdr:cNvSpPr txBox="1"/>
      </xdr:nvSpPr>
      <xdr:spPr>
        <a:xfrm>
          <a:off x="9391727" y="146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0.191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5" name="正方形/長方形 26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6" name="正方形/長方形 26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7" name="正方形/長方形 26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8" name="正方形/長方形 26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9" name="正方形/長方形 26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0" name="正方形/長方形 26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1" name="正方形/長方形 27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2" name="正方形/長方形 27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3" name="正方形/長方形 27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4" name="正方形/長方形 27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5" name="正方形/長方形 27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6" name="正方形/長方形 27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7" name="正方形/長方形 27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8" name="正方形/長方形 27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9" name="正方形/長方形 27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0" name="正方形/長方形 27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1" name="正方形/長方形 28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2" name="正方形/長方形 28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3" name="正方形/長方形 28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4" name="正方形/長方形 28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5" name="正方形/長方形 28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6" name="正方形/長方形 28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7" name="正方形/長方形 28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8" name="正方形/長方形 28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9" name="テキスト ボックス 28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0" name="直線コネクタ 28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1" name="テキスト ボックス 29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92" name="直線コネクタ 291"/>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93" name="テキスト ボックス 292"/>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94" name="直線コネクタ 293"/>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95" name="テキスト ボックス 294"/>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96" name="直線コネクタ 295"/>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97" name="テキスト ボックス 296"/>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98" name="直線コネクタ 297"/>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299" name="テキスト ボックス 298"/>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0" name="直線コネクタ 29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1" name="テキスト ボックス 30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105918</xdr:rowOff>
    </xdr:from>
    <xdr:to>
      <xdr:col>23</xdr:col>
      <xdr:colOff>516889</xdr:colOff>
      <xdr:row>41</xdr:row>
      <xdr:rowOff>103632</xdr:rowOff>
    </xdr:to>
    <xdr:cxnSp macro="">
      <xdr:nvCxnSpPr>
        <xdr:cNvPr id="303" name="直線コネクタ 302"/>
        <xdr:cNvCxnSpPr/>
      </xdr:nvCxnSpPr>
      <xdr:spPr>
        <a:xfrm flipV="1">
          <a:off x="16318864" y="5763768"/>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107459</xdr:rowOff>
    </xdr:from>
    <xdr:ext cx="405111" cy="259045"/>
    <xdr:sp macro="" textlink="">
      <xdr:nvSpPr>
        <xdr:cNvPr id="304" name="【認定こども園・幼稚園・保育所】&#10;有形固定資産減価償却率最小値テキスト"/>
        <xdr:cNvSpPr txBox="1"/>
      </xdr:nvSpPr>
      <xdr:spPr>
        <a:xfrm>
          <a:off x="16408400" y="713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428625</xdr:colOff>
      <xdr:row>41</xdr:row>
      <xdr:rowOff>103632</xdr:rowOff>
    </xdr:from>
    <xdr:to>
      <xdr:col>23</xdr:col>
      <xdr:colOff>606425</xdr:colOff>
      <xdr:row>41</xdr:row>
      <xdr:rowOff>103632</xdr:rowOff>
    </xdr:to>
    <xdr:cxnSp macro="">
      <xdr:nvCxnSpPr>
        <xdr:cNvPr id="305" name="直線コネクタ 304"/>
        <xdr:cNvCxnSpPr/>
      </xdr:nvCxnSpPr>
      <xdr:spPr>
        <a:xfrm>
          <a:off x="16230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52595</xdr:rowOff>
    </xdr:from>
    <xdr:ext cx="405111" cy="259045"/>
    <xdr:sp macro="" textlink="">
      <xdr:nvSpPr>
        <xdr:cNvPr id="306" name="【認定こども園・幼稚園・保育所】&#10;有形固定資産減価償却率最大値テキスト"/>
        <xdr:cNvSpPr txBox="1"/>
      </xdr:nvSpPr>
      <xdr:spPr>
        <a:xfrm>
          <a:off x="16408400" y="553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428625</xdr:colOff>
      <xdr:row>33</xdr:row>
      <xdr:rowOff>105918</xdr:rowOff>
    </xdr:from>
    <xdr:to>
      <xdr:col>23</xdr:col>
      <xdr:colOff>606425</xdr:colOff>
      <xdr:row>33</xdr:row>
      <xdr:rowOff>105918</xdr:rowOff>
    </xdr:to>
    <xdr:cxnSp macro="">
      <xdr:nvCxnSpPr>
        <xdr:cNvPr id="307" name="直線コネクタ 306"/>
        <xdr:cNvCxnSpPr/>
      </xdr:nvCxnSpPr>
      <xdr:spPr>
        <a:xfrm>
          <a:off x="16230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74693</xdr:rowOff>
    </xdr:from>
    <xdr:ext cx="405111" cy="259045"/>
    <xdr:sp macro="" textlink="">
      <xdr:nvSpPr>
        <xdr:cNvPr id="308" name="【認定こども園・幼稚園・保育所】&#10;有形固定資産減価償却率平均値テキスト"/>
        <xdr:cNvSpPr txBox="1"/>
      </xdr:nvSpPr>
      <xdr:spPr>
        <a:xfrm>
          <a:off x="16408400" y="6246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96266</xdr:rowOff>
    </xdr:from>
    <xdr:to>
      <xdr:col>23</xdr:col>
      <xdr:colOff>568325</xdr:colOff>
      <xdr:row>37</xdr:row>
      <xdr:rowOff>26416</xdr:rowOff>
    </xdr:to>
    <xdr:sp macro="" textlink="">
      <xdr:nvSpPr>
        <xdr:cNvPr id="309" name="フローチャート : 判断 308"/>
        <xdr:cNvSpPr/>
      </xdr:nvSpPr>
      <xdr:spPr>
        <a:xfrm>
          <a:off x="16268700" y="62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52832</xdr:rowOff>
    </xdr:from>
    <xdr:to>
      <xdr:col>22</xdr:col>
      <xdr:colOff>415925</xdr:colOff>
      <xdr:row>36</xdr:row>
      <xdr:rowOff>154432</xdr:rowOff>
    </xdr:to>
    <xdr:sp macro="" textlink="">
      <xdr:nvSpPr>
        <xdr:cNvPr id="310" name="フローチャート : 判断 309"/>
        <xdr:cNvSpPr/>
      </xdr:nvSpPr>
      <xdr:spPr>
        <a:xfrm>
          <a:off x="15430500" y="622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1" name="テキスト ボックス 31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2" name="テキスト ボックス 31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3" name="テキスト ボックス 31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4" name="テキスト ボックス 31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5" name="テキスト ボックス 31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36</xdr:row>
      <xdr:rowOff>135128</xdr:rowOff>
    </xdr:from>
    <xdr:to>
      <xdr:col>22</xdr:col>
      <xdr:colOff>415925</xdr:colOff>
      <xdr:row>37</xdr:row>
      <xdr:rowOff>65278</xdr:rowOff>
    </xdr:to>
    <xdr:sp macro="" textlink="">
      <xdr:nvSpPr>
        <xdr:cNvPr id="316" name="円/楕円 315"/>
        <xdr:cNvSpPr/>
      </xdr:nvSpPr>
      <xdr:spPr>
        <a:xfrm>
          <a:off x="15430500" y="630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34</xdr:row>
      <xdr:rowOff>170959</xdr:rowOff>
    </xdr:from>
    <xdr:ext cx="405111" cy="259045"/>
    <xdr:sp macro="" textlink="">
      <xdr:nvSpPr>
        <xdr:cNvPr id="317" name="n_1aveValue【認定こども園・幼稚園・保育所】&#10;有形固定資産減価償却率"/>
        <xdr:cNvSpPr txBox="1"/>
      </xdr:nvSpPr>
      <xdr:spPr>
        <a:xfrm>
          <a:off x="15266043" y="600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oneCellAnchor>
    <xdr:from>
      <xdr:col>22</xdr:col>
      <xdr:colOff>149868</xdr:colOff>
      <xdr:row>37</xdr:row>
      <xdr:rowOff>56405</xdr:rowOff>
    </xdr:from>
    <xdr:ext cx="405111" cy="259045"/>
    <xdr:sp macro="" textlink="">
      <xdr:nvSpPr>
        <xdr:cNvPr id="318" name="n_1mainValue【認定こども園・幼稚園・保育所】&#10;有形固定資産減価償却率"/>
        <xdr:cNvSpPr txBox="1"/>
      </xdr:nvSpPr>
      <xdr:spPr>
        <a:xfrm>
          <a:off x="15266043" y="640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19" name="正方形/長方形 3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0" name="正方形/長方形 31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1" name="正方形/長方形 32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2" name="正方形/長方形 32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3" name="正方形/長方形 32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4" name="正方形/長方形 32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5" name="正方形/長方形 32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6" name="正方形/長方形 32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7" name="テキスト ボックス 32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8" name="直線コネクタ 32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29" name="直線コネクタ 32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30" name="テキスト ボックス 32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1" name="直線コネクタ 33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2" name="テキスト ボックス 33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3" name="直線コネクタ 33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4" name="テキスト ボックス 33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5" name="直線コネクタ 33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36" name="テキスト ボックス 33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37" name="直線コネクタ 33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38" name="テキスト ボックス 33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9" name="直線コネクタ 33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0" name="テキスト ボックス 33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57150</xdr:rowOff>
    </xdr:from>
    <xdr:to>
      <xdr:col>32</xdr:col>
      <xdr:colOff>186689</xdr:colOff>
      <xdr:row>41</xdr:row>
      <xdr:rowOff>167640</xdr:rowOff>
    </xdr:to>
    <xdr:cxnSp macro="">
      <xdr:nvCxnSpPr>
        <xdr:cNvPr id="342" name="直線コネクタ 341"/>
        <xdr:cNvCxnSpPr/>
      </xdr:nvCxnSpPr>
      <xdr:spPr>
        <a:xfrm flipV="1">
          <a:off x="22160864" y="588645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17</xdr:rowOff>
    </xdr:from>
    <xdr:ext cx="469744" cy="259045"/>
    <xdr:sp macro="" textlink="">
      <xdr:nvSpPr>
        <xdr:cNvPr id="343" name="【認定こども園・幼稚園・保育所】&#10;一人当たり面積最小値テキスト"/>
        <xdr:cNvSpPr txBox="1"/>
      </xdr:nvSpPr>
      <xdr:spPr>
        <a:xfrm>
          <a:off x="22250400" y="720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41</xdr:row>
      <xdr:rowOff>167640</xdr:rowOff>
    </xdr:from>
    <xdr:to>
      <xdr:col>32</xdr:col>
      <xdr:colOff>276225</xdr:colOff>
      <xdr:row>41</xdr:row>
      <xdr:rowOff>167640</xdr:rowOff>
    </xdr:to>
    <xdr:cxnSp macro="">
      <xdr:nvCxnSpPr>
        <xdr:cNvPr id="344" name="直線コネクタ 343"/>
        <xdr:cNvCxnSpPr/>
      </xdr:nvCxnSpPr>
      <xdr:spPr>
        <a:xfrm>
          <a:off x="22072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3827</xdr:rowOff>
    </xdr:from>
    <xdr:ext cx="469744" cy="259045"/>
    <xdr:sp macro="" textlink="">
      <xdr:nvSpPr>
        <xdr:cNvPr id="345" name="【認定こども園・幼稚園・保育所】&#10;一人当たり面積最大値テキスト"/>
        <xdr:cNvSpPr txBox="1"/>
      </xdr:nvSpPr>
      <xdr:spPr>
        <a:xfrm>
          <a:off x="22250400" y="566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0.355</a:t>
          </a:r>
          <a:endParaRPr kumimoji="1" lang="ja-JP" altLang="en-US" sz="1000" b="1">
            <a:latin typeface="ＭＳ Ｐゴシック"/>
          </a:endParaRPr>
        </a:p>
      </xdr:txBody>
    </xdr:sp>
    <xdr:clientData/>
  </xdr:oneCellAnchor>
  <xdr:twoCellAnchor>
    <xdr:from>
      <xdr:col>32</xdr:col>
      <xdr:colOff>98425</xdr:colOff>
      <xdr:row>34</xdr:row>
      <xdr:rowOff>57150</xdr:rowOff>
    </xdr:from>
    <xdr:to>
      <xdr:col>32</xdr:col>
      <xdr:colOff>276225</xdr:colOff>
      <xdr:row>34</xdr:row>
      <xdr:rowOff>57150</xdr:rowOff>
    </xdr:to>
    <xdr:cxnSp macro="">
      <xdr:nvCxnSpPr>
        <xdr:cNvPr id="346" name="直線コネクタ 345"/>
        <xdr:cNvCxnSpPr/>
      </xdr:nvCxnSpPr>
      <xdr:spPr>
        <a:xfrm>
          <a:off x="22072600" y="588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34307</xdr:rowOff>
    </xdr:from>
    <xdr:ext cx="469744" cy="259045"/>
    <xdr:sp macro="" textlink="">
      <xdr:nvSpPr>
        <xdr:cNvPr id="347" name="【認定こども園・幼稚園・保育所】&#10;一人当たり面積平均値テキスト"/>
        <xdr:cNvSpPr txBox="1"/>
      </xdr:nvSpPr>
      <xdr:spPr>
        <a:xfrm>
          <a:off x="22250400" y="6549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55880</xdr:rowOff>
    </xdr:from>
    <xdr:to>
      <xdr:col>32</xdr:col>
      <xdr:colOff>238125</xdr:colOff>
      <xdr:row>38</xdr:row>
      <xdr:rowOff>157480</xdr:rowOff>
    </xdr:to>
    <xdr:sp macro="" textlink="">
      <xdr:nvSpPr>
        <xdr:cNvPr id="348" name="フローチャート : 判断 347"/>
        <xdr:cNvSpPr/>
      </xdr:nvSpPr>
      <xdr:spPr>
        <a:xfrm>
          <a:off x="22110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124460</xdr:rowOff>
    </xdr:from>
    <xdr:to>
      <xdr:col>31</xdr:col>
      <xdr:colOff>85725</xdr:colOff>
      <xdr:row>39</xdr:row>
      <xdr:rowOff>54610</xdr:rowOff>
    </xdr:to>
    <xdr:sp macro="" textlink="">
      <xdr:nvSpPr>
        <xdr:cNvPr id="349" name="フローチャート : 判断 348"/>
        <xdr:cNvSpPr/>
      </xdr:nvSpPr>
      <xdr:spPr>
        <a:xfrm>
          <a:off x="21272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0" name="テキスト ボックス 34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1" name="テキスト ボックス 35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2" name="テキスト ボックス 35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3" name="テキスト ボックス 35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4" name="テキスト ボックス 35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25400</xdr:rowOff>
    </xdr:from>
    <xdr:to>
      <xdr:col>31</xdr:col>
      <xdr:colOff>85725</xdr:colOff>
      <xdr:row>41</xdr:row>
      <xdr:rowOff>127000</xdr:rowOff>
    </xdr:to>
    <xdr:sp macro="" textlink="">
      <xdr:nvSpPr>
        <xdr:cNvPr id="355" name="円/楕円 354"/>
        <xdr:cNvSpPr/>
      </xdr:nvSpPr>
      <xdr:spPr>
        <a:xfrm>
          <a:off x="21272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37</xdr:row>
      <xdr:rowOff>71137</xdr:rowOff>
    </xdr:from>
    <xdr:ext cx="469744" cy="259045"/>
    <xdr:sp macro="" textlink="">
      <xdr:nvSpPr>
        <xdr:cNvPr id="356" name="n_1aveValue【認定こども園・幼稚園・保育所】&#10;一人当たり面積"/>
        <xdr:cNvSpPr txBox="1"/>
      </xdr:nvSpPr>
      <xdr:spPr>
        <a:xfrm>
          <a:off x="210757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0.144</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118127</xdr:rowOff>
    </xdr:from>
    <xdr:ext cx="469744" cy="259045"/>
    <xdr:sp macro="" textlink="">
      <xdr:nvSpPr>
        <xdr:cNvPr id="357" name="n_1mainValue【認定こども園・幼稚園・保育所】&#10;一人当たり面積"/>
        <xdr:cNvSpPr txBox="1"/>
      </xdr:nvSpPr>
      <xdr:spPr>
        <a:xfrm>
          <a:off x="21075727" y="714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8" name="正方形/長方形 35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9" name="正方形/長方形 35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0" name="正方形/長方形 35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1" name="正方形/長方形 36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2" name="正方形/長方形 36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3" name="正方形/長方形 36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4" name="正方形/長方形 36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5" name="正方形/長方形 36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6" name="テキスト ボックス 36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7" name="直線コネクタ 36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68" name="テキスト ボックス 36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69" name="直線コネクタ 36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0" name="テキスト ボックス 36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1" name="直線コネクタ 37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2" name="テキスト ボックス 37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3" name="直線コネクタ 37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4" name="テキスト ボックス 37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5" name="直線コネクタ 37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6" name="テキスト ボックス 37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7" name="直線コネクタ 37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78" name="テキスト ボックス 37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9" name="直線コネクタ 37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0" name="テキスト ボックス 37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26670</xdr:rowOff>
    </xdr:from>
    <xdr:to>
      <xdr:col>23</xdr:col>
      <xdr:colOff>516889</xdr:colOff>
      <xdr:row>65</xdr:row>
      <xdr:rowOff>0</xdr:rowOff>
    </xdr:to>
    <xdr:cxnSp macro="">
      <xdr:nvCxnSpPr>
        <xdr:cNvPr id="382" name="直線コネクタ 381"/>
        <xdr:cNvCxnSpPr/>
      </xdr:nvCxnSpPr>
      <xdr:spPr>
        <a:xfrm flipV="1">
          <a:off x="16318864" y="962787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65</xdr:row>
      <xdr:rowOff>3827</xdr:rowOff>
    </xdr:from>
    <xdr:ext cx="405111" cy="259045"/>
    <xdr:sp macro="" textlink="">
      <xdr:nvSpPr>
        <xdr:cNvPr id="383" name="【学校施設】&#10;有形固定資産減価償却率最小値テキスト"/>
        <xdr:cNvSpPr txBox="1"/>
      </xdr:nvSpPr>
      <xdr:spPr>
        <a:xfrm>
          <a:off x="16408400" y="1114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23</xdr:col>
      <xdr:colOff>428625</xdr:colOff>
      <xdr:row>65</xdr:row>
      <xdr:rowOff>0</xdr:rowOff>
    </xdr:from>
    <xdr:to>
      <xdr:col>23</xdr:col>
      <xdr:colOff>606425</xdr:colOff>
      <xdr:row>65</xdr:row>
      <xdr:rowOff>0</xdr:rowOff>
    </xdr:to>
    <xdr:cxnSp macro="">
      <xdr:nvCxnSpPr>
        <xdr:cNvPr id="384" name="直線コネクタ 383"/>
        <xdr:cNvCxnSpPr/>
      </xdr:nvCxnSpPr>
      <xdr:spPr>
        <a:xfrm>
          <a:off x="16230600" y="1114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144797</xdr:rowOff>
    </xdr:from>
    <xdr:ext cx="405111" cy="259045"/>
    <xdr:sp macro="" textlink="">
      <xdr:nvSpPr>
        <xdr:cNvPr id="385" name="【学校施設】&#10;有形固定資産減価償却率最大値テキスト"/>
        <xdr:cNvSpPr txBox="1"/>
      </xdr:nvSpPr>
      <xdr:spPr>
        <a:xfrm>
          <a:off x="16408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23</xdr:col>
      <xdr:colOff>428625</xdr:colOff>
      <xdr:row>56</xdr:row>
      <xdr:rowOff>26670</xdr:rowOff>
    </xdr:from>
    <xdr:to>
      <xdr:col>23</xdr:col>
      <xdr:colOff>606425</xdr:colOff>
      <xdr:row>56</xdr:row>
      <xdr:rowOff>26670</xdr:rowOff>
    </xdr:to>
    <xdr:cxnSp macro="">
      <xdr:nvCxnSpPr>
        <xdr:cNvPr id="386" name="直線コネクタ 385"/>
        <xdr:cNvCxnSpPr/>
      </xdr:nvCxnSpPr>
      <xdr:spPr>
        <a:xfrm>
          <a:off x="16230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19067</xdr:rowOff>
    </xdr:from>
    <xdr:ext cx="405111" cy="259045"/>
    <xdr:sp macro="" textlink="">
      <xdr:nvSpPr>
        <xdr:cNvPr id="387" name="【学校施設】&#10;有形固定資産減価償却率平均値テキスト"/>
        <xdr:cNvSpPr txBox="1"/>
      </xdr:nvSpPr>
      <xdr:spPr>
        <a:xfrm>
          <a:off x="16408400" y="10134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40640</xdr:rowOff>
    </xdr:from>
    <xdr:to>
      <xdr:col>23</xdr:col>
      <xdr:colOff>568325</xdr:colOff>
      <xdr:row>59</xdr:row>
      <xdr:rowOff>142240</xdr:rowOff>
    </xdr:to>
    <xdr:sp macro="" textlink="">
      <xdr:nvSpPr>
        <xdr:cNvPr id="388" name="フローチャート : 判断 387"/>
        <xdr:cNvSpPr/>
      </xdr:nvSpPr>
      <xdr:spPr>
        <a:xfrm>
          <a:off x="16268700" y="101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132080</xdr:rowOff>
    </xdr:from>
    <xdr:to>
      <xdr:col>22</xdr:col>
      <xdr:colOff>415925</xdr:colOff>
      <xdr:row>60</xdr:row>
      <xdr:rowOff>62230</xdr:rowOff>
    </xdr:to>
    <xdr:sp macro="" textlink="">
      <xdr:nvSpPr>
        <xdr:cNvPr id="389" name="フローチャート : 判断 388"/>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0" name="テキスト ボックス 38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1" name="テキスト ボックス 39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2" name="テキスト ボックス 39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3" name="テキスト ボックス 39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4" name="テキスト ボックス 39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135890</xdr:rowOff>
    </xdr:from>
    <xdr:to>
      <xdr:col>22</xdr:col>
      <xdr:colOff>415925</xdr:colOff>
      <xdr:row>59</xdr:row>
      <xdr:rowOff>66040</xdr:rowOff>
    </xdr:to>
    <xdr:sp macro="" textlink="">
      <xdr:nvSpPr>
        <xdr:cNvPr id="395" name="円/楕円 394"/>
        <xdr:cNvSpPr/>
      </xdr:nvSpPr>
      <xdr:spPr>
        <a:xfrm>
          <a:off x="15430500" y="100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53357</xdr:rowOff>
    </xdr:from>
    <xdr:ext cx="405111" cy="259045"/>
    <xdr:sp macro="" textlink="">
      <xdr:nvSpPr>
        <xdr:cNvPr id="396" name="n_1aveValue【学校施設】&#10;有形固定資産減価償却率"/>
        <xdr:cNvSpPr txBox="1"/>
      </xdr:nvSpPr>
      <xdr:spPr>
        <a:xfrm>
          <a:off x="15266043"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oneCellAnchor>
    <xdr:from>
      <xdr:col>22</xdr:col>
      <xdr:colOff>149868</xdr:colOff>
      <xdr:row>57</xdr:row>
      <xdr:rowOff>82567</xdr:rowOff>
    </xdr:from>
    <xdr:ext cx="405111" cy="259045"/>
    <xdr:sp macro="" textlink="">
      <xdr:nvSpPr>
        <xdr:cNvPr id="397" name="n_1mainValue【学校施設】&#10;有形固定資産減価償却率"/>
        <xdr:cNvSpPr txBox="1"/>
      </xdr:nvSpPr>
      <xdr:spPr>
        <a:xfrm>
          <a:off x="15266043"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8" name="正方形/長方形 39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9" name="正方形/長方形 39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0" name="正方形/長方形 39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1" name="正方形/長方形 40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2" name="正方形/長方形 40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3" name="正方形/長方形 40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4" name="正方形/長方形 40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5" name="正方形/長方形 40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6" name="テキスト ボックス 40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7" name="直線コネクタ 40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08" name="テキスト ボックス 40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09" name="直線コネクタ 40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0" name="テキスト ボックス 40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1" name="直線コネクタ 41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2" name="テキスト ボックス 41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3" name="直線コネクタ 41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14" name="テキスト ボックス 41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5" name="直線コネクタ 41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16" name="テキスト ボックス 41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17" name="直線コネクタ 41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18" name="テキスト ボックス 41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9" name="直線コネクタ 41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0" name="テキスト ボックス 41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75438</xdr:rowOff>
    </xdr:from>
    <xdr:to>
      <xdr:col>32</xdr:col>
      <xdr:colOff>186689</xdr:colOff>
      <xdr:row>63</xdr:row>
      <xdr:rowOff>165354</xdr:rowOff>
    </xdr:to>
    <xdr:cxnSp macro="">
      <xdr:nvCxnSpPr>
        <xdr:cNvPr id="422" name="直線コネクタ 421"/>
        <xdr:cNvCxnSpPr/>
      </xdr:nvCxnSpPr>
      <xdr:spPr>
        <a:xfrm flipV="1">
          <a:off x="22160864" y="9505188"/>
          <a:ext cx="0" cy="1461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169181</xdr:rowOff>
    </xdr:from>
    <xdr:ext cx="469744" cy="259045"/>
    <xdr:sp macro="" textlink="">
      <xdr:nvSpPr>
        <xdr:cNvPr id="423" name="【学校施設】&#10;一人当たり面積最小値テキスト"/>
        <xdr:cNvSpPr txBox="1"/>
      </xdr:nvSpPr>
      <xdr:spPr>
        <a:xfrm>
          <a:off x="22250400" y="1097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0.608</a:t>
          </a:r>
          <a:endParaRPr kumimoji="1" lang="ja-JP" altLang="en-US" sz="1000" b="1">
            <a:latin typeface="ＭＳ Ｐゴシック"/>
          </a:endParaRPr>
        </a:p>
      </xdr:txBody>
    </xdr:sp>
    <xdr:clientData/>
  </xdr:oneCellAnchor>
  <xdr:twoCellAnchor>
    <xdr:from>
      <xdr:col>32</xdr:col>
      <xdr:colOff>98425</xdr:colOff>
      <xdr:row>63</xdr:row>
      <xdr:rowOff>165354</xdr:rowOff>
    </xdr:from>
    <xdr:to>
      <xdr:col>32</xdr:col>
      <xdr:colOff>276225</xdr:colOff>
      <xdr:row>63</xdr:row>
      <xdr:rowOff>165354</xdr:rowOff>
    </xdr:to>
    <xdr:cxnSp macro="">
      <xdr:nvCxnSpPr>
        <xdr:cNvPr id="424" name="直線コネクタ 423"/>
        <xdr:cNvCxnSpPr/>
      </xdr:nvCxnSpPr>
      <xdr:spPr>
        <a:xfrm>
          <a:off x="22072600" y="1096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22115</xdr:rowOff>
    </xdr:from>
    <xdr:ext cx="469744" cy="259045"/>
    <xdr:sp macro="" textlink="">
      <xdr:nvSpPr>
        <xdr:cNvPr id="425" name="【学校施設】&#10;一人当たり面積最大値テキスト"/>
        <xdr:cNvSpPr txBox="1"/>
      </xdr:nvSpPr>
      <xdr:spPr>
        <a:xfrm>
          <a:off x="22250400" y="928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2.526</a:t>
          </a:r>
          <a:endParaRPr kumimoji="1" lang="ja-JP" altLang="en-US" sz="1000" b="1">
            <a:latin typeface="ＭＳ Ｐゴシック"/>
          </a:endParaRPr>
        </a:p>
      </xdr:txBody>
    </xdr:sp>
    <xdr:clientData/>
  </xdr:oneCellAnchor>
  <xdr:twoCellAnchor>
    <xdr:from>
      <xdr:col>32</xdr:col>
      <xdr:colOff>98425</xdr:colOff>
      <xdr:row>55</xdr:row>
      <xdr:rowOff>75438</xdr:rowOff>
    </xdr:from>
    <xdr:to>
      <xdr:col>32</xdr:col>
      <xdr:colOff>276225</xdr:colOff>
      <xdr:row>55</xdr:row>
      <xdr:rowOff>75438</xdr:rowOff>
    </xdr:to>
    <xdr:cxnSp macro="">
      <xdr:nvCxnSpPr>
        <xdr:cNvPr id="426" name="直線コネクタ 425"/>
        <xdr:cNvCxnSpPr/>
      </xdr:nvCxnSpPr>
      <xdr:spPr>
        <a:xfrm>
          <a:off x="22072600" y="9505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67073</xdr:rowOff>
    </xdr:from>
    <xdr:ext cx="469744" cy="259045"/>
    <xdr:sp macro="" textlink="">
      <xdr:nvSpPr>
        <xdr:cNvPr id="427" name="【学校施設】&#10;一人当たり面積平均値テキスト"/>
        <xdr:cNvSpPr txBox="1"/>
      </xdr:nvSpPr>
      <xdr:spPr>
        <a:xfrm>
          <a:off x="22250400" y="10182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1.542</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88646</xdr:rowOff>
    </xdr:from>
    <xdr:to>
      <xdr:col>32</xdr:col>
      <xdr:colOff>238125</xdr:colOff>
      <xdr:row>60</xdr:row>
      <xdr:rowOff>18796</xdr:rowOff>
    </xdr:to>
    <xdr:sp macro="" textlink="">
      <xdr:nvSpPr>
        <xdr:cNvPr id="428" name="フローチャート : 判断 427"/>
        <xdr:cNvSpPr/>
      </xdr:nvSpPr>
      <xdr:spPr>
        <a:xfrm>
          <a:off x="22110700" y="1020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21590</xdr:rowOff>
    </xdr:from>
    <xdr:to>
      <xdr:col>31</xdr:col>
      <xdr:colOff>85725</xdr:colOff>
      <xdr:row>59</xdr:row>
      <xdr:rowOff>123190</xdr:rowOff>
    </xdr:to>
    <xdr:sp macro="" textlink="">
      <xdr:nvSpPr>
        <xdr:cNvPr id="429" name="フローチャート : 判断 428"/>
        <xdr:cNvSpPr/>
      </xdr:nvSpPr>
      <xdr:spPr>
        <a:xfrm>
          <a:off x="21272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0" name="テキスト ボックス 42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1" name="テキスト ボックス 43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2" name="テキスト ボックス 43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3" name="テキスト ボックス 43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4" name="テキスト ボックス 43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31496</xdr:rowOff>
    </xdr:from>
    <xdr:to>
      <xdr:col>31</xdr:col>
      <xdr:colOff>85725</xdr:colOff>
      <xdr:row>61</xdr:row>
      <xdr:rowOff>133096</xdr:rowOff>
    </xdr:to>
    <xdr:sp macro="" textlink="">
      <xdr:nvSpPr>
        <xdr:cNvPr id="435" name="円/楕円 434"/>
        <xdr:cNvSpPr/>
      </xdr:nvSpPr>
      <xdr:spPr>
        <a:xfrm>
          <a:off x="21272500" y="1048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57</xdr:row>
      <xdr:rowOff>139717</xdr:rowOff>
    </xdr:from>
    <xdr:ext cx="469744" cy="259045"/>
    <xdr:sp macro="" textlink="">
      <xdr:nvSpPr>
        <xdr:cNvPr id="436" name="n_1aveValue【学校施設】&#10;一人当たり面積"/>
        <xdr:cNvSpPr txBox="1"/>
      </xdr:nvSpPr>
      <xdr:spPr>
        <a:xfrm>
          <a:off x="21075727" y="991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1.630</a:t>
          </a:r>
          <a:endParaRPr kumimoji="1" lang="ja-JP" altLang="en-US" sz="1000" b="1">
            <a:solidFill>
              <a:srgbClr val="000080"/>
            </a:solidFill>
            <a:latin typeface="ＭＳ Ｐゴシック"/>
          </a:endParaRPr>
        </a:p>
      </xdr:txBody>
    </xdr:sp>
    <xdr:clientData/>
  </xdr:oneCellAnchor>
  <xdr:oneCellAnchor>
    <xdr:from>
      <xdr:col>30</xdr:col>
      <xdr:colOff>473152</xdr:colOff>
      <xdr:row>61</xdr:row>
      <xdr:rowOff>124223</xdr:rowOff>
    </xdr:from>
    <xdr:ext cx="469744" cy="259045"/>
    <xdr:sp macro="" textlink="">
      <xdr:nvSpPr>
        <xdr:cNvPr id="437" name="n_1mainValue【学校施設】&#10;一人当たり面積"/>
        <xdr:cNvSpPr txBox="1"/>
      </xdr:nvSpPr>
      <xdr:spPr>
        <a:xfrm>
          <a:off x="21075727" y="10582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8" name="正方形/長方形 43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9" name="正方形/長方形 43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0" name="正方形/長方形 43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1" name="正方形/長方形 44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2" name="正方形/長方形 44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3" name="正方形/長方形 44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4" name="正方形/長方形 44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5" name="正方形/長方形 44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6" name="テキスト ボックス 44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7" name="直線コネクタ 44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48" name="テキスト ボックス 44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49" name="直線コネクタ 44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50" name="テキスト ボックス 44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51" name="直線コネクタ 45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52" name="テキスト ボックス 45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53" name="直線コネクタ 45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54" name="テキスト ボックス 45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55" name="直線コネクタ 45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56" name="テキスト ボックス 45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57" name="直線コネクタ 45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58" name="テキスト ボックス 45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59" name="直線コネクタ 45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0" name="テキスト ボックス 45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86</xdr:row>
      <xdr:rowOff>28575</xdr:rowOff>
    </xdr:to>
    <xdr:cxnSp macro="">
      <xdr:nvCxnSpPr>
        <xdr:cNvPr id="462" name="直線コネクタ 461"/>
        <xdr:cNvCxnSpPr/>
      </xdr:nvCxnSpPr>
      <xdr:spPr>
        <a:xfrm flipV="1">
          <a:off x="16318864" y="13335000"/>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32402</xdr:rowOff>
    </xdr:from>
    <xdr:ext cx="405111" cy="259045"/>
    <xdr:sp macro="" textlink="">
      <xdr:nvSpPr>
        <xdr:cNvPr id="463" name="【児童館】&#10;有形固定資産減価償却率最小値テキスト"/>
        <xdr:cNvSpPr txBox="1"/>
      </xdr:nvSpPr>
      <xdr:spPr>
        <a:xfrm>
          <a:off x="16408400" y="1477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428625</xdr:colOff>
      <xdr:row>86</xdr:row>
      <xdr:rowOff>28575</xdr:rowOff>
    </xdr:from>
    <xdr:to>
      <xdr:col>23</xdr:col>
      <xdr:colOff>606425</xdr:colOff>
      <xdr:row>86</xdr:row>
      <xdr:rowOff>28575</xdr:rowOff>
    </xdr:to>
    <xdr:cxnSp macro="">
      <xdr:nvCxnSpPr>
        <xdr:cNvPr id="464" name="直線コネクタ 463"/>
        <xdr:cNvCxnSpPr/>
      </xdr:nvCxnSpPr>
      <xdr:spPr>
        <a:xfrm>
          <a:off x="16230600" y="1477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465"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66" name="直線コネクタ 465"/>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7638</xdr:rowOff>
    </xdr:from>
    <xdr:ext cx="405111" cy="259045"/>
    <xdr:sp macro="" textlink="">
      <xdr:nvSpPr>
        <xdr:cNvPr id="467" name="【児童館】&#10;有形固定資産減価償却率平均値テキスト"/>
        <xdr:cNvSpPr txBox="1"/>
      </xdr:nvSpPr>
      <xdr:spPr>
        <a:xfrm>
          <a:off x="16408400" y="140665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29211</xdr:rowOff>
    </xdr:from>
    <xdr:to>
      <xdr:col>23</xdr:col>
      <xdr:colOff>568325</xdr:colOff>
      <xdr:row>82</xdr:row>
      <xdr:rowOff>130811</xdr:rowOff>
    </xdr:to>
    <xdr:sp macro="" textlink="">
      <xdr:nvSpPr>
        <xdr:cNvPr id="468" name="フローチャート : 判断 467"/>
        <xdr:cNvSpPr/>
      </xdr:nvSpPr>
      <xdr:spPr>
        <a:xfrm>
          <a:off x="162687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120650</xdr:rowOff>
    </xdr:from>
    <xdr:to>
      <xdr:col>22</xdr:col>
      <xdr:colOff>415925</xdr:colOff>
      <xdr:row>83</xdr:row>
      <xdr:rowOff>50800</xdr:rowOff>
    </xdr:to>
    <xdr:sp macro="" textlink="">
      <xdr:nvSpPr>
        <xdr:cNvPr id="469" name="フローチャート : 判断 468"/>
        <xdr:cNvSpPr/>
      </xdr:nvSpPr>
      <xdr:spPr>
        <a:xfrm>
          <a:off x="15430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70" name="テキスト ボックス 46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1" name="テキスト ボックス 47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2" name="テキスト ボックス 47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3" name="テキスト ボックス 47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4" name="テキスト ボックス 47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84</xdr:row>
      <xdr:rowOff>93980</xdr:rowOff>
    </xdr:from>
    <xdr:to>
      <xdr:col>22</xdr:col>
      <xdr:colOff>415925</xdr:colOff>
      <xdr:row>85</xdr:row>
      <xdr:rowOff>24130</xdr:rowOff>
    </xdr:to>
    <xdr:sp macro="" textlink="">
      <xdr:nvSpPr>
        <xdr:cNvPr id="475" name="円/楕円 474"/>
        <xdr:cNvSpPr/>
      </xdr:nvSpPr>
      <xdr:spPr>
        <a:xfrm>
          <a:off x="15430500" y="1449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67327</xdr:rowOff>
    </xdr:from>
    <xdr:ext cx="405111" cy="259045"/>
    <xdr:sp macro="" textlink="">
      <xdr:nvSpPr>
        <xdr:cNvPr id="476" name="n_1aveValue【児童館】&#10;有形固定資産減価償却率"/>
        <xdr:cNvSpPr txBox="1"/>
      </xdr:nvSpPr>
      <xdr:spPr>
        <a:xfrm>
          <a:off x="15266043"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oneCellAnchor>
    <xdr:from>
      <xdr:col>22</xdr:col>
      <xdr:colOff>149868</xdr:colOff>
      <xdr:row>85</xdr:row>
      <xdr:rowOff>15257</xdr:rowOff>
    </xdr:from>
    <xdr:ext cx="405111" cy="259045"/>
    <xdr:sp macro="" textlink="">
      <xdr:nvSpPr>
        <xdr:cNvPr id="477" name="n_1mainValue【児童館】&#10;有形固定資産減価償却率"/>
        <xdr:cNvSpPr txBox="1"/>
      </xdr:nvSpPr>
      <xdr:spPr>
        <a:xfrm>
          <a:off x="15266043" y="1458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78" name="正方形/長方形 4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79" name="正方形/長方形 4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0" name="正方形/長方形 4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1" name="正方形/長方形 4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2" name="正方形/長方形 4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3" name="正方形/長方形 4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4" name="正方形/長方形 4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0.002</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5" name="正方形/長方形 4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6" name="テキスト ボックス 4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7" name="直線コネクタ 4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488" name="直線コネクタ 48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89" name="テキスト ボックス 48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90" name="直線コネクタ 48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491" name="テキスト ボックス 49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92" name="直線コネクタ 49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493" name="テキスト ボックス 49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494" name="直線コネクタ 49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495" name="テキスト ボックス 49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96" name="直線コネクタ 49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97" name="テキスト ボックス 49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9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118111</xdr:rowOff>
    </xdr:from>
    <xdr:to>
      <xdr:col>32</xdr:col>
      <xdr:colOff>186689</xdr:colOff>
      <xdr:row>85</xdr:row>
      <xdr:rowOff>163830</xdr:rowOff>
    </xdr:to>
    <xdr:cxnSp macro="">
      <xdr:nvCxnSpPr>
        <xdr:cNvPr id="499" name="直線コネクタ 498"/>
        <xdr:cNvCxnSpPr/>
      </xdr:nvCxnSpPr>
      <xdr:spPr>
        <a:xfrm flipV="1">
          <a:off x="22160864" y="13319761"/>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167657</xdr:rowOff>
    </xdr:from>
    <xdr:ext cx="469744" cy="259045"/>
    <xdr:sp macro="" textlink="">
      <xdr:nvSpPr>
        <xdr:cNvPr id="500" name="【児童館】&#10;一人当たり面積最小値テキスト"/>
        <xdr:cNvSpPr txBox="1"/>
      </xdr:nvSpPr>
      <xdr:spPr>
        <a:xfrm>
          <a:off x="222504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0.002</a:t>
          </a:r>
          <a:endParaRPr kumimoji="1" lang="ja-JP" altLang="en-US" sz="1000" b="1">
            <a:latin typeface="ＭＳ Ｐゴシック"/>
          </a:endParaRPr>
        </a:p>
      </xdr:txBody>
    </xdr:sp>
    <xdr:clientData/>
  </xdr:oneCellAnchor>
  <xdr:twoCellAnchor>
    <xdr:from>
      <xdr:col>32</xdr:col>
      <xdr:colOff>98425</xdr:colOff>
      <xdr:row>85</xdr:row>
      <xdr:rowOff>163830</xdr:rowOff>
    </xdr:from>
    <xdr:to>
      <xdr:col>32</xdr:col>
      <xdr:colOff>276225</xdr:colOff>
      <xdr:row>85</xdr:row>
      <xdr:rowOff>163830</xdr:rowOff>
    </xdr:to>
    <xdr:cxnSp macro="">
      <xdr:nvCxnSpPr>
        <xdr:cNvPr id="501" name="直線コネクタ 500"/>
        <xdr:cNvCxnSpPr/>
      </xdr:nvCxnSpPr>
      <xdr:spPr>
        <a:xfrm>
          <a:off x="22072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64788</xdr:rowOff>
    </xdr:from>
    <xdr:ext cx="469744" cy="259045"/>
    <xdr:sp macro="" textlink="">
      <xdr:nvSpPr>
        <xdr:cNvPr id="502" name="【児童館】&#10;一人当たり面積最大値テキスト"/>
        <xdr:cNvSpPr txBox="1"/>
      </xdr:nvSpPr>
      <xdr:spPr>
        <a:xfrm>
          <a:off x="22250400" y="130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0.064</a:t>
          </a:r>
          <a:endParaRPr kumimoji="1" lang="ja-JP" altLang="en-US" sz="1000" b="1">
            <a:latin typeface="ＭＳ Ｐゴシック"/>
          </a:endParaRPr>
        </a:p>
      </xdr:txBody>
    </xdr:sp>
    <xdr:clientData/>
  </xdr:oneCellAnchor>
  <xdr:twoCellAnchor>
    <xdr:from>
      <xdr:col>32</xdr:col>
      <xdr:colOff>98425</xdr:colOff>
      <xdr:row>77</xdr:row>
      <xdr:rowOff>118111</xdr:rowOff>
    </xdr:from>
    <xdr:to>
      <xdr:col>32</xdr:col>
      <xdr:colOff>276225</xdr:colOff>
      <xdr:row>77</xdr:row>
      <xdr:rowOff>118111</xdr:rowOff>
    </xdr:to>
    <xdr:cxnSp macro="">
      <xdr:nvCxnSpPr>
        <xdr:cNvPr id="503" name="直線コネクタ 502"/>
        <xdr:cNvCxnSpPr/>
      </xdr:nvCxnSpPr>
      <xdr:spPr>
        <a:xfrm>
          <a:off x="22072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57166</xdr:rowOff>
    </xdr:from>
    <xdr:ext cx="469744" cy="259045"/>
    <xdr:sp macro="" textlink="">
      <xdr:nvSpPr>
        <xdr:cNvPr id="504" name="【児童館】&#10;一人当たり面積平均値テキスト"/>
        <xdr:cNvSpPr txBox="1"/>
      </xdr:nvSpPr>
      <xdr:spPr>
        <a:xfrm>
          <a:off x="22250400" y="14116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78739</xdr:rowOff>
    </xdr:from>
    <xdr:to>
      <xdr:col>32</xdr:col>
      <xdr:colOff>238125</xdr:colOff>
      <xdr:row>83</xdr:row>
      <xdr:rowOff>8889</xdr:rowOff>
    </xdr:to>
    <xdr:sp macro="" textlink="">
      <xdr:nvSpPr>
        <xdr:cNvPr id="505" name="フローチャート : 判断 504"/>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147320</xdr:rowOff>
    </xdr:from>
    <xdr:to>
      <xdr:col>31</xdr:col>
      <xdr:colOff>85725</xdr:colOff>
      <xdr:row>83</xdr:row>
      <xdr:rowOff>77470</xdr:rowOff>
    </xdr:to>
    <xdr:sp macro="" textlink="">
      <xdr:nvSpPr>
        <xdr:cNvPr id="506" name="フローチャート : 判断 505"/>
        <xdr:cNvSpPr/>
      </xdr:nvSpPr>
      <xdr:spPr>
        <a:xfrm>
          <a:off x="21272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07" name="テキスト ボックス 50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08" name="テキスト ボックス 50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09" name="テキスト ボックス 50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0" name="テキスト ボックス 50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1" name="テキスト ボックス 51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85</xdr:row>
      <xdr:rowOff>21589</xdr:rowOff>
    </xdr:from>
    <xdr:to>
      <xdr:col>31</xdr:col>
      <xdr:colOff>85725</xdr:colOff>
      <xdr:row>85</xdr:row>
      <xdr:rowOff>123189</xdr:rowOff>
    </xdr:to>
    <xdr:sp macro="" textlink="">
      <xdr:nvSpPr>
        <xdr:cNvPr id="512" name="円/楕円 511"/>
        <xdr:cNvSpPr/>
      </xdr:nvSpPr>
      <xdr:spPr>
        <a:xfrm>
          <a:off x="21272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93997</xdr:rowOff>
    </xdr:from>
    <xdr:ext cx="469744" cy="259045"/>
    <xdr:sp macro="" textlink="">
      <xdr:nvSpPr>
        <xdr:cNvPr id="513" name="n_1aveValue【児童館】&#10;一人当たり面積"/>
        <xdr:cNvSpPr txBox="1"/>
      </xdr:nvSpPr>
      <xdr:spPr>
        <a:xfrm>
          <a:off x="210757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oneCellAnchor>
    <xdr:from>
      <xdr:col>30</xdr:col>
      <xdr:colOff>473152</xdr:colOff>
      <xdr:row>85</xdr:row>
      <xdr:rowOff>114316</xdr:rowOff>
    </xdr:from>
    <xdr:ext cx="469744" cy="259045"/>
    <xdr:sp macro="" textlink="">
      <xdr:nvSpPr>
        <xdr:cNvPr id="514" name="n_1mainValue【児童館】&#10;一人当たり面積"/>
        <xdr:cNvSpPr txBox="1"/>
      </xdr:nvSpPr>
      <xdr:spPr>
        <a:xfrm>
          <a:off x="210757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0.006</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15" name="正方形/長方形 51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6" name="正方形/長方形 51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17" name="正方形/長方形 51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18" name="正方形/長方形 51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19" name="正方形/長方形 51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0" name="正方形/長方形 51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1" name="正方形/長方形 52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2" name="正方形/長方形 52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3" name="テキスト ボックス 52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4" name="直線コネクタ 52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25" name="テキスト ボックス 52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26" name="直線コネクタ 52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27" name="テキスト ボックス 52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28" name="直線コネクタ 52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29" name="テキスト ボックス 52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30" name="直線コネクタ 52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31" name="テキスト ボックス 53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32" name="直線コネクタ 53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33" name="テキスト ボックス 53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34" name="直線コネクタ 53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35" name="テキスト ボックス 53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36" name="直線コネクタ 53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37" name="テキスト ボックス 53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3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26670</xdr:rowOff>
    </xdr:from>
    <xdr:to>
      <xdr:col>23</xdr:col>
      <xdr:colOff>516889</xdr:colOff>
      <xdr:row>107</xdr:row>
      <xdr:rowOff>57150</xdr:rowOff>
    </xdr:to>
    <xdr:cxnSp macro="">
      <xdr:nvCxnSpPr>
        <xdr:cNvPr id="539" name="直線コネクタ 538"/>
        <xdr:cNvCxnSpPr/>
      </xdr:nvCxnSpPr>
      <xdr:spPr>
        <a:xfrm flipV="1">
          <a:off x="16318864" y="1734312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60977</xdr:rowOff>
    </xdr:from>
    <xdr:ext cx="405111" cy="259045"/>
    <xdr:sp macro="" textlink="">
      <xdr:nvSpPr>
        <xdr:cNvPr id="540" name="【公民館】&#10;有形固定資産減価償却率最小値テキスト"/>
        <xdr:cNvSpPr txBox="1"/>
      </xdr:nvSpPr>
      <xdr:spPr>
        <a:xfrm>
          <a:off x="16408400"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23</xdr:col>
      <xdr:colOff>428625</xdr:colOff>
      <xdr:row>107</xdr:row>
      <xdr:rowOff>57150</xdr:rowOff>
    </xdr:from>
    <xdr:to>
      <xdr:col>23</xdr:col>
      <xdr:colOff>606425</xdr:colOff>
      <xdr:row>107</xdr:row>
      <xdr:rowOff>57150</xdr:rowOff>
    </xdr:to>
    <xdr:cxnSp macro="">
      <xdr:nvCxnSpPr>
        <xdr:cNvPr id="541" name="直線コネクタ 540"/>
        <xdr:cNvCxnSpPr/>
      </xdr:nvCxnSpPr>
      <xdr:spPr>
        <a:xfrm>
          <a:off x="16230600" y="184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144797</xdr:rowOff>
    </xdr:from>
    <xdr:ext cx="405111" cy="259045"/>
    <xdr:sp macro="" textlink="">
      <xdr:nvSpPr>
        <xdr:cNvPr id="542" name="【公民館】&#10;有形固定資産減価償却率最大値テキスト"/>
        <xdr:cNvSpPr txBox="1"/>
      </xdr:nvSpPr>
      <xdr:spPr>
        <a:xfrm>
          <a:off x="16408400" y="1711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89.6</a:t>
          </a:r>
          <a:endParaRPr kumimoji="1" lang="ja-JP" altLang="en-US" sz="1000" b="1">
            <a:latin typeface="ＭＳ Ｐゴシック"/>
          </a:endParaRPr>
        </a:p>
      </xdr:txBody>
    </xdr:sp>
    <xdr:clientData/>
  </xdr:oneCellAnchor>
  <xdr:twoCellAnchor>
    <xdr:from>
      <xdr:col>23</xdr:col>
      <xdr:colOff>428625</xdr:colOff>
      <xdr:row>101</xdr:row>
      <xdr:rowOff>26670</xdr:rowOff>
    </xdr:from>
    <xdr:to>
      <xdr:col>23</xdr:col>
      <xdr:colOff>606425</xdr:colOff>
      <xdr:row>101</xdr:row>
      <xdr:rowOff>26670</xdr:rowOff>
    </xdr:to>
    <xdr:cxnSp macro="">
      <xdr:nvCxnSpPr>
        <xdr:cNvPr id="543" name="直線コネクタ 542"/>
        <xdr:cNvCxnSpPr/>
      </xdr:nvCxnSpPr>
      <xdr:spPr>
        <a:xfrm>
          <a:off x="16230600" y="1734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80027</xdr:rowOff>
    </xdr:from>
    <xdr:ext cx="405111" cy="259045"/>
    <xdr:sp macro="" textlink="">
      <xdr:nvSpPr>
        <xdr:cNvPr id="544" name="【公民館】&#10;有形固定資産減価償却率平均値テキスト"/>
        <xdr:cNvSpPr txBox="1"/>
      </xdr:nvSpPr>
      <xdr:spPr>
        <a:xfrm>
          <a:off x="16408400" y="1791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101600</xdr:rowOff>
    </xdr:from>
    <xdr:to>
      <xdr:col>23</xdr:col>
      <xdr:colOff>568325</xdr:colOff>
      <xdr:row>105</xdr:row>
      <xdr:rowOff>31750</xdr:rowOff>
    </xdr:to>
    <xdr:sp macro="" textlink="">
      <xdr:nvSpPr>
        <xdr:cNvPr id="545" name="フローチャート : 判断 544"/>
        <xdr:cNvSpPr/>
      </xdr:nvSpPr>
      <xdr:spPr>
        <a:xfrm>
          <a:off x="16268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147320</xdr:rowOff>
    </xdr:from>
    <xdr:to>
      <xdr:col>22</xdr:col>
      <xdr:colOff>415925</xdr:colOff>
      <xdr:row>105</xdr:row>
      <xdr:rowOff>77470</xdr:rowOff>
    </xdr:to>
    <xdr:sp macro="" textlink="">
      <xdr:nvSpPr>
        <xdr:cNvPr id="546" name="フローチャート : 判断 545"/>
        <xdr:cNvSpPr/>
      </xdr:nvSpPr>
      <xdr:spPr>
        <a:xfrm>
          <a:off x="15430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47" name="テキスト ボックス 54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48" name="テキスト ボックス 54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49" name="テキスト ボックス 54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0" name="テキスト ボックス 54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1" name="テキスト ボックス 55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106</xdr:row>
      <xdr:rowOff>101600</xdr:rowOff>
    </xdr:from>
    <xdr:to>
      <xdr:col>22</xdr:col>
      <xdr:colOff>415925</xdr:colOff>
      <xdr:row>107</xdr:row>
      <xdr:rowOff>31750</xdr:rowOff>
    </xdr:to>
    <xdr:sp macro="" textlink="">
      <xdr:nvSpPr>
        <xdr:cNvPr id="552" name="円/楕円 551"/>
        <xdr:cNvSpPr/>
      </xdr:nvSpPr>
      <xdr:spPr>
        <a:xfrm>
          <a:off x="154305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93997</xdr:rowOff>
    </xdr:from>
    <xdr:ext cx="405111" cy="259045"/>
    <xdr:sp macro="" textlink="">
      <xdr:nvSpPr>
        <xdr:cNvPr id="553" name="n_1aveValue【公民館】&#10;有形固定資産減価償却率"/>
        <xdr:cNvSpPr txBox="1"/>
      </xdr:nvSpPr>
      <xdr:spPr>
        <a:xfrm>
          <a:off x="15266043"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oneCellAnchor>
    <xdr:from>
      <xdr:col>22</xdr:col>
      <xdr:colOff>149868</xdr:colOff>
      <xdr:row>107</xdr:row>
      <xdr:rowOff>22877</xdr:rowOff>
    </xdr:from>
    <xdr:ext cx="405111" cy="259045"/>
    <xdr:sp macro="" textlink="">
      <xdr:nvSpPr>
        <xdr:cNvPr id="554" name="n_1mainValue【公民館】&#10;有形固定資産減価償却率"/>
        <xdr:cNvSpPr txBox="1"/>
      </xdr:nvSpPr>
      <xdr:spPr>
        <a:xfrm>
          <a:off x="15266043" y="1836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5" name="正方形/長方形 5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56" name="正方形/長方形 55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57" name="正方形/長方形 55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58" name="正方形/長方形 55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59" name="正方形/長方形 55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0" name="正方形/長方形 55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1" name="正方形/長方形 56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2" name="正方形/長方形 56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3" name="テキスト ボックス 56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4" name="直線コネクタ 56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65" name="直線コネクタ 56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66" name="テキスト ボックス 56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67" name="直線コネクタ 56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68" name="テキスト ボックス 56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69" name="直線コネクタ 56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70" name="テキスト ボックス 56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71" name="直線コネクタ 57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72" name="テキスト ボックス 57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73" name="直線コネクタ 57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74" name="テキスト ボックス 57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75" name="直線コネクタ 57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76" name="テキスト ボックス 57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7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156211</xdr:rowOff>
    </xdr:from>
    <xdr:to>
      <xdr:col>32</xdr:col>
      <xdr:colOff>186689</xdr:colOff>
      <xdr:row>108</xdr:row>
      <xdr:rowOff>110489</xdr:rowOff>
    </xdr:to>
    <xdr:cxnSp macro="">
      <xdr:nvCxnSpPr>
        <xdr:cNvPr id="578" name="直線コネクタ 577"/>
        <xdr:cNvCxnSpPr/>
      </xdr:nvCxnSpPr>
      <xdr:spPr>
        <a:xfrm flipV="1">
          <a:off x="22160864" y="17129761"/>
          <a:ext cx="0" cy="1497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114316</xdr:rowOff>
    </xdr:from>
    <xdr:ext cx="469744" cy="259045"/>
    <xdr:sp macro="" textlink="">
      <xdr:nvSpPr>
        <xdr:cNvPr id="579" name="【公民館】&#10;一人当たり面積最小値テキスト"/>
        <xdr:cNvSpPr txBox="1"/>
      </xdr:nvSpPr>
      <xdr:spPr>
        <a:xfrm>
          <a:off x="22250400"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108</xdr:row>
      <xdr:rowOff>110489</xdr:rowOff>
    </xdr:from>
    <xdr:to>
      <xdr:col>32</xdr:col>
      <xdr:colOff>276225</xdr:colOff>
      <xdr:row>108</xdr:row>
      <xdr:rowOff>110489</xdr:rowOff>
    </xdr:to>
    <xdr:cxnSp macro="">
      <xdr:nvCxnSpPr>
        <xdr:cNvPr id="580" name="直線コネクタ 579"/>
        <xdr:cNvCxnSpPr/>
      </xdr:nvCxnSpPr>
      <xdr:spPr>
        <a:xfrm>
          <a:off x="22072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102888</xdr:rowOff>
    </xdr:from>
    <xdr:ext cx="469744" cy="259045"/>
    <xdr:sp macro="" textlink="">
      <xdr:nvSpPr>
        <xdr:cNvPr id="581" name="【公民館】&#10;一人当たり面積最大値テキスト"/>
        <xdr:cNvSpPr txBox="1"/>
      </xdr:nvSpPr>
      <xdr:spPr>
        <a:xfrm>
          <a:off x="22250400"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0.404</a:t>
          </a:r>
          <a:endParaRPr kumimoji="1" lang="ja-JP" altLang="en-US" sz="1000" b="1">
            <a:latin typeface="ＭＳ Ｐゴシック"/>
          </a:endParaRPr>
        </a:p>
      </xdr:txBody>
    </xdr:sp>
    <xdr:clientData/>
  </xdr:oneCellAnchor>
  <xdr:twoCellAnchor>
    <xdr:from>
      <xdr:col>32</xdr:col>
      <xdr:colOff>98425</xdr:colOff>
      <xdr:row>99</xdr:row>
      <xdr:rowOff>156211</xdr:rowOff>
    </xdr:from>
    <xdr:to>
      <xdr:col>32</xdr:col>
      <xdr:colOff>276225</xdr:colOff>
      <xdr:row>99</xdr:row>
      <xdr:rowOff>156211</xdr:rowOff>
    </xdr:to>
    <xdr:cxnSp macro="">
      <xdr:nvCxnSpPr>
        <xdr:cNvPr id="582" name="直線コネクタ 581"/>
        <xdr:cNvCxnSpPr/>
      </xdr:nvCxnSpPr>
      <xdr:spPr>
        <a:xfrm>
          <a:off x="22072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41927</xdr:rowOff>
    </xdr:from>
    <xdr:ext cx="469744" cy="259045"/>
    <xdr:sp macro="" textlink="">
      <xdr:nvSpPr>
        <xdr:cNvPr id="583" name="【公民館】&#10;一人当たり面積平均値テキスト"/>
        <xdr:cNvSpPr txBox="1"/>
      </xdr:nvSpPr>
      <xdr:spPr>
        <a:xfrm>
          <a:off x="22250400" y="18044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63500</xdr:rowOff>
    </xdr:from>
    <xdr:to>
      <xdr:col>32</xdr:col>
      <xdr:colOff>238125</xdr:colOff>
      <xdr:row>105</xdr:row>
      <xdr:rowOff>165100</xdr:rowOff>
    </xdr:to>
    <xdr:sp macro="" textlink="">
      <xdr:nvSpPr>
        <xdr:cNvPr id="584" name="フローチャート : 判断 583"/>
        <xdr:cNvSpPr/>
      </xdr:nvSpPr>
      <xdr:spPr>
        <a:xfrm>
          <a:off x="221107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78739</xdr:rowOff>
    </xdr:from>
    <xdr:to>
      <xdr:col>31</xdr:col>
      <xdr:colOff>85725</xdr:colOff>
      <xdr:row>106</xdr:row>
      <xdr:rowOff>8889</xdr:rowOff>
    </xdr:to>
    <xdr:sp macro="" textlink="">
      <xdr:nvSpPr>
        <xdr:cNvPr id="585" name="フローチャート : 判断 584"/>
        <xdr:cNvSpPr/>
      </xdr:nvSpPr>
      <xdr:spPr>
        <a:xfrm>
          <a:off x="21272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86" name="テキスト ボックス 58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87" name="テキスト ボックス 58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88" name="テキスト ボックス 58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89" name="テキスト ボックス 58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0" name="テキスト ボックス 58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158750</xdr:rowOff>
    </xdr:from>
    <xdr:to>
      <xdr:col>31</xdr:col>
      <xdr:colOff>85725</xdr:colOff>
      <xdr:row>107</xdr:row>
      <xdr:rowOff>88900</xdr:rowOff>
    </xdr:to>
    <xdr:sp macro="" textlink="">
      <xdr:nvSpPr>
        <xdr:cNvPr id="591" name="円/楕円 590"/>
        <xdr:cNvSpPr/>
      </xdr:nvSpPr>
      <xdr:spPr>
        <a:xfrm>
          <a:off x="21272500" y="183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25416</xdr:rowOff>
    </xdr:from>
    <xdr:ext cx="469744" cy="259045"/>
    <xdr:sp macro="" textlink="">
      <xdr:nvSpPr>
        <xdr:cNvPr id="592" name="n_1aveValue【公民館】&#10;一人当たり面積"/>
        <xdr:cNvSpPr txBox="1"/>
      </xdr:nvSpPr>
      <xdr:spPr>
        <a:xfrm>
          <a:off x="210757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0.141</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80027</xdr:rowOff>
    </xdr:from>
    <xdr:ext cx="469744" cy="259045"/>
    <xdr:sp macro="" textlink="">
      <xdr:nvSpPr>
        <xdr:cNvPr id="593" name="n_1mainValue【公民館】&#10;一人当たり面積"/>
        <xdr:cNvSpPr txBox="1"/>
      </xdr:nvSpPr>
      <xdr:spPr>
        <a:xfrm>
          <a:off x="21075727" y="1842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94" name="正方形/長方形 59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95" name="正方形/長方形 59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96" name="テキスト ボックス 59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平均と比較して有形固定資産減価償却率が低くなっているものは公営住宅、児童館及び公民館となっており、高くなっているものは学校施設となっている。学校施設については、今後、計画的に更新を行っていく必要があり、更新が進むに連れて、有形固定資産減価償却率の低下が見込まれる。また、一人当たりの面積等については、類似団体平均よりも低い項目が多く、特に認定こども園・幼稚園・保育所は、類似団体平均の４分の１以下となっているが、これは民間施設が多く、公立施設が少ないためである。</a:t>
          </a:r>
          <a:endParaRPr lang="ja-JP" altLang="ja-JP" sz="1300">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静岡県島田市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99,971
98,912
315.70
37,832,624
35,915,979
1,732,997
21,742,635
41,027,320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156210</xdr:rowOff>
    </xdr:from>
    <xdr:to>
      <xdr:col>6</xdr:col>
      <xdr:colOff>510540</xdr:colOff>
      <xdr:row>42</xdr:row>
      <xdr:rowOff>37012</xdr:rowOff>
    </xdr:to>
    <xdr:cxnSp macro="">
      <xdr:nvCxnSpPr>
        <xdr:cNvPr id="58" name="直線コネクタ 57"/>
        <xdr:cNvCxnSpPr/>
      </xdr:nvCxnSpPr>
      <xdr:spPr>
        <a:xfrm flipV="1">
          <a:off x="4634865" y="5814060"/>
          <a:ext cx="0" cy="1423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40839</xdr:rowOff>
    </xdr:from>
    <xdr:ext cx="340478" cy="259045"/>
    <xdr:sp macro="" textlink="">
      <xdr:nvSpPr>
        <xdr:cNvPr id="59" name="【図書館】&#10;有形固定資産減価償却率最小値テキスト"/>
        <xdr:cNvSpPr txBox="1"/>
      </xdr:nvSpPr>
      <xdr:spPr>
        <a:xfrm>
          <a:off x="4724400" y="72417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422275</xdr:colOff>
      <xdr:row>42</xdr:row>
      <xdr:rowOff>37012</xdr:rowOff>
    </xdr:from>
    <xdr:to>
      <xdr:col>6</xdr:col>
      <xdr:colOff>600075</xdr:colOff>
      <xdr:row>42</xdr:row>
      <xdr:rowOff>37012</xdr:rowOff>
    </xdr:to>
    <xdr:cxnSp macro="">
      <xdr:nvCxnSpPr>
        <xdr:cNvPr id="60" name="直線コネクタ 59"/>
        <xdr:cNvCxnSpPr/>
      </xdr:nvCxnSpPr>
      <xdr:spPr>
        <a:xfrm>
          <a:off x="4546600" y="723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102887</xdr:rowOff>
    </xdr:from>
    <xdr:ext cx="405111" cy="259045"/>
    <xdr:sp macro="" textlink="">
      <xdr:nvSpPr>
        <xdr:cNvPr id="61" name="【図書館】&#10;有形固定資産減価償却率最大値テキスト"/>
        <xdr:cNvSpPr txBox="1"/>
      </xdr:nvSpPr>
      <xdr:spPr>
        <a:xfrm>
          <a:off x="47244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6</xdr:col>
      <xdr:colOff>422275</xdr:colOff>
      <xdr:row>33</xdr:row>
      <xdr:rowOff>156210</xdr:rowOff>
    </xdr:from>
    <xdr:to>
      <xdr:col>6</xdr:col>
      <xdr:colOff>600075</xdr:colOff>
      <xdr:row>33</xdr:row>
      <xdr:rowOff>156210</xdr:rowOff>
    </xdr:to>
    <xdr:cxnSp macro="">
      <xdr:nvCxnSpPr>
        <xdr:cNvPr id="62" name="直線コネクタ 61"/>
        <xdr:cNvCxnSpPr/>
      </xdr:nvCxnSpPr>
      <xdr:spPr>
        <a:xfrm>
          <a:off x="4546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75673</xdr:rowOff>
    </xdr:from>
    <xdr:ext cx="405111" cy="259045"/>
    <xdr:sp macro="" textlink="">
      <xdr:nvSpPr>
        <xdr:cNvPr id="63" name="【図書館】&#10;有形固定資産減価償却率平均値テキスト"/>
        <xdr:cNvSpPr txBox="1"/>
      </xdr:nvSpPr>
      <xdr:spPr>
        <a:xfrm>
          <a:off x="4724400" y="659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97246</xdr:rowOff>
    </xdr:from>
    <xdr:to>
      <xdr:col>6</xdr:col>
      <xdr:colOff>561975</xdr:colOff>
      <xdr:row>39</xdr:row>
      <xdr:rowOff>27396</xdr:rowOff>
    </xdr:to>
    <xdr:sp macro="" textlink="">
      <xdr:nvSpPr>
        <xdr:cNvPr id="64" name="フローチャート : 判断 63"/>
        <xdr:cNvSpPr/>
      </xdr:nvSpPr>
      <xdr:spPr>
        <a:xfrm>
          <a:off x="4584700" y="661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90715</xdr:rowOff>
    </xdr:from>
    <xdr:to>
      <xdr:col>5</xdr:col>
      <xdr:colOff>409575</xdr:colOff>
      <xdr:row>39</xdr:row>
      <xdr:rowOff>20865</xdr:rowOff>
    </xdr:to>
    <xdr:sp macro="" textlink="">
      <xdr:nvSpPr>
        <xdr:cNvPr id="65" name="フローチャート : 判断 64"/>
        <xdr:cNvSpPr/>
      </xdr:nvSpPr>
      <xdr:spPr>
        <a:xfrm>
          <a:off x="3746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37391</xdr:rowOff>
    </xdr:from>
    <xdr:ext cx="405111" cy="259045"/>
    <xdr:sp macro="" textlink="">
      <xdr:nvSpPr>
        <xdr:cNvPr id="66" name="n_1aveValue【図書館】&#10;有形固定資産減価償却率"/>
        <xdr:cNvSpPr txBox="1"/>
      </xdr:nvSpPr>
      <xdr:spPr>
        <a:xfrm>
          <a:off x="3582043"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41</xdr:row>
      <xdr:rowOff>62956</xdr:rowOff>
    </xdr:from>
    <xdr:to>
      <xdr:col>5</xdr:col>
      <xdr:colOff>409575</xdr:colOff>
      <xdr:row>41</xdr:row>
      <xdr:rowOff>164556</xdr:rowOff>
    </xdr:to>
    <xdr:sp macro="" textlink="">
      <xdr:nvSpPr>
        <xdr:cNvPr id="72" name="円/楕円 71"/>
        <xdr:cNvSpPr/>
      </xdr:nvSpPr>
      <xdr:spPr>
        <a:xfrm>
          <a:off x="3746500" y="709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175835</xdr:colOff>
      <xdr:row>41</xdr:row>
      <xdr:rowOff>155683</xdr:rowOff>
    </xdr:from>
    <xdr:ext cx="340478" cy="259045"/>
    <xdr:sp macro="" textlink="">
      <xdr:nvSpPr>
        <xdr:cNvPr id="73" name="n_1mainValue【図書館】&#10;有形固定資産減価償却率"/>
        <xdr:cNvSpPr txBox="1"/>
      </xdr:nvSpPr>
      <xdr:spPr>
        <a:xfrm>
          <a:off x="3614360" y="71851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7" name="テキスト ボックス 86"/>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9" name="テキスト ボックス 8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1" name="テキスト ボックス 90"/>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3" name="テキスト ボックス 92"/>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5" name="テキスト ボックス 9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57150</xdr:rowOff>
    </xdr:from>
    <xdr:to>
      <xdr:col>15</xdr:col>
      <xdr:colOff>180340</xdr:colOff>
      <xdr:row>41</xdr:row>
      <xdr:rowOff>82550</xdr:rowOff>
    </xdr:to>
    <xdr:cxnSp macro="">
      <xdr:nvCxnSpPr>
        <xdr:cNvPr id="97" name="直線コネクタ 96"/>
        <xdr:cNvCxnSpPr/>
      </xdr:nvCxnSpPr>
      <xdr:spPr>
        <a:xfrm flipV="1">
          <a:off x="10476865" y="57150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86377</xdr:rowOff>
    </xdr:from>
    <xdr:ext cx="469744" cy="259045"/>
    <xdr:sp macro="" textlink="">
      <xdr:nvSpPr>
        <xdr:cNvPr id="98" name="【図書館】&#10;一人当たり面積最小値テキスト"/>
        <xdr:cNvSpPr txBox="1"/>
      </xdr:nvSpPr>
      <xdr:spPr>
        <a:xfrm>
          <a:off x="10566400" y="711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15</xdr:col>
      <xdr:colOff>92075</xdr:colOff>
      <xdr:row>41</xdr:row>
      <xdr:rowOff>82550</xdr:rowOff>
    </xdr:from>
    <xdr:to>
      <xdr:col>15</xdr:col>
      <xdr:colOff>269875</xdr:colOff>
      <xdr:row>41</xdr:row>
      <xdr:rowOff>82550</xdr:rowOff>
    </xdr:to>
    <xdr:cxnSp macro="">
      <xdr:nvCxnSpPr>
        <xdr:cNvPr id="99" name="直線コネクタ 98"/>
        <xdr:cNvCxnSpPr/>
      </xdr:nvCxnSpPr>
      <xdr:spPr>
        <a:xfrm>
          <a:off x="10388600" y="711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3827</xdr:rowOff>
    </xdr:from>
    <xdr:ext cx="469744" cy="259045"/>
    <xdr:sp macro="" textlink="">
      <xdr:nvSpPr>
        <xdr:cNvPr id="100" name="【図書館】&#10;一人当たり面積最大値テキスト"/>
        <xdr:cNvSpPr txBox="1"/>
      </xdr:nvSpPr>
      <xdr:spPr>
        <a:xfrm>
          <a:off x="10566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0.120</a:t>
          </a:r>
          <a:endParaRPr kumimoji="1" lang="ja-JP" altLang="en-US" sz="1000" b="1">
            <a:latin typeface="ＭＳ Ｐゴシック"/>
          </a:endParaRPr>
        </a:p>
      </xdr:txBody>
    </xdr:sp>
    <xdr:clientData/>
  </xdr:oneCellAnchor>
  <xdr:twoCellAnchor>
    <xdr:from>
      <xdr:col>15</xdr:col>
      <xdr:colOff>92075</xdr:colOff>
      <xdr:row>33</xdr:row>
      <xdr:rowOff>57150</xdr:rowOff>
    </xdr:from>
    <xdr:to>
      <xdr:col>15</xdr:col>
      <xdr:colOff>269875</xdr:colOff>
      <xdr:row>33</xdr:row>
      <xdr:rowOff>57150</xdr:rowOff>
    </xdr:to>
    <xdr:cxnSp macro="">
      <xdr:nvCxnSpPr>
        <xdr:cNvPr id="101" name="直線コネクタ 100"/>
        <xdr:cNvCxnSpPr/>
      </xdr:nvCxnSpPr>
      <xdr:spPr>
        <a:xfrm>
          <a:off x="10388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3827</xdr:rowOff>
    </xdr:from>
    <xdr:ext cx="469744" cy="259045"/>
    <xdr:sp macro="" textlink="">
      <xdr:nvSpPr>
        <xdr:cNvPr id="102" name="【図書館】&#10;一人当たり面積平均値テキスト"/>
        <xdr:cNvSpPr txBox="1"/>
      </xdr:nvSpPr>
      <xdr:spPr>
        <a:xfrm>
          <a:off x="105664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25400</xdr:rowOff>
    </xdr:from>
    <xdr:to>
      <xdr:col>15</xdr:col>
      <xdr:colOff>231775</xdr:colOff>
      <xdr:row>38</xdr:row>
      <xdr:rowOff>127000</xdr:rowOff>
    </xdr:to>
    <xdr:sp macro="" textlink="">
      <xdr:nvSpPr>
        <xdr:cNvPr id="103" name="フローチャート : 判断 102"/>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63500</xdr:rowOff>
    </xdr:from>
    <xdr:to>
      <xdr:col>14</xdr:col>
      <xdr:colOff>79375</xdr:colOff>
      <xdr:row>38</xdr:row>
      <xdr:rowOff>165100</xdr:rowOff>
    </xdr:to>
    <xdr:sp macro="" textlink="">
      <xdr:nvSpPr>
        <xdr:cNvPr id="104" name="フローチャート : 判断 103"/>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10177</xdr:rowOff>
    </xdr:from>
    <xdr:ext cx="469744" cy="259045"/>
    <xdr:sp macro="" textlink="">
      <xdr:nvSpPr>
        <xdr:cNvPr id="105"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38</xdr:row>
      <xdr:rowOff>101600</xdr:rowOff>
    </xdr:from>
    <xdr:to>
      <xdr:col>14</xdr:col>
      <xdr:colOff>79375</xdr:colOff>
      <xdr:row>39</xdr:row>
      <xdr:rowOff>31750</xdr:rowOff>
    </xdr:to>
    <xdr:sp macro="" textlink="">
      <xdr:nvSpPr>
        <xdr:cNvPr id="111" name="円/楕円 110"/>
        <xdr:cNvSpPr/>
      </xdr:nvSpPr>
      <xdr:spPr>
        <a:xfrm>
          <a:off x="9588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39</xdr:row>
      <xdr:rowOff>22877</xdr:rowOff>
    </xdr:from>
    <xdr:ext cx="469744" cy="259045"/>
    <xdr:sp macro="" textlink="">
      <xdr:nvSpPr>
        <xdr:cNvPr id="112" name="n_1mainValue【図書館】&#10;一人当たり面積"/>
        <xdr:cNvSpPr txBox="1"/>
      </xdr:nvSpPr>
      <xdr:spPr>
        <a:xfrm>
          <a:off x="9391727"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3" name="正方形/長方形 11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4" name="正方形/長方形 11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5" name="正方形/長方形 11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6" name="正方形/長方形 11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7" name="正方形/長方形 11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8" name="正方形/長方形 11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9" name="正方形/長方形 11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0" name="正方形/長方形 11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1" name="テキスト ボックス 12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2" name="直線コネクタ 12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3" name="テキスト ボックス 122"/>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4" name="直線コネクタ 123"/>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5" name="テキスト ボックス 124"/>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6" name="直線コネクタ 125"/>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7" name="テキスト ボックス 126"/>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8" name="直線コネクタ 127"/>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9" name="テキスト ボックス 128"/>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0" name="直線コネクタ 129"/>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131" name="テキスト ボックス 130"/>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2" name="直線コネクタ 13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3" name="テキスト ボックス 13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20574</xdr:rowOff>
    </xdr:from>
    <xdr:to>
      <xdr:col>6</xdr:col>
      <xdr:colOff>510540</xdr:colOff>
      <xdr:row>63</xdr:row>
      <xdr:rowOff>25146</xdr:rowOff>
    </xdr:to>
    <xdr:cxnSp macro="">
      <xdr:nvCxnSpPr>
        <xdr:cNvPr id="135" name="直線コネクタ 134"/>
        <xdr:cNvCxnSpPr/>
      </xdr:nvCxnSpPr>
      <xdr:spPr>
        <a:xfrm flipV="1">
          <a:off x="4634865" y="9621774"/>
          <a:ext cx="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28973</xdr:rowOff>
    </xdr:from>
    <xdr:ext cx="405111" cy="259045"/>
    <xdr:sp macro="" textlink="">
      <xdr:nvSpPr>
        <xdr:cNvPr id="136" name="【体育館・プール】&#10;有形固定資産減価償却率最小値テキスト"/>
        <xdr:cNvSpPr txBox="1"/>
      </xdr:nvSpPr>
      <xdr:spPr>
        <a:xfrm>
          <a:off x="4724400" y="10830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a:t>
          </a:r>
          <a:endParaRPr kumimoji="1" lang="ja-JP" altLang="en-US" sz="1000" b="1">
            <a:latin typeface="ＭＳ Ｐゴシック"/>
          </a:endParaRPr>
        </a:p>
      </xdr:txBody>
    </xdr:sp>
    <xdr:clientData/>
  </xdr:oneCellAnchor>
  <xdr:twoCellAnchor>
    <xdr:from>
      <xdr:col>6</xdr:col>
      <xdr:colOff>422275</xdr:colOff>
      <xdr:row>63</xdr:row>
      <xdr:rowOff>25146</xdr:rowOff>
    </xdr:from>
    <xdr:to>
      <xdr:col>6</xdr:col>
      <xdr:colOff>600075</xdr:colOff>
      <xdr:row>63</xdr:row>
      <xdr:rowOff>25146</xdr:rowOff>
    </xdr:to>
    <xdr:cxnSp macro="">
      <xdr:nvCxnSpPr>
        <xdr:cNvPr id="137" name="直線コネクタ 136"/>
        <xdr:cNvCxnSpPr/>
      </xdr:nvCxnSpPr>
      <xdr:spPr>
        <a:xfrm>
          <a:off x="4546600" y="1082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138701</xdr:rowOff>
    </xdr:from>
    <xdr:ext cx="405111" cy="259045"/>
    <xdr:sp macro="" textlink="">
      <xdr:nvSpPr>
        <xdr:cNvPr id="138" name="【体育館・プール】&#10;有形固定資産減価償却率最大値テキスト"/>
        <xdr:cNvSpPr txBox="1"/>
      </xdr:nvSpPr>
      <xdr:spPr>
        <a:xfrm>
          <a:off x="4724400" y="9397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a:t>
          </a:r>
          <a:endParaRPr kumimoji="1" lang="ja-JP" altLang="en-US" sz="1000" b="1">
            <a:latin typeface="ＭＳ Ｐゴシック"/>
          </a:endParaRPr>
        </a:p>
      </xdr:txBody>
    </xdr:sp>
    <xdr:clientData/>
  </xdr:oneCellAnchor>
  <xdr:twoCellAnchor>
    <xdr:from>
      <xdr:col>6</xdr:col>
      <xdr:colOff>422275</xdr:colOff>
      <xdr:row>56</xdr:row>
      <xdr:rowOff>20574</xdr:rowOff>
    </xdr:from>
    <xdr:to>
      <xdr:col>6</xdr:col>
      <xdr:colOff>600075</xdr:colOff>
      <xdr:row>56</xdr:row>
      <xdr:rowOff>20574</xdr:rowOff>
    </xdr:to>
    <xdr:cxnSp macro="">
      <xdr:nvCxnSpPr>
        <xdr:cNvPr id="139" name="直線コネクタ 138"/>
        <xdr:cNvCxnSpPr/>
      </xdr:nvCxnSpPr>
      <xdr:spPr>
        <a:xfrm>
          <a:off x="4546600" y="962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110507</xdr:rowOff>
    </xdr:from>
    <xdr:ext cx="405111" cy="259045"/>
    <xdr:sp macro="" textlink="">
      <xdr:nvSpPr>
        <xdr:cNvPr id="140" name="【体育館・プール】&#10;有形固定資産減価償却率平均値テキスト"/>
        <xdr:cNvSpPr txBox="1"/>
      </xdr:nvSpPr>
      <xdr:spPr>
        <a:xfrm>
          <a:off x="47244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132080</xdr:rowOff>
    </xdr:from>
    <xdr:to>
      <xdr:col>6</xdr:col>
      <xdr:colOff>561975</xdr:colOff>
      <xdr:row>61</xdr:row>
      <xdr:rowOff>62230</xdr:rowOff>
    </xdr:to>
    <xdr:sp macro="" textlink="">
      <xdr:nvSpPr>
        <xdr:cNvPr id="141" name="フローチャート : 判断 140"/>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36068</xdr:rowOff>
    </xdr:from>
    <xdr:to>
      <xdr:col>5</xdr:col>
      <xdr:colOff>409575</xdr:colOff>
      <xdr:row>61</xdr:row>
      <xdr:rowOff>137668</xdr:rowOff>
    </xdr:to>
    <xdr:sp macro="" textlink="">
      <xdr:nvSpPr>
        <xdr:cNvPr id="142" name="フローチャート : 判断 141"/>
        <xdr:cNvSpPr/>
      </xdr:nvSpPr>
      <xdr:spPr>
        <a:xfrm>
          <a:off x="3746500" y="1049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128795</xdr:rowOff>
    </xdr:from>
    <xdr:ext cx="405111" cy="259045"/>
    <xdr:sp macro="" textlink="">
      <xdr:nvSpPr>
        <xdr:cNvPr id="143" name="n_1aveValue【体育館・プール】&#10;有形固定資産減価償却率"/>
        <xdr:cNvSpPr txBox="1"/>
      </xdr:nvSpPr>
      <xdr:spPr>
        <a:xfrm>
          <a:off x="3582043" y="10587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38354</xdr:rowOff>
    </xdr:from>
    <xdr:to>
      <xdr:col>5</xdr:col>
      <xdr:colOff>409575</xdr:colOff>
      <xdr:row>59</xdr:row>
      <xdr:rowOff>139954</xdr:rowOff>
    </xdr:to>
    <xdr:sp macro="" textlink="">
      <xdr:nvSpPr>
        <xdr:cNvPr id="149" name="円/楕円 148"/>
        <xdr:cNvSpPr/>
      </xdr:nvSpPr>
      <xdr:spPr>
        <a:xfrm>
          <a:off x="3746500" y="1015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156481</xdr:rowOff>
    </xdr:from>
    <xdr:ext cx="405111" cy="259045"/>
    <xdr:sp macro="" textlink="">
      <xdr:nvSpPr>
        <xdr:cNvPr id="150" name="n_1mainValue【体育館・プール】&#10;有形固定資産減価償却率"/>
        <xdr:cNvSpPr txBox="1"/>
      </xdr:nvSpPr>
      <xdr:spPr>
        <a:xfrm>
          <a:off x="3582043" y="9929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1" name="正方形/長方形 15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2" name="正方形/長方形 15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3" name="正方形/長方形 15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4" name="正方形/長方形 15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5" name="正方形/長方形 15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6" name="正方形/長方形 15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7" name="正方形/長方形 15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8" name="正方形/長方形 15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9" name="テキスト ボックス 15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0" name="直線コネクタ 15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1" name="直線コネクタ 16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2" name="テキスト ボックス 16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3" name="直線コネクタ 16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4" name="テキスト ボックス 16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5" name="直線コネクタ 16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6" name="テキスト ボックス 16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7" name="直線コネクタ 16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68" name="テキスト ボックス 16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9" name="直線コネクタ 16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0" name="テキスト ボックス 16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1" name="直線コネクタ 17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2" name="テキスト ボックス 17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20955</xdr:rowOff>
    </xdr:from>
    <xdr:to>
      <xdr:col>15</xdr:col>
      <xdr:colOff>180340</xdr:colOff>
      <xdr:row>64</xdr:row>
      <xdr:rowOff>11430</xdr:rowOff>
    </xdr:to>
    <xdr:cxnSp macro="">
      <xdr:nvCxnSpPr>
        <xdr:cNvPr id="174" name="直線コネクタ 173"/>
        <xdr:cNvCxnSpPr/>
      </xdr:nvCxnSpPr>
      <xdr:spPr>
        <a:xfrm flipV="1">
          <a:off x="10476865" y="945070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15257</xdr:rowOff>
    </xdr:from>
    <xdr:ext cx="469744" cy="259045"/>
    <xdr:sp macro="" textlink="">
      <xdr:nvSpPr>
        <xdr:cNvPr id="175" name="【体育館・プール】&#10;一人当たり面積最小値テキスト"/>
        <xdr:cNvSpPr txBox="1"/>
      </xdr:nvSpPr>
      <xdr:spPr>
        <a:xfrm>
          <a:off x="10566400"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0.034</a:t>
          </a:r>
          <a:endParaRPr kumimoji="1" lang="ja-JP" altLang="en-US" sz="1000" b="1">
            <a:latin typeface="ＭＳ Ｐゴシック"/>
          </a:endParaRPr>
        </a:p>
      </xdr:txBody>
    </xdr:sp>
    <xdr:clientData/>
  </xdr:oneCellAnchor>
  <xdr:twoCellAnchor>
    <xdr:from>
      <xdr:col>15</xdr:col>
      <xdr:colOff>92075</xdr:colOff>
      <xdr:row>64</xdr:row>
      <xdr:rowOff>11430</xdr:rowOff>
    </xdr:from>
    <xdr:to>
      <xdr:col>15</xdr:col>
      <xdr:colOff>269875</xdr:colOff>
      <xdr:row>64</xdr:row>
      <xdr:rowOff>11430</xdr:rowOff>
    </xdr:to>
    <xdr:cxnSp macro="">
      <xdr:nvCxnSpPr>
        <xdr:cNvPr id="176" name="直線コネクタ 175"/>
        <xdr:cNvCxnSpPr/>
      </xdr:nvCxnSpPr>
      <xdr:spPr>
        <a:xfrm>
          <a:off x="10388600" y="1098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139082</xdr:rowOff>
    </xdr:from>
    <xdr:ext cx="469744" cy="259045"/>
    <xdr:sp macro="" textlink="">
      <xdr:nvSpPr>
        <xdr:cNvPr id="177" name="【体育館・プール】&#10;一人当たり面積最大値テキスト"/>
        <xdr:cNvSpPr txBox="1"/>
      </xdr:nvSpPr>
      <xdr:spPr>
        <a:xfrm>
          <a:off x="10566400" y="9225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0.839</a:t>
          </a:r>
          <a:endParaRPr kumimoji="1" lang="ja-JP" altLang="en-US" sz="1000" b="1">
            <a:latin typeface="ＭＳ Ｐゴシック"/>
          </a:endParaRPr>
        </a:p>
      </xdr:txBody>
    </xdr:sp>
    <xdr:clientData/>
  </xdr:oneCellAnchor>
  <xdr:twoCellAnchor>
    <xdr:from>
      <xdr:col>15</xdr:col>
      <xdr:colOff>92075</xdr:colOff>
      <xdr:row>55</xdr:row>
      <xdr:rowOff>20955</xdr:rowOff>
    </xdr:from>
    <xdr:to>
      <xdr:col>15</xdr:col>
      <xdr:colOff>269875</xdr:colOff>
      <xdr:row>55</xdr:row>
      <xdr:rowOff>20955</xdr:rowOff>
    </xdr:to>
    <xdr:cxnSp macro="">
      <xdr:nvCxnSpPr>
        <xdr:cNvPr id="178" name="直線コネクタ 177"/>
        <xdr:cNvCxnSpPr/>
      </xdr:nvCxnSpPr>
      <xdr:spPr>
        <a:xfrm>
          <a:off x="10388600" y="945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7637</xdr:rowOff>
    </xdr:from>
    <xdr:ext cx="469744" cy="259045"/>
    <xdr:sp macro="" textlink="">
      <xdr:nvSpPr>
        <xdr:cNvPr id="179" name="【体育館・プール】&#10;一人当たり面積平均値テキスト"/>
        <xdr:cNvSpPr txBox="1"/>
      </xdr:nvSpPr>
      <xdr:spPr>
        <a:xfrm>
          <a:off x="10566400" y="10637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0.178</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29210</xdr:rowOff>
    </xdr:from>
    <xdr:to>
      <xdr:col>15</xdr:col>
      <xdr:colOff>231775</xdr:colOff>
      <xdr:row>62</xdr:row>
      <xdr:rowOff>130810</xdr:rowOff>
    </xdr:to>
    <xdr:sp macro="" textlink="">
      <xdr:nvSpPr>
        <xdr:cNvPr id="180" name="フローチャート : 判断 179"/>
        <xdr:cNvSpPr/>
      </xdr:nvSpPr>
      <xdr:spPr>
        <a:xfrm>
          <a:off x="104267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19685</xdr:rowOff>
    </xdr:from>
    <xdr:to>
      <xdr:col>14</xdr:col>
      <xdr:colOff>79375</xdr:colOff>
      <xdr:row>62</xdr:row>
      <xdr:rowOff>121285</xdr:rowOff>
    </xdr:to>
    <xdr:sp macro="" textlink="">
      <xdr:nvSpPr>
        <xdr:cNvPr id="181" name="フローチャート : 判断 180"/>
        <xdr:cNvSpPr/>
      </xdr:nvSpPr>
      <xdr:spPr>
        <a:xfrm>
          <a:off x="9588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62</xdr:row>
      <xdr:rowOff>112412</xdr:rowOff>
    </xdr:from>
    <xdr:ext cx="469744" cy="259045"/>
    <xdr:sp macro="" textlink="">
      <xdr:nvSpPr>
        <xdr:cNvPr id="182" name="n_1aveValue【体育館・プール】&#10;一人当たり面積"/>
        <xdr:cNvSpPr txBox="1"/>
      </xdr:nvSpPr>
      <xdr:spPr>
        <a:xfrm>
          <a:off x="9391727" y="1074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3" name="テキスト ボックス 18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4" name="テキスト ボックス 18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5" name="テキスト ボックス 18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6" name="テキスト ボックス 18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7" name="テキスト ボックス 18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59</xdr:row>
      <xdr:rowOff>143510</xdr:rowOff>
    </xdr:from>
    <xdr:to>
      <xdr:col>14</xdr:col>
      <xdr:colOff>79375</xdr:colOff>
      <xdr:row>60</xdr:row>
      <xdr:rowOff>73660</xdr:rowOff>
    </xdr:to>
    <xdr:sp macro="" textlink="">
      <xdr:nvSpPr>
        <xdr:cNvPr id="188" name="円/楕円 187"/>
        <xdr:cNvSpPr/>
      </xdr:nvSpPr>
      <xdr:spPr>
        <a:xfrm>
          <a:off x="9588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58</xdr:row>
      <xdr:rowOff>90187</xdr:rowOff>
    </xdr:from>
    <xdr:ext cx="469744" cy="259045"/>
    <xdr:sp macro="" textlink="">
      <xdr:nvSpPr>
        <xdr:cNvPr id="189" name="n_1mainValue【体育館・プール】&#10;一人当たり面積"/>
        <xdr:cNvSpPr txBox="1"/>
      </xdr:nvSpPr>
      <xdr:spPr>
        <a:xfrm>
          <a:off x="9391727" y="1003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0.388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0" name="正方形/長方形 18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1" name="正方形/長方形 19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2" name="正方形/長方形 19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3" name="正方形/長方形 19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4" name="正方形/長方形 19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5" name="正方形/長方形 19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6" name="正方形/長方形 19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7" name="正方形/長方形 19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8" name="テキスト ボックス 19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9" name="直線コネクタ 19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0" name="テキスト ボックス 19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1" name="直線コネクタ 20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2" name="テキスト ボックス 20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3" name="直線コネクタ 20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4" name="テキスト ボックス 20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5" name="直線コネクタ 20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6" name="テキスト ボックス 20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7" name="直線コネクタ 20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8" name="テキスト ボックス 20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9" name="直線コネクタ 20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10" name="テキスト ボックス 20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1" name="直線コネクタ 21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2" name="テキスト ボックス 21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0</xdr:rowOff>
    </xdr:from>
    <xdr:to>
      <xdr:col>6</xdr:col>
      <xdr:colOff>510540</xdr:colOff>
      <xdr:row>86</xdr:row>
      <xdr:rowOff>7620</xdr:rowOff>
    </xdr:to>
    <xdr:cxnSp macro="">
      <xdr:nvCxnSpPr>
        <xdr:cNvPr id="214" name="直線コネクタ 213"/>
        <xdr:cNvCxnSpPr/>
      </xdr:nvCxnSpPr>
      <xdr:spPr>
        <a:xfrm flipV="1">
          <a:off x="4634865" y="133731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11447</xdr:rowOff>
    </xdr:from>
    <xdr:ext cx="405111" cy="259045"/>
    <xdr:sp macro="" textlink="">
      <xdr:nvSpPr>
        <xdr:cNvPr id="215" name="【福祉施設】&#10;有形固定資産減価償却率最小値テキスト"/>
        <xdr:cNvSpPr txBox="1"/>
      </xdr:nvSpPr>
      <xdr:spPr>
        <a:xfrm>
          <a:off x="4724400"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6</xdr:col>
      <xdr:colOff>422275</xdr:colOff>
      <xdr:row>86</xdr:row>
      <xdr:rowOff>7620</xdr:rowOff>
    </xdr:from>
    <xdr:to>
      <xdr:col>6</xdr:col>
      <xdr:colOff>600075</xdr:colOff>
      <xdr:row>86</xdr:row>
      <xdr:rowOff>7620</xdr:rowOff>
    </xdr:to>
    <xdr:cxnSp macro="">
      <xdr:nvCxnSpPr>
        <xdr:cNvPr id="216" name="直線コネクタ 215"/>
        <xdr:cNvCxnSpPr/>
      </xdr:nvCxnSpPr>
      <xdr:spPr>
        <a:xfrm>
          <a:off x="4546600" y="1475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118127</xdr:rowOff>
    </xdr:from>
    <xdr:ext cx="405111" cy="259045"/>
    <xdr:sp macro="" textlink="">
      <xdr:nvSpPr>
        <xdr:cNvPr id="217" name="【福祉施設】&#10;有形固定資産減価償却率最大値テキスト"/>
        <xdr:cNvSpPr txBox="1"/>
      </xdr:nvSpPr>
      <xdr:spPr>
        <a:xfrm>
          <a:off x="4724400" y="1314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a:t>
          </a:r>
          <a:endParaRPr kumimoji="1" lang="ja-JP" altLang="en-US" sz="1000" b="1">
            <a:latin typeface="ＭＳ Ｐゴシック"/>
          </a:endParaRPr>
        </a:p>
      </xdr:txBody>
    </xdr:sp>
    <xdr:clientData/>
  </xdr:oneCellAnchor>
  <xdr:twoCellAnchor>
    <xdr:from>
      <xdr:col>6</xdr:col>
      <xdr:colOff>422275</xdr:colOff>
      <xdr:row>78</xdr:row>
      <xdr:rowOff>0</xdr:rowOff>
    </xdr:from>
    <xdr:to>
      <xdr:col>6</xdr:col>
      <xdr:colOff>600075</xdr:colOff>
      <xdr:row>78</xdr:row>
      <xdr:rowOff>0</xdr:rowOff>
    </xdr:to>
    <xdr:cxnSp macro="">
      <xdr:nvCxnSpPr>
        <xdr:cNvPr id="218" name="直線コネクタ 217"/>
        <xdr:cNvCxnSpPr/>
      </xdr:nvCxnSpPr>
      <xdr:spPr>
        <a:xfrm>
          <a:off x="4546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129557</xdr:rowOff>
    </xdr:from>
    <xdr:ext cx="405111" cy="259045"/>
    <xdr:sp macro="" textlink="">
      <xdr:nvSpPr>
        <xdr:cNvPr id="219" name="【福祉施設】&#10;有形固定資産減価償却率平均値テキスト"/>
        <xdr:cNvSpPr txBox="1"/>
      </xdr:nvSpPr>
      <xdr:spPr>
        <a:xfrm>
          <a:off x="4724400" y="14188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151130</xdr:rowOff>
    </xdr:from>
    <xdr:to>
      <xdr:col>6</xdr:col>
      <xdr:colOff>561975</xdr:colOff>
      <xdr:row>83</xdr:row>
      <xdr:rowOff>81280</xdr:rowOff>
    </xdr:to>
    <xdr:sp macro="" textlink="">
      <xdr:nvSpPr>
        <xdr:cNvPr id="220" name="フローチャート : 判断 219"/>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170180</xdr:rowOff>
    </xdr:from>
    <xdr:to>
      <xdr:col>5</xdr:col>
      <xdr:colOff>409575</xdr:colOff>
      <xdr:row>83</xdr:row>
      <xdr:rowOff>100330</xdr:rowOff>
    </xdr:to>
    <xdr:sp macro="" textlink="">
      <xdr:nvSpPr>
        <xdr:cNvPr id="221" name="フローチャート : 判断 220"/>
        <xdr:cNvSpPr/>
      </xdr:nvSpPr>
      <xdr:spPr>
        <a:xfrm>
          <a:off x="3746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116857</xdr:rowOff>
    </xdr:from>
    <xdr:ext cx="405111" cy="259045"/>
    <xdr:sp macro="" textlink="">
      <xdr:nvSpPr>
        <xdr:cNvPr id="222" name="n_1aveValue【福祉施設】&#10;有形固定資産減価償却率"/>
        <xdr:cNvSpPr txBox="1"/>
      </xdr:nvSpPr>
      <xdr:spPr>
        <a:xfrm>
          <a:off x="3582043"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3" name="テキスト ボックス 22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4" name="テキスト ボックス 22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5" name="テキスト ボックス 22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6" name="テキスト ボックス 22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7" name="テキスト ボックス 22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83</xdr:row>
      <xdr:rowOff>34925</xdr:rowOff>
    </xdr:from>
    <xdr:to>
      <xdr:col>5</xdr:col>
      <xdr:colOff>409575</xdr:colOff>
      <xdr:row>83</xdr:row>
      <xdr:rowOff>136525</xdr:rowOff>
    </xdr:to>
    <xdr:sp macro="" textlink="">
      <xdr:nvSpPr>
        <xdr:cNvPr id="228" name="円/楕円 227"/>
        <xdr:cNvSpPr/>
      </xdr:nvSpPr>
      <xdr:spPr>
        <a:xfrm>
          <a:off x="3746500" y="1426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127652</xdr:rowOff>
    </xdr:from>
    <xdr:ext cx="405111" cy="259045"/>
    <xdr:sp macro="" textlink="">
      <xdr:nvSpPr>
        <xdr:cNvPr id="229" name="n_1mainValue【福祉施設】&#10;有形固定資産減価償却率"/>
        <xdr:cNvSpPr txBox="1"/>
      </xdr:nvSpPr>
      <xdr:spPr>
        <a:xfrm>
          <a:off x="3582043" y="1435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0" name="正方形/長方形 22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1" name="正方形/長方形 23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2" name="正方形/長方形 23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3" name="正方形/長方形 23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4" name="正方形/長方形 23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5" name="正方形/長方形 23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6" name="正方形/長方形 23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7" name="正方形/長方形 23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8" name="テキスト ボックス 23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9" name="直線コネクタ 23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40" name="直線コネクタ 23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1" name="テキスト ボックス 24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2" name="直線コネクタ 24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3" name="テキスト ボックス 24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4" name="直線コネクタ 24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5" name="テキスト ボックス 24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6" name="直線コネクタ 24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7" name="テキスト ボックス 24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48" name="直線コネクタ 24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49" name="テキスト ボックス 24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0" name="直線コネクタ 24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1" name="テキスト ボックス 25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2" name="直線コネクタ 25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3" name="テキスト ボックス 25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83820</xdr:rowOff>
    </xdr:from>
    <xdr:to>
      <xdr:col>15</xdr:col>
      <xdr:colOff>180340</xdr:colOff>
      <xdr:row>86</xdr:row>
      <xdr:rowOff>139337</xdr:rowOff>
    </xdr:to>
    <xdr:cxnSp macro="">
      <xdr:nvCxnSpPr>
        <xdr:cNvPr id="255" name="直線コネクタ 254"/>
        <xdr:cNvCxnSpPr/>
      </xdr:nvCxnSpPr>
      <xdr:spPr>
        <a:xfrm flipV="1">
          <a:off x="10476865" y="13456920"/>
          <a:ext cx="0" cy="142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143164</xdr:rowOff>
    </xdr:from>
    <xdr:ext cx="469744" cy="259045"/>
    <xdr:sp macro="" textlink="">
      <xdr:nvSpPr>
        <xdr:cNvPr id="256" name="【福祉施設】&#10;一人当たり面積最小値テキスト"/>
        <xdr:cNvSpPr txBox="1"/>
      </xdr:nvSpPr>
      <xdr:spPr>
        <a:xfrm>
          <a:off x="10566400"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86</xdr:row>
      <xdr:rowOff>139337</xdr:rowOff>
    </xdr:from>
    <xdr:to>
      <xdr:col>15</xdr:col>
      <xdr:colOff>269875</xdr:colOff>
      <xdr:row>86</xdr:row>
      <xdr:rowOff>139337</xdr:rowOff>
    </xdr:to>
    <xdr:cxnSp macro="">
      <xdr:nvCxnSpPr>
        <xdr:cNvPr id="257" name="直線コネクタ 256"/>
        <xdr:cNvCxnSpPr/>
      </xdr:nvCxnSpPr>
      <xdr:spPr>
        <a:xfrm>
          <a:off x="10388600" y="148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30497</xdr:rowOff>
    </xdr:from>
    <xdr:ext cx="469744" cy="259045"/>
    <xdr:sp macro="" textlink="">
      <xdr:nvSpPr>
        <xdr:cNvPr id="258" name="【福祉施設】&#10;一人当たり面積最大値テキスト"/>
        <xdr:cNvSpPr txBox="1"/>
      </xdr:nvSpPr>
      <xdr:spPr>
        <a:xfrm>
          <a:off x="105664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0.446</a:t>
          </a:r>
          <a:endParaRPr kumimoji="1" lang="ja-JP" altLang="en-US" sz="1000" b="1">
            <a:latin typeface="ＭＳ Ｐゴシック"/>
          </a:endParaRPr>
        </a:p>
      </xdr:txBody>
    </xdr:sp>
    <xdr:clientData/>
  </xdr:oneCellAnchor>
  <xdr:twoCellAnchor>
    <xdr:from>
      <xdr:col>15</xdr:col>
      <xdr:colOff>92075</xdr:colOff>
      <xdr:row>78</xdr:row>
      <xdr:rowOff>83820</xdr:rowOff>
    </xdr:from>
    <xdr:to>
      <xdr:col>15</xdr:col>
      <xdr:colOff>269875</xdr:colOff>
      <xdr:row>78</xdr:row>
      <xdr:rowOff>83820</xdr:rowOff>
    </xdr:to>
    <xdr:cxnSp macro="">
      <xdr:nvCxnSpPr>
        <xdr:cNvPr id="259" name="直線コネクタ 258"/>
        <xdr:cNvCxnSpPr/>
      </xdr:nvCxnSpPr>
      <xdr:spPr>
        <a:xfrm>
          <a:off x="10388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138809</xdr:rowOff>
    </xdr:from>
    <xdr:ext cx="469744" cy="259045"/>
    <xdr:sp macro="" textlink="">
      <xdr:nvSpPr>
        <xdr:cNvPr id="260" name="【福祉施設】&#10;一人当たり面積平均値テキスト"/>
        <xdr:cNvSpPr txBox="1"/>
      </xdr:nvSpPr>
      <xdr:spPr>
        <a:xfrm>
          <a:off x="10566400" y="14540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0.092</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160382</xdr:rowOff>
    </xdr:from>
    <xdr:to>
      <xdr:col>15</xdr:col>
      <xdr:colOff>231775</xdr:colOff>
      <xdr:row>85</xdr:row>
      <xdr:rowOff>90532</xdr:rowOff>
    </xdr:to>
    <xdr:sp macro="" textlink="">
      <xdr:nvSpPr>
        <xdr:cNvPr id="261" name="フローチャート : 判断 260"/>
        <xdr:cNvSpPr/>
      </xdr:nvSpPr>
      <xdr:spPr>
        <a:xfrm>
          <a:off x="10426700" y="1456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28121</xdr:rowOff>
    </xdr:from>
    <xdr:to>
      <xdr:col>14</xdr:col>
      <xdr:colOff>79375</xdr:colOff>
      <xdr:row>85</xdr:row>
      <xdr:rowOff>129721</xdr:rowOff>
    </xdr:to>
    <xdr:sp macro="" textlink="">
      <xdr:nvSpPr>
        <xdr:cNvPr id="262" name="フローチャート : 判断 261"/>
        <xdr:cNvSpPr/>
      </xdr:nvSpPr>
      <xdr:spPr>
        <a:xfrm>
          <a:off x="9588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146248</xdr:rowOff>
    </xdr:from>
    <xdr:ext cx="469744" cy="259045"/>
    <xdr:sp macro="" textlink="">
      <xdr:nvSpPr>
        <xdr:cNvPr id="263" name="n_1aveValue【福祉施設】&#10;一人当たり面積"/>
        <xdr:cNvSpPr txBox="1"/>
      </xdr:nvSpPr>
      <xdr:spPr>
        <a:xfrm>
          <a:off x="9391727" y="143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0.080</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4" name="テキスト ボックス 26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5" name="テキスト ボックス 26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6" name="テキスト ボックス 26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7" name="テキスト ボックス 26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8" name="テキスト ボックス 26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113030</xdr:rowOff>
    </xdr:from>
    <xdr:to>
      <xdr:col>14</xdr:col>
      <xdr:colOff>79375</xdr:colOff>
      <xdr:row>86</xdr:row>
      <xdr:rowOff>43180</xdr:rowOff>
    </xdr:to>
    <xdr:sp macro="" textlink="">
      <xdr:nvSpPr>
        <xdr:cNvPr id="269" name="円/楕円 268"/>
        <xdr:cNvSpPr/>
      </xdr:nvSpPr>
      <xdr:spPr>
        <a:xfrm>
          <a:off x="9588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86</xdr:row>
      <xdr:rowOff>34307</xdr:rowOff>
    </xdr:from>
    <xdr:ext cx="469744" cy="259045"/>
    <xdr:sp macro="" textlink="">
      <xdr:nvSpPr>
        <xdr:cNvPr id="270" name="n_1mainValue【福祉施設】&#10;一人当たり面積"/>
        <xdr:cNvSpPr txBox="1"/>
      </xdr:nvSpPr>
      <xdr:spPr>
        <a:xfrm>
          <a:off x="93917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1" name="正方形/長方形 27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2" name="正方形/長方形 27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3" name="正方形/長方形 27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4" name="正方形/長方形 27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5" name="正方形/長方形 27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6" name="正方形/長方形 27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7" name="正方形/長方形 27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8" name="正方形/長方形 27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9" name="テキスト ボックス 27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0" name="直線コネクタ 27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81" name="テキスト ボックス 280"/>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82" name="直線コネクタ 28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83" name="テキスト ボックス 282"/>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84" name="直線コネクタ 28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5" name="テキスト ボックス 28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6" name="直線コネクタ 28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7" name="テキスト ボックス 28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8" name="直線コネクタ 28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9" name="テキスト ボックス 28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90" name="直線コネクタ 28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91" name="テキスト ボックス 290"/>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2" name="直線コネクタ 29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3" name="テキスト ボックス 29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1905</xdr:rowOff>
    </xdr:from>
    <xdr:to>
      <xdr:col>6</xdr:col>
      <xdr:colOff>510540</xdr:colOff>
      <xdr:row>108</xdr:row>
      <xdr:rowOff>110489</xdr:rowOff>
    </xdr:to>
    <xdr:cxnSp macro="">
      <xdr:nvCxnSpPr>
        <xdr:cNvPr id="295" name="直線コネクタ 294"/>
        <xdr:cNvCxnSpPr/>
      </xdr:nvCxnSpPr>
      <xdr:spPr>
        <a:xfrm flipV="1">
          <a:off x="4634865" y="17318355"/>
          <a:ext cx="0" cy="1308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114316</xdr:rowOff>
    </xdr:from>
    <xdr:ext cx="405111" cy="259045"/>
    <xdr:sp macro="" textlink="">
      <xdr:nvSpPr>
        <xdr:cNvPr id="296" name="【市民会館】&#10;有形固定資産減価償却率最小値テキスト"/>
        <xdr:cNvSpPr txBox="1"/>
      </xdr:nvSpPr>
      <xdr:spPr>
        <a:xfrm>
          <a:off x="4724400"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6</xdr:col>
      <xdr:colOff>422275</xdr:colOff>
      <xdr:row>108</xdr:row>
      <xdr:rowOff>110489</xdr:rowOff>
    </xdr:from>
    <xdr:to>
      <xdr:col>6</xdr:col>
      <xdr:colOff>600075</xdr:colOff>
      <xdr:row>108</xdr:row>
      <xdr:rowOff>110489</xdr:rowOff>
    </xdr:to>
    <xdr:cxnSp macro="">
      <xdr:nvCxnSpPr>
        <xdr:cNvPr id="297" name="直線コネクタ 296"/>
        <xdr:cNvCxnSpPr/>
      </xdr:nvCxnSpPr>
      <xdr:spPr>
        <a:xfrm>
          <a:off x="4546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120032</xdr:rowOff>
    </xdr:from>
    <xdr:ext cx="405111" cy="259045"/>
    <xdr:sp macro="" textlink="">
      <xdr:nvSpPr>
        <xdr:cNvPr id="298" name="【市民会館】&#10;有形固定資産減価償却率最大値テキスト"/>
        <xdr:cNvSpPr txBox="1"/>
      </xdr:nvSpPr>
      <xdr:spPr>
        <a:xfrm>
          <a:off x="4724400" y="17093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90.9</a:t>
          </a:r>
          <a:endParaRPr kumimoji="1" lang="ja-JP" altLang="en-US" sz="1000" b="1">
            <a:latin typeface="ＭＳ Ｐゴシック"/>
          </a:endParaRPr>
        </a:p>
      </xdr:txBody>
    </xdr:sp>
    <xdr:clientData/>
  </xdr:oneCellAnchor>
  <xdr:twoCellAnchor>
    <xdr:from>
      <xdr:col>6</xdr:col>
      <xdr:colOff>422275</xdr:colOff>
      <xdr:row>101</xdr:row>
      <xdr:rowOff>1905</xdr:rowOff>
    </xdr:from>
    <xdr:to>
      <xdr:col>6</xdr:col>
      <xdr:colOff>600075</xdr:colOff>
      <xdr:row>101</xdr:row>
      <xdr:rowOff>1905</xdr:rowOff>
    </xdr:to>
    <xdr:cxnSp macro="">
      <xdr:nvCxnSpPr>
        <xdr:cNvPr id="299" name="直線コネクタ 298"/>
        <xdr:cNvCxnSpPr/>
      </xdr:nvCxnSpPr>
      <xdr:spPr>
        <a:xfrm>
          <a:off x="4546600" y="17318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120032</xdr:rowOff>
    </xdr:from>
    <xdr:ext cx="405111" cy="259045"/>
    <xdr:sp macro="" textlink="">
      <xdr:nvSpPr>
        <xdr:cNvPr id="300" name="【市民会館】&#10;有形固定資産減価償却率平均値テキスト"/>
        <xdr:cNvSpPr txBox="1"/>
      </xdr:nvSpPr>
      <xdr:spPr>
        <a:xfrm>
          <a:off x="4724400" y="181222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141605</xdr:rowOff>
    </xdr:from>
    <xdr:to>
      <xdr:col>6</xdr:col>
      <xdr:colOff>561975</xdr:colOff>
      <xdr:row>106</xdr:row>
      <xdr:rowOff>71755</xdr:rowOff>
    </xdr:to>
    <xdr:sp macro="" textlink="">
      <xdr:nvSpPr>
        <xdr:cNvPr id="301" name="フローチャート : 判断 300"/>
        <xdr:cNvSpPr/>
      </xdr:nvSpPr>
      <xdr:spPr>
        <a:xfrm>
          <a:off x="4584700" y="1814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33020</xdr:rowOff>
    </xdr:from>
    <xdr:to>
      <xdr:col>5</xdr:col>
      <xdr:colOff>409575</xdr:colOff>
      <xdr:row>105</xdr:row>
      <xdr:rowOff>134620</xdr:rowOff>
    </xdr:to>
    <xdr:sp macro="" textlink="">
      <xdr:nvSpPr>
        <xdr:cNvPr id="302" name="フローチャート : 判断 301"/>
        <xdr:cNvSpPr/>
      </xdr:nvSpPr>
      <xdr:spPr>
        <a:xfrm>
          <a:off x="37465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105</xdr:row>
      <xdr:rowOff>125747</xdr:rowOff>
    </xdr:from>
    <xdr:ext cx="405111" cy="259045"/>
    <xdr:sp macro="" textlink="">
      <xdr:nvSpPr>
        <xdr:cNvPr id="303" name="n_1aveValue【市民会館】&#10;有形固定資産減価償却率"/>
        <xdr:cNvSpPr txBox="1"/>
      </xdr:nvSpPr>
      <xdr:spPr>
        <a:xfrm>
          <a:off x="3582043" y="1812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4" name="テキスト ボックス 30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5" name="テキスト ボックス 30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6" name="テキスト ボックス 30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7" name="テキスト ボックス 30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8" name="テキスト ボックス 30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103</xdr:row>
      <xdr:rowOff>21589</xdr:rowOff>
    </xdr:from>
    <xdr:to>
      <xdr:col>5</xdr:col>
      <xdr:colOff>409575</xdr:colOff>
      <xdr:row>103</xdr:row>
      <xdr:rowOff>123189</xdr:rowOff>
    </xdr:to>
    <xdr:sp macro="" textlink="">
      <xdr:nvSpPr>
        <xdr:cNvPr id="309" name="円/楕円 308"/>
        <xdr:cNvSpPr/>
      </xdr:nvSpPr>
      <xdr:spPr>
        <a:xfrm>
          <a:off x="3746500" y="1768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101</xdr:row>
      <xdr:rowOff>139716</xdr:rowOff>
    </xdr:from>
    <xdr:ext cx="405111" cy="259045"/>
    <xdr:sp macro="" textlink="">
      <xdr:nvSpPr>
        <xdr:cNvPr id="310" name="n_1mainValue【市民会館】&#10;有形固定資産減価償却率"/>
        <xdr:cNvSpPr txBox="1"/>
      </xdr:nvSpPr>
      <xdr:spPr>
        <a:xfrm>
          <a:off x="3582043" y="1745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1" name="正方形/長方形 31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2" name="正方形/長方形 31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3" name="正方形/長方形 31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4" name="正方形/長方形 31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5" name="正方形/長方形 31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6" name="正方形/長方形 31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7" name="正方形/長方形 31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8" name="正方形/長方形 31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9" name="テキスト ボックス 31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0" name="直線コネクタ 31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21" name="直線コネクタ 320"/>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22" name="テキスト ボックス 321"/>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23" name="直線コネクタ 322"/>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24" name="テキスト ボックス 323"/>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25" name="直線コネクタ 324"/>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26" name="テキスト ボックス 325"/>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27" name="直線コネクタ 326"/>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28" name="テキスト ボックス 327"/>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9" name="直線コネクタ 32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0" name="テキスト ボックス 32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110489</xdr:rowOff>
    </xdr:from>
    <xdr:to>
      <xdr:col>15</xdr:col>
      <xdr:colOff>180340</xdr:colOff>
      <xdr:row>107</xdr:row>
      <xdr:rowOff>110489</xdr:rowOff>
    </xdr:to>
    <xdr:cxnSp macro="">
      <xdr:nvCxnSpPr>
        <xdr:cNvPr id="332" name="直線コネクタ 331"/>
        <xdr:cNvCxnSpPr/>
      </xdr:nvCxnSpPr>
      <xdr:spPr>
        <a:xfrm flipV="1">
          <a:off x="10476865" y="17084039"/>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114316</xdr:rowOff>
    </xdr:from>
    <xdr:ext cx="469744" cy="259045"/>
    <xdr:sp macro="" textlink="">
      <xdr:nvSpPr>
        <xdr:cNvPr id="333" name="【市民会館】&#10;一人当たり面積最小値テキスト"/>
        <xdr:cNvSpPr txBox="1"/>
      </xdr:nvSpPr>
      <xdr:spPr>
        <a:xfrm>
          <a:off x="10566400"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0.030</a:t>
          </a:r>
          <a:endParaRPr kumimoji="1" lang="ja-JP" altLang="en-US" sz="1000" b="1">
            <a:latin typeface="ＭＳ Ｐゴシック"/>
          </a:endParaRPr>
        </a:p>
      </xdr:txBody>
    </xdr:sp>
    <xdr:clientData/>
  </xdr:oneCellAnchor>
  <xdr:twoCellAnchor>
    <xdr:from>
      <xdr:col>15</xdr:col>
      <xdr:colOff>92075</xdr:colOff>
      <xdr:row>107</xdr:row>
      <xdr:rowOff>110489</xdr:rowOff>
    </xdr:from>
    <xdr:to>
      <xdr:col>15</xdr:col>
      <xdr:colOff>269875</xdr:colOff>
      <xdr:row>107</xdr:row>
      <xdr:rowOff>110489</xdr:rowOff>
    </xdr:to>
    <xdr:cxnSp macro="">
      <xdr:nvCxnSpPr>
        <xdr:cNvPr id="334" name="直線コネクタ 333"/>
        <xdr:cNvCxnSpPr/>
      </xdr:nvCxnSpPr>
      <xdr:spPr>
        <a:xfrm>
          <a:off x="10388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57166</xdr:rowOff>
    </xdr:from>
    <xdr:ext cx="469744" cy="259045"/>
    <xdr:sp macro="" textlink="">
      <xdr:nvSpPr>
        <xdr:cNvPr id="335" name="【市民会館】&#10;一人当たり面積最大値テキスト"/>
        <xdr:cNvSpPr txBox="1"/>
      </xdr:nvSpPr>
      <xdr:spPr>
        <a:xfrm>
          <a:off x="105664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0.330</a:t>
          </a:r>
          <a:endParaRPr kumimoji="1" lang="ja-JP" altLang="en-US" sz="1000" b="1">
            <a:latin typeface="ＭＳ Ｐゴシック"/>
          </a:endParaRPr>
        </a:p>
      </xdr:txBody>
    </xdr:sp>
    <xdr:clientData/>
  </xdr:oneCellAnchor>
  <xdr:twoCellAnchor>
    <xdr:from>
      <xdr:col>15</xdr:col>
      <xdr:colOff>92075</xdr:colOff>
      <xdr:row>99</xdr:row>
      <xdr:rowOff>110489</xdr:rowOff>
    </xdr:from>
    <xdr:to>
      <xdr:col>15</xdr:col>
      <xdr:colOff>269875</xdr:colOff>
      <xdr:row>99</xdr:row>
      <xdr:rowOff>110489</xdr:rowOff>
    </xdr:to>
    <xdr:cxnSp macro="">
      <xdr:nvCxnSpPr>
        <xdr:cNvPr id="336" name="直線コネクタ 335"/>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90695</xdr:rowOff>
    </xdr:from>
    <xdr:ext cx="469744" cy="259045"/>
    <xdr:sp macro="" textlink="">
      <xdr:nvSpPr>
        <xdr:cNvPr id="337" name="【市民会館】&#10;一人当たり面積平均値テキスト"/>
        <xdr:cNvSpPr txBox="1"/>
      </xdr:nvSpPr>
      <xdr:spPr>
        <a:xfrm>
          <a:off x="10566400" y="17921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0.131</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112268</xdr:rowOff>
    </xdr:from>
    <xdr:to>
      <xdr:col>15</xdr:col>
      <xdr:colOff>231775</xdr:colOff>
      <xdr:row>105</xdr:row>
      <xdr:rowOff>42418</xdr:rowOff>
    </xdr:to>
    <xdr:sp macro="" textlink="">
      <xdr:nvSpPr>
        <xdr:cNvPr id="338" name="フローチャート : 判断 337"/>
        <xdr:cNvSpPr/>
      </xdr:nvSpPr>
      <xdr:spPr>
        <a:xfrm>
          <a:off x="10426700" y="1794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93980</xdr:rowOff>
    </xdr:from>
    <xdr:to>
      <xdr:col>14</xdr:col>
      <xdr:colOff>79375</xdr:colOff>
      <xdr:row>105</xdr:row>
      <xdr:rowOff>24130</xdr:rowOff>
    </xdr:to>
    <xdr:sp macro="" textlink="">
      <xdr:nvSpPr>
        <xdr:cNvPr id="339" name="フローチャート : 判断 338"/>
        <xdr:cNvSpPr/>
      </xdr:nvSpPr>
      <xdr:spPr>
        <a:xfrm>
          <a:off x="9588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105</xdr:row>
      <xdr:rowOff>15257</xdr:rowOff>
    </xdr:from>
    <xdr:ext cx="469744" cy="259045"/>
    <xdr:sp macro="" textlink="">
      <xdr:nvSpPr>
        <xdr:cNvPr id="340" name="n_1aveValue【市民会館】&#10;一人当たり面積"/>
        <xdr:cNvSpPr txBox="1"/>
      </xdr:nvSpPr>
      <xdr:spPr>
        <a:xfrm>
          <a:off x="9391727" y="1801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0.135</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1" name="テキスト ボックス 34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2" name="テキスト ボックス 34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3" name="テキスト ボックス 34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4" name="テキスト ボックス 34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5" name="テキスト ボックス 34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102</xdr:row>
      <xdr:rowOff>98552</xdr:rowOff>
    </xdr:from>
    <xdr:to>
      <xdr:col>14</xdr:col>
      <xdr:colOff>79375</xdr:colOff>
      <xdr:row>103</xdr:row>
      <xdr:rowOff>28702</xdr:rowOff>
    </xdr:to>
    <xdr:sp macro="" textlink="">
      <xdr:nvSpPr>
        <xdr:cNvPr id="346" name="円/楕円 345"/>
        <xdr:cNvSpPr/>
      </xdr:nvSpPr>
      <xdr:spPr>
        <a:xfrm>
          <a:off x="9588500" y="1758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101</xdr:row>
      <xdr:rowOff>45229</xdr:rowOff>
    </xdr:from>
    <xdr:ext cx="469744" cy="259045"/>
    <xdr:sp macro="" textlink="">
      <xdr:nvSpPr>
        <xdr:cNvPr id="347" name="n_1mainValue【市民会館】&#10;一人当たり面積"/>
        <xdr:cNvSpPr txBox="1"/>
      </xdr:nvSpPr>
      <xdr:spPr>
        <a:xfrm>
          <a:off x="9391727" y="1736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0.209</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8" name="正方形/長方形 34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9" name="正方形/長方形 34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0" name="正方形/長方形 34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1" name="正方形/長方形 35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2" name="正方形/長方形 35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3" name="正方形/長方形 35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4" name="正方形/長方形 35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5" name="正方形/長方形 35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6" name="テキスト ボックス 35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7" name="直線コネクタ 35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58" name="テキスト ボックス 35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59" name="直線コネクタ 35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60" name="テキスト ボックス 35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61" name="直線コネクタ 36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62" name="テキスト ボックス 36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63" name="直線コネクタ 36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64" name="テキスト ボックス 36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65" name="直線コネクタ 36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66" name="テキスト ボックス 36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67" name="直線コネクタ 36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68" name="テキスト ボックス 36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9" name="直線コネクタ 36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70" name="テキスト ボックス 36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148590</xdr:rowOff>
    </xdr:from>
    <xdr:to>
      <xdr:col>23</xdr:col>
      <xdr:colOff>516889</xdr:colOff>
      <xdr:row>41</xdr:row>
      <xdr:rowOff>13335</xdr:rowOff>
    </xdr:to>
    <xdr:cxnSp macro="">
      <xdr:nvCxnSpPr>
        <xdr:cNvPr id="372" name="直線コネクタ 371"/>
        <xdr:cNvCxnSpPr/>
      </xdr:nvCxnSpPr>
      <xdr:spPr>
        <a:xfrm flipV="1">
          <a:off x="16318864" y="5806440"/>
          <a:ext cx="0" cy="1236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17162</xdr:rowOff>
    </xdr:from>
    <xdr:ext cx="405111" cy="259045"/>
    <xdr:sp macro="" textlink="">
      <xdr:nvSpPr>
        <xdr:cNvPr id="373" name="【一般廃棄物処理施設】&#10;有形固定資産減価償却率最小値テキスト"/>
        <xdr:cNvSpPr txBox="1"/>
      </xdr:nvSpPr>
      <xdr:spPr>
        <a:xfrm>
          <a:off x="16408400" y="704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23</xdr:col>
      <xdr:colOff>428625</xdr:colOff>
      <xdr:row>41</xdr:row>
      <xdr:rowOff>13335</xdr:rowOff>
    </xdr:from>
    <xdr:to>
      <xdr:col>23</xdr:col>
      <xdr:colOff>606425</xdr:colOff>
      <xdr:row>41</xdr:row>
      <xdr:rowOff>13335</xdr:rowOff>
    </xdr:to>
    <xdr:cxnSp macro="">
      <xdr:nvCxnSpPr>
        <xdr:cNvPr id="374" name="直線コネクタ 373"/>
        <xdr:cNvCxnSpPr/>
      </xdr:nvCxnSpPr>
      <xdr:spPr>
        <a:xfrm>
          <a:off x="16230600" y="704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95267</xdr:rowOff>
    </xdr:from>
    <xdr:ext cx="405111" cy="259045"/>
    <xdr:sp macro="" textlink="">
      <xdr:nvSpPr>
        <xdr:cNvPr id="375" name="【一般廃棄物処理施設】&#10;有形固定資産減価償却率最大値テキスト"/>
        <xdr:cNvSpPr txBox="1"/>
      </xdr:nvSpPr>
      <xdr:spPr>
        <a:xfrm>
          <a:off x="16408400" y="5581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23</xdr:col>
      <xdr:colOff>428625</xdr:colOff>
      <xdr:row>33</xdr:row>
      <xdr:rowOff>148590</xdr:rowOff>
    </xdr:from>
    <xdr:to>
      <xdr:col>23</xdr:col>
      <xdr:colOff>606425</xdr:colOff>
      <xdr:row>33</xdr:row>
      <xdr:rowOff>148590</xdr:rowOff>
    </xdr:to>
    <xdr:cxnSp macro="">
      <xdr:nvCxnSpPr>
        <xdr:cNvPr id="376" name="直線コネクタ 375"/>
        <xdr:cNvCxnSpPr/>
      </xdr:nvCxnSpPr>
      <xdr:spPr>
        <a:xfrm>
          <a:off x="16230600" y="580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148607</xdr:rowOff>
    </xdr:from>
    <xdr:ext cx="405111" cy="259045"/>
    <xdr:sp macro="" textlink="">
      <xdr:nvSpPr>
        <xdr:cNvPr id="377" name="【一般廃棄物処理施設】&#10;有形固定資産減価償却率平均値テキスト"/>
        <xdr:cNvSpPr txBox="1"/>
      </xdr:nvSpPr>
      <xdr:spPr>
        <a:xfrm>
          <a:off x="16408400" y="6320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170180</xdr:rowOff>
    </xdr:from>
    <xdr:to>
      <xdr:col>23</xdr:col>
      <xdr:colOff>568325</xdr:colOff>
      <xdr:row>37</xdr:row>
      <xdr:rowOff>100330</xdr:rowOff>
    </xdr:to>
    <xdr:sp macro="" textlink="">
      <xdr:nvSpPr>
        <xdr:cNvPr id="378" name="フローチャート : 判断 377"/>
        <xdr:cNvSpPr/>
      </xdr:nvSpPr>
      <xdr:spPr>
        <a:xfrm>
          <a:off x="162687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95885</xdr:rowOff>
    </xdr:from>
    <xdr:to>
      <xdr:col>22</xdr:col>
      <xdr:colOff>415925</xdr:colOff>
      <xdr:row>38</xdr:row>
      <xdr:rowOff>26035</xdr:rowOff>
    </xdr:to>
    <xdr:sp macro="" textlink="">
      <xdr:nvSpPr>
        <xdr:cNvPr id="379" name="フローチャート : 判断 378"/>
        <xdr:cNvSpPr/>
      </xdr:nvSpPr>
      <xdr:spPr>
        <a:xfrm>
          <a:off x="15430500" y="643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17162</xdr:rowOff>
    </xdr:from>
    <xdr:ext cx="405111" cy="259045"/>
    <xdr:sp macro="" textlink="">
      <xdr:nvSpPr>
        <xdr:cNvPr id="380" name="n_1aveValue【一般廃棄物処理施設】&#10;有形固定資産減価償却率"/>
        <xdr:cNvSpPr txBox="1"/>
      </xdr:nvSpPr>
      <xdr:spPr>
        <a:xfrm>
          <a:off x="15266043" y="653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81" name="テキスト ボックス 38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2" name="テキスト ボックス 38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3" name="テキスト ボックス 38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4" name="テキスト ボックス 38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5" name="テキスト ボックス 38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36</xdr:row>
      <xdr:rowOff>6350</xdr:rowOff>
    </xdr:from>
    <xdr:to>
      <xdr:col>22</xdr:col>
      <xdr:colOff>415925</xdr:colOff>
      <xdr:row>36</xdr:row>
      <xdr:rowOff>107950</xdr:rowOff>
    </xdr:to>
    <xdr:sp macro="" textlink="">
      <xdr:nvSpPr>
        <xdr:cNvPr id="386" name="円/楕円 385"/>
        <xdr:cNvSpPr/>
      </xdr:nvSpPr>
      <xdr:spPr>
        <a:xfrm>
          <a:off x="15430500" y="617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34</xdr:row>
      <xdr:rowOff>124477</xdr:rowOff>
    </xdr:from>
    <xdr:ext cx="405111" cy="259045"/>
    <xdr:sp macro="" textlink="">
      <xdr:nvSpPr>
        <xdr:cNvPr id="387" name="n_1mainValue【一般廃棄物処理施設】&#10;有形固定資産減価償却率"/>
        <xdr:cNvSpPr txBox="1"/>
      </xdr:nvSpPr>
      <xdr:spPr>
        <a:xfrm>
          <a:off x="15266043" y="59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8" name="正方形/長方形 38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9" name="正方形/長方形 38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0" name="正方形/長方形 38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1" name="正方形/長方形 39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2" name="正方形/長方形 39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3" name="正方形/長方形 39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4" name="正方形/長方形 39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57,405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5" name="正方形/長方形 39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6" name="テキスト ボックス 39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7" name="直線コネクタ 39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19050</xdr:rowOff>
    </xdr:from>
    <xdr:to>
      <xdr:col>33</xdr:col>
      <xdr:colOff>314325</xdr:colOff>
      <xdr:row>41</xdr:row>
      <xdr:rowOff>19050</xdr:rowOff>
    </xdr:to>
    <xdr:cxnSp macro="">
      <xdr:nvCxnSpPr>
        <xdr:cNvPr id="398" name="直線コネクタ 397"/>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48277</xdr:rowOff>
    </xdr:from>
    <xdr:ext cx="248786" cy="259045"/>
    <xdr:sp macro="" textlink="">
      <xdr:nvSpPr>
        <xdr:cNvPr id="399" name="テキスト ボックス 398"/>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00" name="直線コネクタ 39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401" name="テキスト ボックス 40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34</xdr:row>
      <xdr:rowOff>76200</xdr:rowOff>
    </xdr:from>
    <xdr:to>
      <xdr:col>33</xdr:col>
      <xdr:colOff>314325</xdr:colOff>
      <xdr:row>34</xdr:row>
      <xdr:rowOff>76200</xdr:rowOff>
    </xdr:to>
    <xdr:cxnSp macro="">
      <xdr:nvCxnSpPr>
        <xdr:cNvPr id="402" name="直線コネクタ 401"/>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33</xdr:row>
      <xdr:rowOff>105427</xdr:rowOff>
    </xdr:from>
    <xdr:ext cx="595419" cy="259045"/>
    <xdr:sp macro="" textlink="">
      <xdr:nvSpPr>
        <xdr:cNvPr id="403" name="テキスト ボックス 402"/>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4" name="直線コネクタ 40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05" name="テキスト ボックス 40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76200</xdr:rowOff>
    </xdr:from>
    <xdr:to>
      <xdr:col>32</xdr:col>
      <xdr:colOff>186689</xdr:colOff>
      <xdr:row>40</xdr:row>
      <xdr:rowOff>92019</xdr:rowOff>
    </xdr:to>
    <xdr:cxnSp macro="">
      <xdr:nvCxnSpPr>
        <xdr:cNvPr id="407" name="直線コネクタ 406"/>
        <xdr:cNvCxnSpPr/>
      </xdr:nvCxnSpPr>
      <xdr:spPr>
        <a:xfrm flipV="1">
          <a:off x="22160864" y="5734050"/>
          <a:ext cx="0" cy="121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95846</xdr:rowOff>
    </xdr:from>
    <xdr:ext cx="534377" cy="259045"/>
    <xdr:sp macro="" textlink="">
      <xdr:nvSpPr>
        <xdr:cNvPr id="408" name="【一般廃棄物処理施設】&#10;一人当たり有形固定資産（償却資産）額最小値テキスト"/>
        <xdr:cNvSpPr txBox="1"/>
      </xdr:nvSpPr>
      <xdr:spPr>
        <a:xfrm>
          <a:off x="22250400" y="69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17,232</a:t>
          </a:r>
          <a:endParaRPr kumimoji="1" lang="ja-JP" altLang="en-US" sz="1000" b="1">
            <a:latin typeface="ＭＳ Ｐゴシック"/>
          </a:endParaRPr>
        </a:p>
      </xdr:txBody>
    </xdr:sp>
    <xdr:clientData/>
  </xdr:oneCellAnchor>
  <xdr:twoCellAnchor>
    <xdr:from>
      <xdr:col>32</xdr:col>
      <xdr:colOff>98425</xdr:colOff>
      <xdr:row>40</xdr:row>
      <xdr:rowOff>92019</xdr:rowOff>
    </xdr:from>
    <xdr:to>
      <xdr:col>32</xdr:col>
      <xdr:colOff>276225</xdr:colOff>
      <xdr:row>40</xdr:row>
      <xdr:rowOff>92019</xdr:rowOff>
    </xdr:to>
    <xdr:cxnSp macro="">
      <xdr:nvCxnSpPr>
        <xdr:cNvPr id="409" name="直線コネクタ 408"/>
        <xdr:cNvCxnSpPr/>
      </xdr:nvCxnSpPr>
      <xdr:spPr>
        <a:xfrm>
          <a:off x="22072600" y="6950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22877</xdr:rowOff>
    </xdr:from>
    <xdr:ext cx="599010" cy="259045"/>
    <xdr:sp macro="" textlink="">
      <xdr:nvSpPr>
        <xdr:cNvPr id="410" name="【一般廃棄物処理施設】&#10;一人当たり有形固定資産（償却資産）額最大値テキスト"/>
        <xdr:cNvSpPr txBox="1"/>
      </xdr:nvSpPr>
      <xdr:spPr>
        <a:xfrm>
          <a:off x="22250400" y="5509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230,000</a:t>
          </a:r>
          <a:endParaRPr kumimoji="1" lang="ja-JP" altLang="en-US" sz="1000" b="1">
            <a:latin typeface="ＭＳ Ｐゴシック"/>
          </a:endParaRPr>
        </a:p>
      </xdr:txBody>
    </xdr:sp>
    <xdr:clientData/>
  </xdr:oneCellAnchor>
  <xdr:twoCellAnchor>
    <xdr:from>
      <xdr:col>32</xdr:col>
      <xdr:colOff>98425</xdr:colOff>
      <xdr:row>33</xdr:row>
      <xdr:rowOff>76200</xdr:rowOff>
    </xdr:from>
    <xdr:to>
      <xdr:col>32</xdr:col>
      <xdr:colOff>276225</xdr:colOff>
      <xdr:row>33</xdr:row>
      <xdr:rowOff>76200</xdr:rowOff>
    </xdr:to>
    <xdr:cxnSp macro="">
      <xdr:nvCxnSpPr>
        <xdr:cNvPr id="411" name="直線コネクタ 410"/>
        <xdr:cNvCxnSpPr/>
      </xdr:nvCxnSpPr>
      <xdr:spPr>
        <a:xfrm>
          <a:off x="22072600" y="573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157680</xdr:rowOff>
    </xdr:from>
    <xdr:ext cx="534377" cy="259045"/>
    <xdr:sp macro="" textlink="">
      <xdr:nvSpPr>
        <xdr:cNvPr id="412" name="【一般廃棄物処理施設】&#10;一人当たり有形固定資産（償却資産）額平均値テキスト"/>
        <xdr:cNvSpPr txBox="1"/>
      </xdr:nvSpPr>
      <xdr:spPr>
        <a:xfrm>
          <a:off x="22250400" y="65013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83,079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7803</xdr:rowOff>
    </xdr:from>
    <xdr:to>
      <xdr:col>32</xdr:col>
      <xdr:colOff>238125</xdr:colOff>
      <xdr:row>38</xdr:row>
      <xdr:rowOff>109403</xdr:rowOff>
    </xdr:to>
    <xdr:sp macro="" textlink="">
      <xdr:nvSpPr>
        <xdr:cNvPr id="413" name="フローチャート : 判断 412"/>
        <xdr:cNvSpPr/>
      </xdr:nvSpPr>
      <xdr:spPr>
        <a:xfrm>
          <a:off x="22110700" y="6522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30538</xdr:rowOff>
    </xdr:from>
    <xdr:to>
      <xdr:col>31</xdr:col>
      <xdr:colOff>85725</xdr:colOff>
      <xdr:row>38</xdr:row>
      <xdr:rowOff>132138</xdr:rowOff>
    </xdr:to>
    <xdr:sp macro="" textlink="">
      <xdr:nvSpPr>
        <xdr:cNvPr id="414" name="フローチャート : 判断 413"/>
        <xdr:cNvSpPr/>
      </xdr:nvSpPr>
      <xdr:spPr>
        <a:xfrm>
          <a:off x="21272500" y="654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38</xdr:row>
      <xdr:rowOff>123265</xdr:rowOff>
    </xdr:from>
    <xdr:ext cx="534377" cy="259045"/>
    <xdr:sp macro="" textlink="">
      <xdr:nvSpPr>
        <xdr:cNvPr id="415" name="n_1aveValue【一般廃棄物処理施設】&#10;一人当たり有形固定資産（償却資産）額"/>
        <xdr:cNvSpPr txBox="1"/>
      </xdr:nvSpPr>
      <xdr:spPr>
        <a:xfrm>
          <a:off x="21043411" y="663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79,101</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16" name="テキスト ボックス 41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7" name="テキスト ボックス 41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18" name="テキスト ボックス 41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19" name="テキスト ボックス 41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0" name="テキスト ボックス 41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33</xdr:row>
      <xdr:rowOff>134979</xdr:rowOff>
    </xdr:from>
    <xdr:to>
      <xdr:col>31</xdr:col>
      <xdr:colOff>85725</xdr:colOff>
      <xdr:row>34</xdr:row>
      <xdr:rowOff>65129</xdr:rowOff>
    </xdr:to>
    <xdr:sp macro="" textlink="">
      <xdr:nvSpPr>
        <xdr:cNvPr id="421" name="円/楕円 420"/>
        <xdr:cNvSpPr/>
      </xdr:nvSpPr>
      <xdr:spPr>
        <a:xfrm>
          <a:off x="21272500" y="579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32</xdr:row>
      <xdr:rowOff>81656</xdr:rowOff>
    </xdr:from>
    <xdr:ext cx="599010" cy="259045"/>
    <xdr:sp macro="" textlink="">
      <xdr:nvSpPr>
        <xdr:cNvPr id="422" name="n_1mainValue【一般廃棄物処理施設】&#10;一人当たり有形固定資産（償却資産）額"/>
        <xdr:cNvSpPr txBox="1"/>
      </xdr:nvSpPr>
      <xdr:spPr>
        <a:xfrm>
          <a:off x="21011094" y="556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210,826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3" name="正方形/長方形 42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4" name="正方形/長方形 42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25" name="正方形/長方形 42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6" name="正方形/長方形 42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7" name="正方形/長方形 42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8" name="正方形/長方形 42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29" name="正方形/長方形 42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0" name="正方形/長方形 42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1" name="テキスト ボックス 43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2" name="直線コネクタ 43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130628</xdr:rowOff>
    </xdr:from>
    <xdr:to>
      <xdr:col>24</xdr:col>
      <xdr:colOff>644525</xdr:colOff>
      <xdr:row>64</xdr:row>
      <xdr:rowOff>130628</xdr:rowOff>
    </xdr:to>
    <xdr:cxnSp macro="">
      <xdr:nvCxnSpPr>
        <xdr:cNvPr id="433" name="直線コネクタ 43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159855</xdr:rowOff>
    </xdr:from>
    <xdr:ext cx="338939" cy="259045"/>
    <xdr:sp macro="" textlink="">
      <xdr:nvSpPr>
        <xdr:cNvPr id="434" name="テキスト ボックス 433"/>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35" name="直線コネクタ 43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36" name="テキスト ボックス 43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37" name="直線コネクタ 43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38" name="テキスト ボックス 43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39" name="直線コネクタ 43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40" name="テキスト ボックス 43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41" name="直線コネクタ 44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42" name="テキスト ボックス 44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43" name="直線コネクタ 44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70049</xdr:rowOff>
    </xdr:from>
    <xdr:ext cx="467179" cy="259045"/>
    <xdr:sp macro="" textlink="">
      <xdr:nvSpPr>
        <xdr:cNvPr id="444" name="テキスト ボックス 443"/>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45" name="直線コネクタ 44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46" name="テキスト ボックス 44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4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55517</xdr:rowOff>
    </xdr:from>
    <xdr:to>
      <xdr:col>23</xdr:col>
      <xdr:colOff>516889</xdr:colOff>
      <xdr:row>64</xdr:row>
      <xdr:rowOff>42454</xdr:rowOff>
    </xdr:to>
    <xdr:cxnSp macro="">
      <xdr:nvCxnSpPr>
        <xdr:cNvPr id="448" name="直線コネクタ 447"/>
        <xdr:cNvCxnSpPr/>
      </xdr:nvCxnSpPr>
      <xdr:spPr>
        <a:xfrm flipV="1">
          <a:off x="16318864" y="9656717"/>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46281</xdr:rowOff>
    </xdr:from>
    <xdr:ext cx="340478" cy="259045"/>
    <xdr:sp macro="" textlink="">
      <xdr:nvSpPr>
        <xdr:cNvPr id="449" name="【保健センター・保健所】&#10;有形固定資産減価償却率最小値テキスト"/>
        <xdr:cNvSpPr txBox="1"/>
      </xdr:nvSpPr>
      <xdr:spPr>
        <a:xfrm>
          <a:off x="16408400" y="1101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428625</xdr:colOff>
      <xdr:row>64</xdr:row>
      <xdr:rowOff>42454</xdr:rowOff>
    </xdr:from>
    <xdr:to>
      <xdr:col>23</xdr:col>
      <xdr:colOff>606425</xdr:colOff>
      <xdr:row>64</xdr:row>
      <xdr:rowOff>42454</xdr:rowOff>
    </xdr:to>
    <xdr:cxnSp macro="">
      <xdr:nvCxnSpPr>
        <xdr:cNvPr id="450" name="直線コネクタ 449"/>
        <xdr:cNvCxnSpPr/>
      </xdr:nvCxnSpPr>
      <xdr:spPr>
        <a:xfrm>
          <a:off x="16230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2194</xdr:rowOff>
    </xdr:from>
    <xdr:ext cx="405111" cy="259045"/>
    <xdr:sp macro="" textlink="">
      <xdr:nvSpPr>
        <xdr:cNvPr id="451" name="【保健センター・保健所】&#10;有形固定資産減価償却率最大値テキスト"/>
        <xdr:cNvSpPr txBox="1"/>
      </xdr:nvSpPr>
      <xdr:spPr>
        <a:xfrm>
          <a:off x="16408400" y="943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88.6</a:t>
          </a:r>
          <a:endParaRPr kumimoji="1" lang="ja-JP" altLang="en-US" sz="1000" b="1">
            <a:latin typeface="ＭＳ Ｐゴシック"/>
          </a:endParaRPr>
        </a:p>
      </xdr:txBody>
    </xdr:sp>
    <xdr:clientData/>
  </xdr:oneCellAnchor>
  <xdr:twoCellAnchor>
    <xdr:from>
      <xdr:col>23</xdr:col>
      <xdr:colOff>428625</xdr:colOff>
      <xdr:row>56</xdr:row>
      <xdr:rowOff>55517</xdr:rowOff>
    </xdr:from>
    <xdr:to>
      <xdr:col>23</xdr:col>
      <xdr:colOff>606425</xdr:colOff>
      <xdr:row>56</xdr:row>
      <xdr:rowOff>55517</xdr:rowOff>
    </xdr:to>
    <xdr:cxnSp macro="">
      <xdr:nvCxnSpPr>
        <xdr:cNvPr id="452" name="直線コネクタ 451"/>
        <xdr:cNvCxnSpPr/>
      </xdr:nvCxnSpPr>
      <xdr:spPr>
        <a:xfrm>
          <a:off x="16230600" y="965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92546</xdr:rowOff>
    </xdr:from>
    <xdr:ext cx="405111" cy="259045"/>
    <xdr:sp macro="" textlink="">
      <xdr:nvSpPr>
        <xdr:cNvPr id="453" name="【保健センター・保健所】&#10;有形固定資産減価償却率平均値テキスト"/>
        <xdr:cNvSpPr txBox="1"/>
      </xdr:nvSpPr>
      <xdr:spPr>
        <a:xfrm>
          <a:off x="16408400" y="1020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114119</xdr:rowOff>
    </xdr:from>
    <xdr:to>
      <xdr:col>23</xdr:col>
      <xdr:colOff>568325</xdr:colOff>
      <xdr:row>60</xdr:row>
      <xdr:rowOff>44269</xdr:rowOff>
    </xdr:to>
    <xdr:sp macro="" textlink="">
      <xdr:nvSpPr>
        <xdr:cNvPr id="454" name="フローチャート : 判断 453"/>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153307</xdr:rowOff>
    </xdr:from>
    <xdr:to>
      <xdr:col>22</xdr:col>
      <xdr:colOff>415925</xdr:colOff>
      <xdr:row>60</xdr:row>
      <xdr:rowOff>83457</xdr:rowOff>
    </xdr:to>
    <xdr:sp macro="" textlink="">
      <xdr:nvSpPr>
        <xdr:cNvPr id="455" name="フローチャート : 判断 454"/>
        <xdr:cNvSpPr/>
      </xdr:nvSpPr>
      <xdr:spPr>
        <a:xfrm>
          <a:off x="15430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99984</xdr:rowOff>
    </xdr:from>
    <xdr:ext cx="405111" cy="259045"/>
    <xdr:sp macro="" textlink="">
      <xdr:nvSpPr>
        <xdr:cNvPr id="456" name="n_1aveValue【保健センター・保健所】&#10;有形固定資産減価償却率"/>
        <xdr:cNvSpPr txBox="1"/>
      </xdr:nvSpPr>
      <xdr:spPr>
        <a:xfrm>
          <a:off x="15266043"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57" name="テキスト ボックス 45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58" name="テキスト ボックス 45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59" name="テキスト ボックス 45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60" name="テキスト ボックス 45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1" name="テキスト ボックス 46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60</xdr:row>
      <xdr:rowOff>143510</xdr:rowOff>
    </xdr:from>
    <xdr:to>
      <xdr:col>22</xdr:col>
      <xdr:colOff>415925</xdr:colOff>
      <xdr:row>61</xdr:row>
      <xdr:rowOff>73660</xdr:rowOff>
    </xdr:to>
    <xdr:sp macro="" textlink="">
      <xdr:nvSpPr>
        <xdr:cNvPr id="462" name="円/楕円 461"/>
        <xdr:cNvSpPr/>
      </xdr:nvSpPr>
      <xdr:spPr>
        <a:xfrm>
          <a:off x="15430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64787</xdr:rowOff>
    </xdr:from>
    <xdr:ext cx="405111" cy="259045"/>
    <xdr:sp macro="" textlink="">
      <xdr:nvSpPr>
        <xdr:cNvPr id="463" name="n_1mainValue【保健センター・保健所】&#10;有形固定資産減価償却率"/>
        <xdr:cNvSpPr txBox="1"/>
      </xdr:nvSpPr>
      <xdr:spPr>
        <a:xfrm>
          <a:off x="15266043"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64" name="正方形/長方形 4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65" name="正方形/長方形 4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66" name="正方形/長方形 4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67" name="正方形/長方形 4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68" name="正方形/長方形 4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69" name="正方形/長方形 4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0" name="正方形/長方形 4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1" name="正方形/長方形 4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72" name="テキスト ボックス 4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3" name="直線コネクタ 4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74" name="直線コネクタ 47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75" name="テキスト ボックス 47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76" name="直線コネクタ 47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77" name="テキスト ボックス 47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78" name="直線コネクタ 47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79" name="テキスト ボックス 47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80" name="直線コネクタ 47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81" name="テキスト ボックス 48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82" name="直線コネクタ 48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83" name="テキスト ボックス 48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4" name="直線コネクタ 4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85" name="テキスト ボックス 48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8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12700</xdr:rowOff>
    </xdr:from>
    <xdr:to>
      <xdr:col>32</xdr:col>
      <xdr:colOff>186689</xdr:colOff>
      <xdr:row>63</xdr:row>
      <xdr:rowOff>95250</xdr:rowOff>
    </xdr:to>
    <xdr:cxnSp macro="">
      <xdr:nvCxnSpPr>
        <xdr:cNvPr id="487" name="直線コネクタ 486"/>
        <xdr:cNvCxnSpPr/>
      </xdr:nvCxnSpPr>
      <xdr:spPr>
        <a:xfrm flipV="1">
          <a:off x="22160864" y="96139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99077</xdr:rowOff>
    </xdr:from>
    <xdr:ext cx="469744" cy="259045"/>
    <xdr:sp macro="" textlink="">
      <xdr:nvSpPr>
        <xdr:cNvPr id="488" name="【保健センター・保健所】&#10;一人当たり面積最小値テキスト"/>
        <xdr:cNvSpPr txBox="1"/>
      </xdr:nvSpPr>
      <xdr:spPr>
        <a:xfrm>
          <a:off x="22250400"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63</xdr:row>
      <xdr:rowOff>95250</xdr:rowOff>
    </xdr:from>
    <xdr:to>
      <xdr:col>32</xdr:col>
      <xdr:colOff>276225</xdr:colOff>
      <xdr:row>63</xdr:row>
      <xdr:rowOff>95250</xdr:rowOff>
    </xdr:to>
    <xdr:cxnSp macro="">
      <xdr:nvCxnSpPr>
        <xdr:cNvPr id="489" name="直線コネクタ 488"/>
        <xdr:cNvCxnSpPr/>
      </xdr:nvCxnSpPr>
      <xdr:spPr>
        <a:xfrm>
          <a:off x="22072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130827</xdr:rowOff>
    </xdr:from>
    <xdr:ext cx="469744" cy="259045"/>
    <xdr:sp macro="" textlink="">
      <xdr:nvSpPr>
        <xdr:cNvPr id="490" name="【保健センター・保健所】&#10;一人当たり面積最大値テキスト"/>
        <xdr:cNvSpPr txBox="1"/>
      </xdr:nvSpPr>
      <xdr:spPr>
        <a:xfrm>
          <a:off x="22250400" y="938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32</xdr:col>
      <xdr:colOff>98425</xdr:colOff>
      <xdr:row>56</xdr:row>
      <xdr:rowOff>12700</xdr:rowOff>
    </xdr:from>
    <xdr:to>
      <xdr:col>32</xdr:col>
      <xdr:colOff>276225</xdr:colOff>
      <xdr:row>56</xdr:row>
      <xdr:rowOff>12700</xdr:rowOff>
    </xdr:to>
    <xdr:cxnSp macro="">
      <xdr:nvCxnSpPr>
        <xdr:cNvPr id="491" name="直線コネクタ 490"/>
        <xdr:cNvCxnSpPr/>
      </xdr:nvCxnSpPr>
      <xdr:spPr>
        <a:xfrm>
          <a:off x="22072600" y="961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48277</xdr:rowOff>
    </xdr:from>
    <xdr:ext cx="469744" cy="259045"/>
    <xdr:sp macro="" textlink="">
      <xdr:nvSpPr>
        <xdr:cNvPr id="492" name="【保健センター・保健所】&#10;一人当たり面積平均値テキスト"/>
        <xdr:cNvSpPr txBox="1"/>
      </xdr:nvSpPr>
      <xdr:spPr>
        <a:xfrm>
          <a:off x="22250400" y="1050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0.037</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69850</xdr:rowOff>
    </xdr:from>
    <xdr:to>
      <xdr:col>32</xdr:col>
      <xdr:colOff>238125</xdr:colOff>
      <xdr:row>62</xdr:row>
      <xdr:rowOff>0</xdr:rowOff>
    </xdr:to>
    <xdr:sp macro="" textlink="">
      <xdr:nvSpPr>
        <xdr:cNvPr id="493" name="フローチャート : 判断 492"/>
        <xdr:cNvSpPr/>
      </xdr:nvSpPr>
      <xdr:spPr>
        <a:xfrm>
          <a:off x="22110700" y="1052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19050</xdr:rowOff>
    </xdr:from>
    <xdr:to>
      <xdr:col>31</xdr:col>
      <xdr:colOff>85725</xdr:colOff>
      <xdr:row>61</xdr:row>
      <xdr:rowOff>120650</xdr:rowOff>
    </xdr:to>
    <xdr:sp macro="" textlink="">
      <xdr:nvSpPr>
        <xdr:cNvPr id="494" name="フローチャート : 判断 493"/>
        <xdr:cNvSpPr/>
      </xdr:nvSpPr>
      <xdr:spPr>
        <a:xfrm>
          <a:off x="21272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137177</xdr:rowOff>
    </xdr:from>
    <xdr:ext cx="469744" cy="259045"/>
    <xdr:sp macro="" textlink="">
      <xdr:nvSpPr>
        <xdr:cNvPr id="495" name="n_1aveValue【保健センター・保健所】&#10;一人当たり面積"/>
        <xdr:cNvSpPr txBox="1"/>
      </xdr:nvSpPr>
      <xdr:spPr>
        <a:xfrm>
          <a:off x="210757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0.041</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96" name="テキスト ボックス 49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97" name="テキスト ボックス 49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98" name="テキスト ボックス 49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99" name="テキスト ボックス 49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00" name="テキスト ボックス 49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69850</xdr:rowOff>
    </xdr:from>
    <xdr:to>
      <xdr:col>31</xdr:col>
      <xdr:colOff>85725</xdr:colOff>
      <xdr:row>62</xdr:row>
      <xdr:rowOff>0</xdr:rowOff>
    </xdr:to>
    <xdr:sp macro="" textlink="">
      <xdr:nvSpPr>
        <xdr:cNvPr id="501" name="円/楕円 500"/>
        <xdr:cNvSpPr/>
      </xdr:nvSpPr>
      <xdr:spPr>
        <a:xfrm>
          <a:off x="21272500" y="1052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162577</xdr:rowOff>
    </xdr:from>
    <xdr:ext cx="469744" cy="259045"/>
    <xdr:sp macro="" textlink="">
      <xdr:nvSpPr>
        <xdr:cNvPr id="502" name="n_1mainValue【保健センター・保健所】&#10;一人当たり面積"/>
        <xdr:cNvSpPr txBox="1"/>
      </xdr:nvSpPr>
      <xdr:spPr>
        <a:xfrm>
          <a:off x="21075727" y="1062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03" name="正方形/長方形 50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04" name="正方形/長方形 50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05" name="正方形/長方形 50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06" name="正方形/長方形 50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07" name="正方形/長方形 50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08" name="正方形/長方形 50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09" name="正方形/長方形 50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10" name="正方形/長方形 50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11" name="テキスト ボックス 51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12" name="直線コネクタ 51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513" name="テキスト ボックス 51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514" name="直線コネクタ 513"/>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515" name="テキスト ボックス 514"/>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516" name="直線コネクタ 515"/>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517" name="テキスト ボックス 516"/>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518" name="直線コネクタ 517"/>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519" name="テキスト ボックス 518"/>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520" name="直線コネクタ 519"/>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521" name="テキスト ボックス 520"/>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22" name="直線コネクタ 52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23" name="テキスト ボックス 52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2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26670</xdr:rowOff>
    </xdr:from>
    <xdr:to>
      <xdr:col>23</xdr:col>
      <xdr:colOff>516889</xdr:colOff>
      <xdr:row>85</xdr:row>
      <xdr:rowOff>65532</xdr:rowOff>
    </xdr:to>
    <xdr:cxnSp macro="">
      <xdr:nvCxnSpPr>
        <xdr:cNvPr id="525" name="直線コネクタ 524"/>
        <xdr:cNvCxnSpPr/>
      </xdr:nvCxnSpPr>
      <xdr:spPr>
        <a:xfrm flipV="1">
          <a:off x="16318864" y="1339977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69359</xdr:rowOff>
    </xdr:from>
    <xdr:ext cx="405111" cy="259045"/>
    <xdr:sp macro="" textlink="">
      <xdr:nvSpPr>
        <xdr:cNvPr id="526" name="【消防施設】&#10;有形固定資産減価償却率最小値テキスト"/>
        <xdr:cNvSpPr txBox="1"/>
      </xdr:nvSpPr>
      <xdr:spPr>
        <a:xfrm>
          <a:off x="16408400" y="14642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428625</xdr:colOff>
      <xdr:row>85</xdr:row>
      <xdr:rowOff>65532</xdr:rowOff>
    </xdr:from>
    <xdr:to>
      <xdr:col>23</xdr:col>
      <xdr:colOff>606425</xdr:colOff>
      <xdr:row>85</xdr:row>
      <xdr:rowOff>65532</xdr:rowOff>
    </xdr:to>
    <xdr:cxnSp macro="">
      <xdr:nvCxnSpPr>
        <xdr:cNvPr id="527" name="直線コネクタ 526"/>
        <xdr:cNvCxnSpPr/>
      </xdr:nvCxnSpPr>
      <xdr:spPr>
        <a:xfrm>
          <a:off x="16230600" y="14638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144797</xdr:rowOff>
    </xdr:from>
    <xdr:ext cx="405111" cy="259045"/>
    <xdr:sp macro="" textlink="">
      <xdr:nvSpPr>
        <xdr:cNvPr id="528" name="【消防施設】&#10;有形固定資産減価償却率最大値テキスト"/>
        <xdr:cNvSpPr txBox="1"/>
      </xdr:nvSpPr>
      <xdr:spPr>
        <a:xfrm>
          <a:off x="164084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428625</xdr:colOff>
      <xdr:row>78</xdr:row>
      <xdr:rowOff>26670</xdr:rowOff>
    </xdr:from>
    <xdr:to>
      <xdr:col>23</xdr:col>
      <xdr:colOff>606425</xdr:colOff>
      <xdr:row>78</xdr:row>
      <xdr:rowOff>26670</xdr:rowOff>
    </xdr:to>
    <xdr:cxnSp macro="">
      <xdr:nvCxnSpPr>
        <xdr:cNvPr id="529" name="直線コネクタ 528"/>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38879</xdr:rowOff>
    </xdr:from>
    <xdr:ext cx="405111" cy="259045"/>
    <xdr:sp macro="" textlink="">
      <xdr:nvSpPr>
        <xdr:cNvPr id="530" name="【消防施設】&#10;有形固定資産減価償却率平均値テキスト"/>
        <xdr:cNvSpPr txBox="1"/>
      </xdr:nvSpPr>
      <xdr:spPr>
        <a:xfrm>
          <a:off x="16408400" y="139263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60452</xdr:rowOff>
    </xdr:from>
    <xdr:to>
      <xdr:col>23</xdr:col>
      <xdr:colOff>568325</xdr:colOff>
      <xdr:row>81</xdr:row>
      <xdr:rowOff>162052</xdr:rowOff>
    </xdr:to>
    <xdr:sp macro="" textlink="">
      <xdr:nvSpPr>
        <xdr:cNvPr id="531" name="フローチャート : 判断 530"/>
        <xdr:cNvSpPr/>
      </xdr:nvSpPr>
      <xdr:spPr>
        <a:xfrm>
          <a:off x="16268700" y="1394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53594</xdr:rowOff>
    </xdr:from>
    <xdr:to>
      <xdr:col>22</xdr:col>
      <xdr:colOff>415925</xdr:colOff>
      <xdr:row>81</xdr:row>
      <xdr:rowOff>155194</xdr:rowOff>
    </xdr:to>
    <xdr:sp macro="" textlink="">
      <xdr:nvSpPr>
        <xdr:cNvPr id="532" name="フローチャート : 判断 531"/>
        <xdr:cNvSpPr/>
      </xdr:nvSpPr>
      <xdr:spPr>
        <a:xfrm>
          <a:off x="15430500" y="1394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146321</xdr:rowOff>
    </xdr:from>
    <xdr:ext cx="405111" cy="259045"/>
    <xdr:sp macro="" textlink="">
      <xdr:nvSpPr>
        <xdr:cNvPr id="533" name="n_1aveValue【消防施設】&#10;有形固定資産減価償却率"/>
        <xdr:cNvSpPr txBox="1"/>
      </xdr:nvSpPr>
      <xdr:spPr>
        <a:xfrm>
          <a:off x="15266043" y="14033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34" name="テキスト ボックス 53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35" name="テキスト ボックス 53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36" name="テキスト ボックス 53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37" name="テキスト ボックス 53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38" name="テキスト ボックス 53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78</xdr:row>
      <xdr:rowOff>119887</xdr:rowOff>
    </xdr:from>
    <xdr:to>
      <xdr:col>22</xdr:col>
      <xdr:colOff>415925</xdr:colOff>
      <xdr:row>79</xdr:row>
      <xdr:rowOff>50037</xdr:rowOff>
    </xdr:to>
    <xdr:sp macro="" textlink="">
      <xdr:nvSpPr>
        <xdr:cNvPr id="539" name="円/楕円 538"/>
        <xdr:cNvSpPr/>
      </xdr:nvSpPr>
      <xdr:spPr>
        <a:xfrm>
          <a:off x="15430500" y="1349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77</xdr:row>
      <xdr:rowOff>66564</xdr:rowOff>
    </xdr:from>
    <xdr:ext cx="405111" cy="259045"/>
    <xdr:sp macro="" textlink="">
      <xdr:nvSpPr>
        <xdr:cNvPr id="540" name="n_1mainValue【消防施設】&#10;有形固定資産減価償却率"/>
        <xdr:cNvSpPr txBox="1"/>
      </xdr:nvSpPr>
      <xdr:spPr>
        <a:xfrm>
          <a:off x="15266043" y="13268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41" name="正方形/長方形 54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42" name="正方形/長方形 54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43" name="正方形/長方形 54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44" name="正方形/長方形 54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45" name="正方形/長方形 54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46" name="正方形/長方形 54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47" name="正方形/長方形 54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48" name="正方形/長方形 54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49" name="テキスト ボックス 54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50" name="直線コネクタ 54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551" name="直線コネクタ 55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52" name="テキスト ボックス 55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53" name="直線コネクタ 55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54" name="テキスト ボックス 55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55" name="直線コネクタ 55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56" name="テキスト ボックス 55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57" name="直線コネクタ 55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58" name="テキスト ボックス 55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59" name="直線コネクタ 55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60" name="テキスト ボックス 55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61" name="直線コネクタ 56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62" name="テキスト ボックス 56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63" name="直線コネクタ 56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64" name="テキスト ボックス 56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6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166007</xdr:rowOff>
    </xdr:from>
    <xdr:to>
      <xdr:col>32</xdr:col>
      <xdr:colOff>186689</xdr:colOff>
      <xdr:row>86</xdr:row>
      <xdr:rowOff>48986</xdr:rowOff>
    </xdr:to>
    <xdr:cxnSp macro="">
      <xdr:nvCxnSpPr>
        <xdr:cNvPr id="566" name="直線コネクタ 565"/>
        <xdr:cNvCxnSpPr/>
      </xdr:nvCxnSpPr>
      <xdr:spPr>
        <a:xfrm flipV="1">
          <a:off x="22160864" y="13367657"/>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52813</xdr:rowOff>
    </xdr:from>
    <xdr:ext cx="469744" cy="259045"/>
    <xdr:sp macro="" textlink="">
      <xdr:nvSpPr>
        <xdr:cNvPr id="567" name="【消防施設】&#10;一人当たり面積最小値テキスト"/>
        <xdr:cNvSpPr txBox="1"/>
      </xdr:nvSpPr>
      <xdr:spPr>
        <a:xfrm>
          <a:off x="22250400" y="1479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86</xdr:row>
      <xdr:rowOff>48986</xdr:rowOff>
    </xdr:from>
    <xdr:to>
      <xdr:col>32</xdr:col>
      <xdr:colOff>276225</xdr:colOff>
      <xdr:row>86</xdr:row>
      <xdr:rowOff>48986</xdr:rowOff>
    </xdr:to>
    <xdr:cxnSp macro="">
      <xdr:nvCxnSpPr>
        <xdr:cNvPr id="568" name="直線コネクタ 567"/>
        <xdr:cNvCxnSpPr/>
      </xdr:nvCxnSpPr>
      <xdr:spPr>
        <a:xfrm>
          <a:off x="22072600" y="1479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112684</xdr:rowOff>
    </xdr:from>
    <xdr:ext cx="469744" cy="259045"/>
    <xdr:sp macro="" textlink="">
      <xdr:nvSpPr>
        <xdr:cNvPr id="569" name="【消防施設】&#10;一人当たり面積最大値テキスト"/>
        <xdr:cNvSpPr txBox="1"/>
      </xdr:nvSpPr>
      <xdr:spPr>
        <a:xfrm>
          <a:off x="22250400" y="1314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0.142</a:t>
          </a:r>
          <a:endParaRPr kumimoji="1" lang="ja-JP" altLang="en-US" sz="1000" b="1">
            <a:latin typeface="ＭＳ Ｐゴシック"/>
          </a:endParaRPr>
        </a:p>
      </xdr:txBody>
    </xdr:sp>
    <xdr:clientData/>
  </xdr:oneCellAnchor>
  <xdr:twoCellAnchor>
    <xdr:from>
      <xdr:col>32</xdr:col>
      <xdr:colOff>98425</xdr:colOff>
      <xdr:row>77</xdr:row>
      <xdr:rowOff>166007</xdr:rowOff>
    </xdr:from>
    <xdr:to>
      <xdr:col>32</xdr:col>
      <xdr:colOff>276225</xdr:colOff>
      <xdr:row>77</xdr:row>
      <xdr:rowOff>166007</xdr:rowOff>
    </xdr:to>
    <xdr:cxnSp macro="">
      <xdr:nvCxnSpPr>
        <xdr:cNvPr id="570" name="直線コネクタ 569"/>
        <xdr:cNvCxnSpPr/>
      </xdr:nvCxnSpPr>
      <xdr:spPr>
        <a:xfrm>
          <a:off x="22072600" y="1336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126291</xdr:rowOff>
    </xdr:from>
    <xdr:ext cx="469744" cy="259045"/>
    <xdr:sp macro="" textlink="">
      <xdr:nvSpPr>
        <xdr:cNvPr id="571" name="【消防施設】&#10;一人当たり面積平均値テキスト"/>
        <xdr:cNvSpPr txBox="1"/>
      </xdr:nvSpPr>
      <xdr:spPr>
        <a:xfrm>
          <a:off x="22250400" y="14013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0.076</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147864</xdr:rowOff>
    </xdr:from>
    <xdr:to>
      <xdr:col>32</xdr:col>
      <xdr:colOff>238125</xdr:colOff>
      <xdr:row>82</xdr:row>
      <xdr:rowOff>78014</xdr:rowOff>
    </xdr:to>
    <xdr:sp macro="" textlink="">
      <xdr:nvSpPr>
        <xdr:cNvPr id="572" name="フローチャート : 判断 571"/>
        <xdr:cNvSpPr/>
      </xdr:nvSpPr>
      <xdr:spPr>
        <a:xfrm>
          <a:off x="22110700" y="1403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39007</xdr:rowOff>
    </xdr:from>
    <xdr:to>
      <xdr:col>31</xdr:col>
      <xdr:colOff>85725</xdr:colOff>
      <xdr:row>81</xdr:row>
      <xdr:rowOff>140607</xdr:rowOff>
    </xdr:to>
    <xdr:sp macro="" textlink="">
      <xdr:nvSpPr>
        <xdr:cNvPr id="573" name="フローチャート : 判断 572"/>
        <xdr:cNvSpPr/>
      </xdr:nvSpPr>
      <xdr:spPr>
        <a:xfrm>
          <a:off x="21272500" y="1392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131734</xdr:rowOff>
    </xdr:from>
    <xdr:ext cx="469744" cy="259045"/>
    <xdr:sp macro="" textlink="">
      <xdr:nvSpPr>
        <xdr:cNvPr id="574" name="n_1aveValue【消防施設】&#10;一人当たり面積"/>
        <xdr:cNvSpPr txBox="1"/>
      </xdr:nvSpPr>
      <xdr:spPr>
        <a:xfrm>
          <a:off x="21075727" y="14019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75" name="テキスト ボックス 57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76" name="テキスト ボックス 57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77" name="テキスト ボックス 57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78" name="テキスト ボックス 57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79" name="テキスト ボックス 57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79</xdr:row>
      <xdr:rowOff>120650</xdr:rowOff>
    </xdr:from>
    <xdr:to>
      <xdr:col>31</xdr:col>
      <xdr:colOff>85725</xdr:colOff>
      <xdr:row>80</xdr:row>
      <xdr:rowOff>50800</xdr:rowOff>
    </xdr:to>
    <xdr:sp macro="" textlink="">
      <xdr:nvSpPr>
        <xdr:cNvPr id="580" name="円/楕円 579"/>
        <xdr:cNvSpPr/>
      </xdr:nvSpPr>
      <xdr:spPr>
        <a:xfrm>
          <a:off x="212725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78</xdr:row>
      <xdr:rowOff>67327</xdr:rowOff>
    </xdr:from>
    <xdr:ext cx="469744" cy="259045"/>
    <xdr:sp macro="" textlink="">
      <xdr:nvSpPr>
        <xdr:cNvPr id="581" name="n_1mainValue【消防施設】&#10;一人当たり面積"/>
        <xdr:cNvSpPr txBox="1"/>
      </xdr:nvSpPr>
      <xdr:spPr>
        <a:xfrm>
          <a:off x="21075727" y="1344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0.110</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82" name="正方形/長方形 58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83" name="正方形/長方形 58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84" name="正方形/長方形 58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85" name="正方形/長方形 58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86" name="正方形/長方形 58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87" name="正方形/長方形 58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88" name="正方形/長方形 58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89" name="正方形/長方形 58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90" name="テキスト ボックス 58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91" name="直線コネクタ 59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92" name="テキスト ボックス 59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93" name="直線コネクタ 59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94" name="テキスト ボックス 59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95" name="直線コネクタ 59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96" name="テキスト ボックス 59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97" name="直線コネクタ 59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98" name="テキスト ボックス 59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99" name="直線コネクタ 59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600" name="テキスト ボックス 59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601" name="直線コネクタ 60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602" name="テキスト ボックス 60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03" name="直線コネクタ 60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04" name="テキスト ボックス 60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0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28575</xdr:rowOff>
    </xdr:from>
    <xdr:to>
      <xdr:col>23</xdr:col>
      <xdr:colOff>516889</xdr:colOff>
      <xdr:row>109</xdr:row>
      <xdr:rowOff>24764</xdr:rowOff>
    </xdr:to>
    <xdr:cxnSp macro="">
      <xdr:nvCxnSpPr>
        <xdr:cNvPr id="606" name="直線コネクタ 605"/>
        <xdr:cNvCxnSpPr/>
      </xdr:nvCxnSpPr>
      <xdr:spPr>
        <a:xfrm flipV="1">
          <a:off x="16318864" y="17345025"/>
          <a:ext cx="0" cy="1367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28591</xdr:rowOff>
    </xdr:from>
    <xdr:ext cx="405111" cy="259045"/>
    <xdr:sp macro="" textlink="">
      <xdr:nvSpPr>
        <xdr:cNvPr id="607" name="【庁舎】&#10;有形固定資産減価償却率最小値テキスト"/>
        <xdr:cNvSpPr txBox="1"/>
      </xdr:nvSpPr>
      <xdr:spPr>
        <a:xfrm>
          <a:off x="16408400" y="1871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23</xdr:col>
      <xdr:colOff>428625</xdr:colOff>
      <xdr:row>109</xdr:row>
      <xdr:rowOff>24764</xdr:rowOff>
    </xdr:from>
    <xdr:to>
      <xdr:col>23</xdr:col>
      <xdr:colOff>606425</xdr:colOff>
      <xdr:row>109</xdr:row>
      <xdr:rowOff>24764</xdr:rowOff>
    </xdr:to>
    <xdr:cxnSp macro="">
      <xdr:nvCxnSpPr>
        <xdr:cNvPr id="608" name="直線コネクタ 607"/>
        <xdr:cNvCxnSpPr/>
      </xdr:nvCxnSpPr>
      <xdr:spPr>
        <a:xfrm>
          <a:off x="16230600" y="187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146702</xdr:rowOff>
    </xdr:from>
    <xdr:ext cx="405111" cy="259045"/>
    <xdr:sp macro="" textlink="">
      <xdr:nvSpPr>
        <xdr:cNvPr id="609" name="【庁舎】&#10;有形固定資産減価償却率最大値テキスト"/>
        <xdr:cNvSpPr txBox="1"/>
      </xdr:nvSpPr>
      <xdr:spPr>
        <a:xfrm>
          <a:off x="16408400" y="1712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23</xdr:col>
      <xdr:colOff>428625</xdr:colOff>
      <xdr:row>101</xdr:row>
      <xdr:rowOff>28575</xdr:rowOff>
    </xdr:from>
    <xdr:to>
      <xdr:col>23</xdr:col>
      <xdr:colOff>606425</xdr:colOff>
      <xdr:row>101</xdr:row>
      <xdr:rowOff>28575</xdr:rowOff>
    </xdr:to>
    <xdr:cxnSp macro="">
      <xdr:nvCxnSpPr>
        <xdr:cNvPr id="610" name="直線コネクタ 609"/>
        <xdr:cNvCxnSpPr/>
      </xdr:nvCxnSpPr>
      <xdr:spPr>
        <a:xfrm>
          <a:off x="16230600" y="1734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59072</xdr:rowOff>
    </xdr:from>
    <xdr:ext cx="405111" cy="259045"/>
    <xdr:sp macro="" textlink="">
      <xdr:nvSpPr>
        <xdr:cNvPr id="611" name="【庁舎】&#10;有形固定資産減価償却率平均値テキスト"/>
        <xdr:cNvSpPr txBox="1"/>
      </xdr:nvSpPr>
      <xdr:spPr>
        <a:xfrm>
          <a:off x="16408400" y="1788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80645</xdr:rowOff>
    </xdr:from>
    <xdr:to>
      <xdr:col>23</xdr:col>
      <xdr:colOff>568325</xdr:colOff>
      <xdr:row>105</xdr:row>
      <xdr:rowOff>10795</xdr:rowOff>
    </xdr:to>
    <xdr:sp macro="" textlink="">
      <xdr:nvSpPr>
        <xdr:cNvPr id="612" name="フローチャート : 判断 611"/>
        <xdr:cNvSpPr/>
      </xdr:nvSpPr>
      <xdr:spPr>
        <a:xfrm>
          <a:off x="162687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73025</xdr:rowOff>
    </xdr:from>
    <xdr:to>
      <xdr:col>22</xdr:col>
      <xdr:colOff>415925</xdr:colOff>
      <xdr:row>105</xdr:row>
      <xdr:rowOff>3175</xdr:rowOff>
    </xdr:to>
    <xdr:sp macro="" textlink="">
      <xdr:nvSpPr>
        <xdr:cNvPr id="613" name="フローチャート : 判断 612"/>
        <xdr:cNvSpPr/>
      </xdr:nvSpPr>
      <xdr:spPr>
        <a:xfrm>
          <a:off x="15430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165752</xdr:rowOff>
    </xdr:from>
    <xdr:ext cx="405111" cy="259045"/>
    <xdr:sp macro="" textlink="">
      <xdr:nvSpPr>
        <xdr:cNvPr id="614" name="n_1aveValue【庁舎】&#10;有形固定資産減価償却率"/>
        <xdr:cNvSpPr txBox="1"/>
      </xdr:nvSpPr>
      <xdr:spPr>
        <a:xfrm>
          <a:off x="15266043" y="1799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615" name="テキスト ボックス 61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16" name="テキスト ボックス 61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17" name="テキスト ボックス 61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18" name="テキスト ボックス 61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19" name="テキスト ボックス 61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114936</xdr:rowOff>
    </xdr:from>
    <xdr:to>
      <xdr:col>22</xdr:col>
      <xdr:colOff>415925</xdr:colOff>
      <xdr:row>103</xdr:row>
      <xdr:rowOff>45086</xdr:rowOff>
    </xdr:to>
    <xdr:sp macro="" textlink="">
      <xdr:nvSpPr>
        <xdr:cNvPr id="620" name="円/楕円 619"/>
        <xdr:cNvSpPr/>
      </xdr:nvSpPr>
      <xdr:spPr>
        <a:xfrm>
          <a:off x="15430500" y="1760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61613</xdr:rowOff>
    </xdr:from>
    <xdr:ext cx="405111" cy="259045"/>
    <xdr:sp macro="" textlink="">
      <xdr:nvSpPr>
        <xdr:cNvPr id="621" name="n_1mainValue【庁舎】&#10;有形固定資産減価償却率"/>
        <xdr:cNvSpPr txBox="1"/>
      </xdr:nvSpPr>
      <xdr:spPr>
        <a:xfrm>
          <a:off x="15266043" y="1737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22" name="正方形/長方形 62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23" name="正方形/長方形 62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24" name="正方形/長方形 62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25" name="正方形/長方形 62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26" name="正方形/長方形 62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27" name="正方形/長方形 62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28" name="正方形/長方形 62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29" name="正方形/長方形 62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30" name="テキスト ボックス 62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31" name="直線コネクタ 63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32" name="テキスト ボックス 631"/>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633" name="直線コネクタ 63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34" name="テキスト ボックス 63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35" name="直線コネクタ 63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36" name="テキスト ボックス 63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37" name="直線コネクタ 63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38" name="テキスト ボックス 63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39" name="直線コネクタ 63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40" name="テキスト ボックス 63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41" name="直線コネクタ 64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42" name="テキスト ボックス 64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43" name="直線コネクタ 64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44" name="テキスト ボックス 64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45" name="直線コネクタ 64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46" name="テキスト ボックス 64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4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166007</xdr:rowOff>
    </xdr:from>
    <xdr:to>
      <xdr:col>32</xdr:col>
      <xdr:colOff>186689</xdr:colOff>
      <xdr:row>109</xdr:row>
      <xdr:rowOff>12519</xdr:rowOff>
    </xdr:to>
    <xdr:cxnSp macro="">
      <xdr:nvCxnSpPr>
        <xdr:cNvPr id="648" name="直線コネクタ 647"/>
        <xdr:cNvCxnSpPr/>
      </xdr:nvCxnSpPr>
      <xdr:spPr>
        <a:xfrm flipV="1">
          <a:off x="22160864" y="17139557"/>
          <a:ext cx="0" cy="1561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16346</xdr:rowOff>
    </xdr:from>
    <xdr:ext cx="469744" cy="259045"/>
    <xdr:sp macro="" textlink="">
      <xdr:nvSpPr>
        <xdr:cNvPr id="649" name="【庁舎】&#10;一人当たり面積最小値テキスト"/>
        <xdr:cNvSpPr txBox="1"/>
      </xdr:nvSpPr>
      <xdr:spPr>
        <a:xfrm>
          <a:off x="22250400" y="1870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0.107</a:t>
          </a:r>
          <a:endParaRPr kumimoji="1" lang="ja-JP" altLang="en-US" sz="1000" b="1">
            <a:latin typeface="ＭＳ Ｐゴシック"/>
          </a:endParaRPr>
        </a:p>
      </xdr:txBody>
    </xdr:sp>
    <xdr:clientData/>
  </xdr:oneCellAnchor>
  <xdr:twoCellAnchor>
    <xdr:from>
      <xdr:col>32</xdr:col>
      <xdr:colOff>98425</xdr:colOff>
      <xdr:row>109</xdr:row>
      <xdr:rowOff>12519</xdr:rowOff>
    </xdr:from>
    <xdr:to>
      <xdr:col>32</xdr:col>
      <xdr:colOff>276225</xdr:colOff>
      <xdr:row>109</xdr:row>
      <xdr:rowOff>12519</xdr:rowOff>
    </xdr:to>
    <xdr:cxnSp macro="">
      <xdr:nvCxnSpPr>
        <xdr:cNvPr id="650" name="直線コネクタ 649"/>
        <xdr:cNvCxnSpPr/>
      </xdr:nvCxnSpPr>
      <xdr:spPr>
        <a:xfrm>
          <a:off x="22072600" y="1870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112684</xdr:rowOff>
    </xdr:from>
    <xdr:ext cx="469744" cy="259045"/>
    <xdr:sp macro="" textlink="">
      <xdr:nvSpPr>
        <xdr:cNvPr id="651" name="【庁舎】&#10;一人当たり面積最大値テキスト"/>
        <xdr:cNvSpPr txBox="1"/>
      </xdr:nvSpPr>
      <xdr:spPr>
        <a:xfrm>
          <a:off x="22250400" y="1691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0.585</a:t>
          </a:r>
          <a:endParaRPr kumimoji="1" lang="ja-JP" altLang="en-US" sz="1000" b="1">
            <a:latin typeface="ＭＳ Ｐゴシック"/>
          </a:endParaRPr>
        </a:p>
      </xdr:txBody>
    </xdr:sp>
    <xdr:clientData/>
  </xdr:oneCellAnchor>
  <xdr:twoCellAnchor>
    <xdr:from>
      <xdr:col>32</xdr:col>
      <xdr:colOff>98425</xdr:colOff>
      <xdr:row>99</xdr:row>
      <xdr:rowOff>166007</xdr:rowOff>
    </xdr:from>
    <xdr:to>
      <xdr:col>32</xdr:col>
      <xdr:colOff>276225</xdr:colOff>
      <xdr:row>99</xdr:row>
      <xdr:rowOff>166007</xdr:rowOff>
    </xdr:to>
    <xdr:cxnSp macro="">
      <xdr:nvCxnSpPr>
        <xdr:cNvPr id="652" name="直線コネクタ 651"/>
        <xdr:cNvCxnSpPr/>
      </xdr:nvCxnSpPr>
      <xdr:spPr>
        <a:xfrm>
          <a:off x="22072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98533</xdr:rowOff>
    </xdr:from>
    <xdr:ext cx="469744" cy="259045"/>
    <xdr:sp macro="" textlink="">
      <xdr:nvSpPr>
        <xdr:cNvPr id="653" name="【庁舎】&#10;一人当たり面積平均値テキスト"/>
        <xdr:cNvSpPr txBox="1"/>
      </xdr:nvSpPr>
      <xdr:spPr>
        <a:xfrm>
          <a:off x="22250400" y="18272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0.216</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120106</xdr:rowOff>
    </xdr:from>
    <xdr:to>
      <xdr:col>32</xdr:col>
      <xdr:colOff>238125</xdr:colOff>
      <xdr:row>107</xdr:row>
      <xdr:rowOff>50256</xdr:rowOff>
    </xdr:to>
    <xdr:sp macro="" textlink="">
      <xdr:nvSpPr>
        <xdr:cNvPr id="654" name="フローチャート : 判断 653"/>
        <xdr:cNvSpPr/>
      </xdr:nvSpPr>
      <xdr:spPr>
        <a:xfrm>
          <a:off x="221107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120106</xdr:rowOff>
    </xdr:from>
    <xdr:to>
      <xdr:col>31</xdr:col>
      <xdr:colOff>85725</xdr:colOff>
      <xdr:row>107</xdr:row>
      <xdr:rowOff>50256</xdr:rowOff>
    </xdr:to>
    <xdr:sp macro="" textlink="">
      <xdr:nvSpPr>
        <xdr:cNvPr id="655" name="フローチャート : 判断 654"/>
        <xdr:cNvSpPr/>
      </xdr:nvSpPr>
      <xdr:spPr>
        <a:xfrm>
          <a:off x="21272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66783</xdr:rowOff>
    </xdr:from>
    <xdr:ext cx="469744" cy="259045"/>
    <xdr:sp macro="" textlink="">
      <xdr:nvSpPr>
        <xdr:cNvPr id="656" name="n_1aveValue【庁舎】&#10;一人当たり面積"/>
        <xdr:cNvSpPr txBox="1"/>
      </xdr:nvSpPr>
      <xdr:spPr>
        <a:xfrm>
          <a:off x="210757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0.216</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57" name="テキスト ボックス 65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58" name="テキスト ボックス 65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59" name="テキスト ボックス 65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60" name="テキスト ボックス 65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61" name="テキスト ボックス 66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108</xdr:row>
      <xdr:rowOff>139700</xdr:rowOff>
    </xdr:from>
    <xdr:to>
      <xdr:col>31</xdr:col>
      <xdr:colOff>85725</xdr:colOff>
      <xdr:row>109</xdr:row>
      <xdr:rowOff>69850</xdr:rowOff>
    </xdr:to>
    <xdr:sp macro="" textlink="">
      <xdr:nvSpPr>
        <xdr:cNvPr id="662" name="円/楕円 661"/>
        <xdr:cNvSpPr/>
      </xdr:nvSpPr>
      <xdr:spPr>
        <a:xfrm>
          <a:off x="21272500" y="186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109</xdr:row>
      <xdr:rowOff>60977</xdr:rowOff>
    </xdr:from>
    <xdr:ext cx="469744" cy="259045"/>
    <xdr:sp macro="" textlink="">
      <xdr:nvSpPr>
        <xdr:cNvPr id="663" name="n_1mainValue【庁舎】&#10;一人当たり面積"/>
        <xdr:cNvSpPr txBox="1"/>
      </xdr:nvSpPr>
      <xdr:spPr>
        <a:xfrm>
          <a:off x="21075727" y="187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64" name="正方形/長方形 66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65" name="正方形/長方形 66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66" name="テキスト ボックス 66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平均と比較して有形固定資産減価償却率が低くなっているものは図書館及び保健センター・保健所となっており、高くなっているものは体育館・プール、市民会館、一般廃棄物処理施設、消防施設及び庁舎となっている。図書館については３施設あるが全て平成１７年以降に更新しているため、非常に低い数値となっている。一方、庁舎については、本庁舎が建築後５０年以上経過していることから高い数値となっている。また、市民会館については、平成２８年度に耐震強度不足により閉館していた旧市民会館を解体した。有形固定資産減価償却率が高く、一人当たり面積が大きい体育館・プール、一般廃棄物処理施設及び消防施設については、優先的に老朽化対策及び適正配置の検討を進める必要があると考えている。</a:t>
          </a:r>
          <a:endParaRPr lang="ja-JP" altLang="ja-JP" sz="13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静岡県島田市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99,971
98,912
315.70
37,832,624
35,915,979
1,732,997
21,742,635
41,027,320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baseline="0">
              <a:solidFill>
                <a:srgbClr val="FF0000"/>
              </a:solidFill>
              <a:effectLst/>
              <a:latin typeface="+mn-ea"/>
              <a:ea typeface="+mn-ea"/>
              <a:cs typeface="+mn-cs"/>
            </a:rPr>
            <a:t>　</a:t>
          </a:r>
          <a:r>
            <a:rPr kumimoji="1" lang="en-US" altLang="ja-JP" sz="1300" b="0" baseline="0">
              <a:solidFill>
                <a:sysClr val="windowText" lastClr="000000"/>
              </a:solidFill>
              <a:effectLst/>
              <a:latin typeface="+mn-ea"/>
              <a:ea typeface="+mn-ea"/>
              <a:cs typeface="+mn-cs"/>
            </a:rPr>
            <a:t>5</a:t>
          </a:r>
          <a:r>
            <a:rPr kumimoji="1" lang="ja-JP" altLang="ja-JP" sz="1300" b="0" baseline="0">
              <a:solidFill>
                <a:sysClr val="windowText" lastClr="000000"/>
              </a:solidFill>
              <a:effectLst/>
              <a:latin typeface="+mn-ea"/>
              <a:ea typeface="+mn-ea"/>
              <a:cs typeface="+mn-cs"/>
            </a:rPr>
            <a:t>年間の推移は、類似団体平均より若干高</a:t>
          </a:r>
          <a:r>
            <a:rPr kumimoji="1" lang="ja-JP" altLang="en-US" sz="1300" b="0" baseline="0">
              <a:solidFill>
                <a:sysClr val="windowText" lastClr="000000"/>
              </a:solidFill>
              <a:effectLst/>
              <a:latin typeface="+mn-ea"/>
              <a:ea typeface="+mn-ea"/>
              <a:cs typeface="+mn-cs"/>
            </a:rPr>
            <a:t>く</a:t>
          </a:r>
          <a:r>
            <a:rPr kumimoji="1" lang="ja-JP" altLang="ja-JP" sz="1300" b="0" baseline="0">
              <a:solidFill>
                <a:sysClr val="windowText" lastClr="000000"/>
              </a:solidFill>
              <a:effectLst/>
              <a:latin typeface="+mn-ea"/>
              <a:ea typeface="+mn-ea"/>
              <a:cs typeface="+mn-cs"/>
            </a:rPr>
            <a:t>なっている。</a:t>
          </a:r>
          <a:endParaRPr lang="ja-JP" altLang="ja-JP" sz="1300">
            <a:solidFill>
              <a:sysClr val="windowText" lastClr="000000"/>
            </a:solidFill>
            <a:effectLst/>
            <a:latin typeface="+mn-ea"/>
            <a:ea typeface="+mn-ea"/>
          </a:endParaRPr>
        </a:p>
        <a:p>
          <a:r>
            <a:rPr kumimoji="1" lang="ja-JP" altLang="ja-JP" sz="1300" b="0" baseline="0">
              <a:solidFill>
                <a:sysClr val="windowText" lastClr="000000"/>
              </a:solidFill>
              <a:effectLst/>
              <a:latin typeface="+mn-ea"/>
              <a:ea typeface="+mn-ea"/>
              <a:cs typeface="+mn-cs"/>
            </a:rPr>
            <a:t>　平成</a:t>
          </a:r>
          <a:r>
            <a:rPr kumimoji="1" lang="en-US" altLang="ja-JP" sz="1300" b="0" baseline="0">
              <a:solidFill>
                <a:sysClr val="windowText" lastClr="000000"/>
              </a:solidFill>
              <a:effectLst/>
              <a:latin typeface="+mn-ea"/>
              <a:ea typeface="+mn-ea"/>
              <a:cs typeface="+mn-cs"/>
            </a:rPr>
            <a:t>28</a:t>
          </a:r>
          <a:r>
            <a:rPr kumimoji="1" lang="ja-JP" altLang="ja-JP" sz="1300" b="0" baseline="0">
              <a:solidFill>
                <a:sysClr val="windowText" lastClr="000000"/>
              </a:solidFill>
              <a:effectLst/>
              <a:latin typeface="+mn-ea"/>
              <a:ea typeface="+mn-ea"/>
              <a:cs typeface="+mn-cs"/>
            </a:rPr>
            <a:t>年度においては、</a:t>
          </a:r>
          <a:r>
            <a:rPr lang="ja-JP" altLang="ja-JP" sz="1300" b="0">
              <a:solidFill>
                <a:sysClr val="windowText" lastClr="000000"/>
              </a:solidFill>
              <a:effectLst/>
              <a:latin typeface="+mn-ea"/>
              <a:ea typeface="+mn-ea"/>
              <a:cs typeface="+mn-cs"/>
            </a:rPr>
            <a:t>基準財政収入額は、</a:t>
          </a:r>
          <a:r>
            <a:rPr lang="ja-JP" altLang="en-US" sz="1300" b="0">
              <a:solidFill>
                <a:sysClr val="windowText" lastClr="000000"/>
              </a:solidFill>
              <a:effectLst/>
              <a:latin typeface="+mn-ea"/>
              <a:ea typeface="+mn-ea"/>
              <a:cs typeface="+mn-cs"/>
            </a:rPr>
            <a:t>固定資産税及び軽自動車税</a:t>
          </a:r>
          <a:r>
            <a:rPr lang="ja-JP" altLang="ja-JP" sz="1300" b="0">
              <a:solidFill>
                <a:sysClr val="windowText" lastClr="000000"/>
              </a:solidFill>
              <a:effectLst/>
              <a:latin typeface="+mn-ea"/>
              <a:ea typeface="+mn-ea"/>
              <a:cs typeface="+mn-cs"/>
            </a:rPr>
            <a:t>の増により前年度に比べ</a:t>
          </a:r>
          <a:r>
            <a:rPr lang="en-US" altLang="ja-JP" sz="1300" b="0">
              <a:solidFill>
                <a:sysClr val="windowText" lastClr="000000"/>
              </a:solidFill>
              <a:effectLst/>
              <a:latin typeface="+mn-ea"/>
              <a:ea typeface="+mn-ea"/>
              <a:cs typeface="+mn-cs"/>
            </a:rPr>
            <a:t>3</a:t>
          </a:r>
          <a:r>
            <a:rPr lang="ja-JP" altLang="ja-JP" sz="1300" b="0">
              <a:solidFill>
                <a:sysClr val="windowText" lastClr="000000"/>
              </a:solidFill>
              <a:effectLst/>
              <a:latin typeface="+mn-ea"/>
              <a:ea typeface="+mn-ea"/>
              <a:cs typeface="+mn-cs"/>
            </a:rPr>
            <a:t>億</a:t>
          </a:r>
          <a:r>
            <a:rPr lang="en-US" altLang="ja-JP" sz="1300" b="0">
              <a:solidFill>
                <a:sysClr val="windowText" lastClr="000000"/>
              </a:solidFill>
              <a:effectLst/>
              <a:latin typeface="+mn-ea"/>
              <a:ea typeface="+mn-ea"/>
              <a:cs typeface="+mn-cs"/>
            </a:rPr>
            <a:t>3,620</a:t>
          </a:r>
          <a:r>
            <a:rPr lang="ja-JP" altLang="ja-JP" sz="1300" b="0">
              <a:solidFill>
                <a:sysClr val="windowText" lastClr="000000"/>
              </a:solidFill>
              <a:effectLst/>
              <a:latin typeface="+mn-ea"/>
              <a:ea typeface="+mn-ea"/>
              <a:cs typeface="+mn-cs"/>
            </a:rPr>
            <a:t>万</a:t>
          </a:r>
          <a:r>
            <a:rPr lang="en-US" altLang="ja-JP" sz="1300" b="0">
              <a:solidFill>
                <a:sysClr val="windowText" lastClr="000000"/>
              </a:solidFill>
              <a:effectLst/>
              <a:latin typeface="+mn-ea"/>
              <a:ea typeface="+mn-ea"/>
              <a:cs typeface="+mn-cs"/>
            </a:rPr>
            <a:t>6</a:t>
          </a:r>
          <a:r>
            <a:rPr lang="ja-JP" altLang="ja-JP" sz="1300" b="0">
              <a:solidFill>
                <a:sysClr val="windowText" lastClr="000000"/>
              </a:solidFill>
              <a:effectLst/>
              <a:latin typeface="+mn-ea"/>
              <a:ea typeface="+mn-ea"/>
              <a:cs typeface="+mn-cs"/>
            </a:rPr>
            <a:t>千円、</a:t>
          </a:r>
          <a:r>
            <a:rPr lang="en-US" altLang="ja-JP" sz="1300" b="0">
              <a:solidFill>
                <a:sysClr val="windowText" lastClr="000000"/>
              </a:solidFill>
              <a:effectLst/>
              <a:latin typeface="+mn-ea"/>
              <a:ea typeface="+mn-ea"/>
              <a:cs typeface="+mn-cs"/>
            </a:rPr>
            <a:t>2.8</a:t>
          </a:r>
          <a:r>
            <a:rPr lang="ja-JP" altLang="ja-JP" sz="1300" b="0">
              <a:solidFill>
                <a:sysClr val="windowText" lastClr="000000"/>
              </a:solidFill>
              <a:effectLst/>
              <a:latin typeface="+mn-ea"/>
              <a:ea typeface="+mn-ea"/>
              <a:cs typeface="+mn-cs"/>
            </a:rPr>
            <a:t>％の増となった。基準財政需要額は、地域振興費（人口）の算定係数の見直し</a:t>
          </a:r>
          <a:r>
            <a:rPr lang="ja-JP" altLang="en-US" sz="1300" b="0">
              <a:solidFill>
                <a:sysClr val="windowText" lastClr="000000"/>
              </a:solidFill>
              <a:effectLst/>
              <a:latin typeface="+mn-ea"/>
              <a:ea typeface="+mn-ea"/>
              <a:cs typeface="+mn-cs"/>
            </a:rPr>
            <a:t>及び臨時財政対策債元利償還費の増</a:t>
          </a:r>
          <a:r>
            <a:rPr lang="ja-JP" altLang="ja-JP" sz="1300" b="0">
              <a:solidFill>
                <a:sysClr val="windowText" lastClr="000000"/>
              </a:solidFill>
              <a:effectLst/>
              <a:latin typeface="+mn-ea"/>
              <a:ea typeface="+mn-ea"/>
              <a:cs typeface="+mn-cs"/>
            </a:rPr>
            <a:t>により前年度に比べ</a:t>
          </a:r>
          <a:r>
            <a:rPr lang="en-US" altLang="ja-JP" sz="1300" b="0">
              <a:solidFill>
                <a:sysClr val="windowText" lastClr="000000"/>
              </a:solidFill>
              <a:effectLst/>
              <a:latin typeface="+mn-ea"/>
              <a:ea typeface="+mn-ea"/>
              <a:cs typeface="+mn-cs"/>
            </a:rPr>
            <a:t>3</a:t>
          </a:r>
          <a:r>
            <a:rPr lang="ja-JP" altLang="ja-JP" sz="1300" b="0">
              <a:solidFill>
                <a:sysClr val="windowText" lastClr="000000"/>
              </a:solidFill>
              <a:effectLst/>
              <a:latin typeface="+mn-ea"/>
              <a:ea typeface="+mn-ea"/>
              <a:cs typeface="+mn-cs"/>
            </a:rPr>
            <a:t>億</a:t>
          </a:r>
          <a:r>
            <a:rPr lang="en-US" altLang="ja-JP" sz="1300" b="0">
              <a:solidFill>
                <a:sysClr val="windowText" lastClr="000000"/>
              </a:solidFill>
              <a:effectLst/>
              <a:latin typeface="+mn-ea"/>
              <a:ea typeface="+mn-ea"/>
              <a:cs typeface="+mn-cs"/>
            </a:rPr>
            <a:t>4,172</a:t>
          </a:r>
          <a:r>
            <a:rPr lang="ja-JP" altLang="ja-JP" sz="1300" b="0">
              <a:solidFill>
                <a:sysClr val="windowText" lastClr="000000"/>
              </a:solidFill>
              <a:effectLst/>
              <a:latin typeface="+mn-ea"/>
              <a:ea typeface="+mn-ea"/>
              <a:cs typeface="+mn-cs"/>
            </a:rPr>
            <a:t>万</a:t>
          </a:r>
          <a:r>
            <a:rPr lang="en-US" altLang="ja-JP" sz="1300" b="0">
              <a:solidFill>
                <a:sysClr val="windowText" lastClr="000000"/>
              </a:solidFill>
              <a:effectLst/>
              <a:latin typeface="+mn-ea"/>
              <a:ea typeface="+mn-ea"/>
              <a:cs typeface="+mn-cs"/>
            </a:rPr>
            <a:t>2</a:t>
          </a:r>
          <a:r>
            <a:rPr lang="ja-JP" altLang="ja-JP" sz="1300" b="0">
              <a:solidFill>
                <a:sysClr val="windowText" lastClr="000000"/>
              </a:solidFill>
              <a:effectLst/>
              <a:latin typeface="+mn-ea"/>
              <a:ea typeface="+mn-ea"/>
              <a:cs typeface="+mn-cs"/>
            </a:rPr>
            <a:t>千円、</a:t>
          </a:r>
          <a:r>
            <a:rPr lang="en-US" altLang="ja-JP" sz="1300" b="0">
              <a:solidFill>
                <a:sysClr val="windowText" lastClr="000000"/>
              </a:solidFill>
              <a:effectLst/>
              <a:latin typeface="+mn-ea"/>
              <a:ea typeface="+mn-ea"/>
              <a:cs typeface="+mn-cs"/>
            </a:rPr>
            <a:t>2.1</a:t>
          </a:r>
          <a:r>
            <a:rPr lang="ja-JP" altLang="ja-JP" sz="1300" b="0">
              <a:solidFill>
                <a:sysClr val="windowText" lastClr="000000"/>
              </a:solidFill>
              <a:effectLst/>
              <a:latin typeface="+mn-ea"/>
              <a:ea typeface="+mn-ea"/>
              <a:cs typeface="+mn-cs"/>
            </a:rPr>
            <a:t>％の増となった。</a:t>
          </a:r>
          <a:endParaRPr lang="en-US" altLang="ja-JP" sz="1300" b="0">
            <a:solidFill>
              <a:sysClr val="windowText" lastClr="000000"/>
            </a:solidFill>
            <a:effectLst/>
            <a:latin typeface="+mn-ea"/>
            <a:ea typeface="+mn-ea"/>
            <a:cs typeface="+mn-cs"/>
          </a:endParaRPr>
        </a:p>
        <a:p>
          <a:r>
            <a:rPr lang="ja-JP" altLang="en-US" sz="1300" b="0">
              <a:solidFill>
                <a:sysClr val="windowText" lastClr="000000"/>
              </a:solidFill>
              <a:effectLst/>
              <a:latin typeface="+mn-ea"/>
              <a:ea typeface="+mn-ea"/>
              <a:cs typeface="+mn-cs"/>
            </a:rPr>
            <a:t>　以上より</a:t>
          </a:r>
          <a:r>
            <a:rPr lang="ja-JP" altLang="ja-JP" sz="1300" b="0">
              <a:solidFill>
                <a:sysClr val="windowText" lastClr="000000"/>
              </a:solidFill>
              <a:effectLst/>
              <a:latin typeface="+mn-ea"/>
              <a:ea typeface="+mn-ea"/>
              <a:cs typeface="+mn-cs"/>
            </a:rPr>
            <a:t>、平成</a:t>
          </a:r>
          <a:r>
            <a:rPr lang="en-US" altLang="ja-JP" sz="1300" b="0">
              <a:solidFill>
                <a:sysClr val="windowText" lastClr="000000"/>
              </a:solidFill>
              <a:effectLst/>
              <a:latin typeface="+mn-ea"/>
              <a:ea typeface="+mn-ea"/>
              <a:cs typeface="+mn-cs"/>
            </a:rPr>
            <a:t>28</a:t>
          </a:r>
          <a:r>
            <a:rPr lang="ja-JP" altLang="ja-JP" sz="1300" b="0">
              <a:solidFill>
                <a:sysClr val="windowText" lastClr="000000"/>
              </a:solidFill>
              <a:effectLst/>
              <a:latin typeface="+mn-ea"/>
              <a:ea typeface="+mn-ea"/>
              <a:cs typeface="+mn-cs"/>
            </a:rPr>
            <a:t>年度単年度の財政力指数は</a:t>
          </a:r>
          <a:r>
            <a:rPr lang="en-US" altLang="ja-JP" sz="1300" b="0">
              <a:solidFill>
                <a:sysClr val="windowText" lastClr="000000"/>
              </a:solidFill>
              <a:effectLst/>
              <a:latin typeface="+mn-ea"/>
              <a:ea typeface="+mn-ea"/>
              <a:cs typeface="+mn-cs"/>
            </a:rPr>
            <a:t>0.756</a:t>
          </a:r>
          <a:r>
            <a:rPr lang="ja-JP" altLang="ja-JP" sz="1300" b="0">
              <a:solidFill>
                <a:sysClr val="windowText" lastClr="000000"/>
              </a:solidFill>
              <a:effectLst/>
              <a:latin typeface="+mn-ea"/>
              <a:ea typeface="+mn-ea"/>
              <a:cs typeface="+mn-cs"/>
            </a:rPr>
            <a:t>と</a:t>
          </a:r>
          <a:r>
            <a:rPr lang="ja-JP" altLang="en-US" sz="1300" b="0">
              <a:solidFill>
                <a:sysClr val="windowText" lastClr="000000"/>
              </a:solidFill>
              <a:effectLst/>
              <a:latin typeface="+mn-ea"/>
              <a:ea typeface="+mn-ea"/>
              <a:cs typeface="+mn-cs"/>
            </a:rPr>
            <a:t>なり</a:t>
          </a:r>
          <a:r>
            <a:rPr lang="ja-JP" altLang="ja-JP" sz="1300" b="0">
              <a:solidFill>
                <a:sysClr val="windowText" lastClr="000000"/>
              </a:solidFill>
              <a:effectLst/>
              <a:latin typeface="+mn-ea"/>
              <a:ea typeface="+mn-ea"/>
              <a:cs typeface="+mn-cs"/>
            </a:rPr>
            <a:t>前年度に比べ</a:t>
          </a:r>
          <a:r>
            <a:rPr lang="en-US" altLang="ja-JP" sz="1300" b="0">
              <a:solidFill>
                <a:sysClr val="windowText" lastClr="000000"/>
              </a:solidFill>
              <a:effectLst/>
              <a:latin typeface="+mn-ea"/>
              <a:ea typeface="+mn-ea"/>
              <a:cs typeface="+mn-cs"/>
            </a:rPr>
            <a:t>0.005</a:t>
          </a:r>
          <a:r>
            <a:rPr lang="ja-JP" altLang="ja-JP" sz="1300" b="0">
              <a:solidFill>
                <a:sysClr val="windowText" lastClr="000000"/>
              </a:solidFill>
              <a:effectLst/>
              <a:latin typeface="+mn-ea"/>
              <a:ea typeface="+mn-ea"/>
              <a:cs typeface="+mn-cs"/>
            </a:rPr>
            <a:t>ポイント</a:t>
          </a:r>
          <a:r>
            <a:rPr lang="ja-JP" altLang="en-US" sz="1300" b="0">
              <a:solidFill>
                <a:sysClr val="windowText" lastClr="000000"/>
              </a:solidFill>
              <a:effectLst/>
              <a:latin typeface="+mn-ea"/>
              <a:ea typeface="+mn-ea"/>
              <a:cs typeface="+mn-cs"/>
            </a:rPr>
            <a:t>上昇</a:t>
          </a:r>
          <a:r>
            <a:rPr lang="ja-JP" altLang="ja-JP" sz="1300" b="0">
              <a:solidFill>
                <a:sysClr val="windowText" lastClr="000000"/>
              </a:solidFill>
              <a:effectLst/>
              <a:latin typeface="+mn-ea"/>
              <a:ea typeface="+mn-ea"/>
              <a:cs typeface="+mn-cs"/>
            </a:rPr>
            <a:t>した。</a:t>
          </a:r>
          <a:r>
            <a:rPr lang="en-US" altLang="ja-JP" sz="1300" b="0">
              <a:solidFill>
                <a:sysClr val="windowText" lastClr="000000"/>
              </a:solidFill>
              <a:effectLst/>
              <a:latin typeface="+mn-ea"/>
              <a:ea typeface="+mn-ea"/>
              <a:cs typeface="+mn-cs"/>
            </a:rPr>
            <a:t>3</a:t>
          </a:r>
          <a:r>
            <a:rPr lang="ja-JP" altLang="ja-JP" sz="1300" b="0">
              <a:solidFill>
                <a:sysClr val="windowText" lastClr="000000"/>
              </a:solidFill>
              <a:effectLst/>
              <a:latin typeface="+mn-ea"/>
              <a:ea typeface="+mn-ea"/>
              <a:cs typeface="+mn-cs"/>
            </a:rPr>
            <a:t>ヵ年平均では</a:t>
          </a:r>
          <a:r>
            <a:rPr lang="en-US" altLang="ja-JP" sz="1300" b="0">
              <a:solidFill>
                <a:sysClr val="windowText" lastClr="000000"/>
              </a:solidFill>
              <a:effectLst/>
              <a:latin typeface="+mn-ea"/>
              <a:ea typeface="+mn-ea"/>
              <a:cs typeface="+mn-cs"/>
            </a:rPr>
            <a:t>0.76</a:t>
          </a:r>
          <a:r>
            <a:rPr lang="ja-JP" altLang="ja-JP" sz="1300" b="0">
              <a:solidFill>
                <a:sysClr val="windowText" lastClr="000000"/>
              </a:solidFill>
              <a:effectLst/>
              <a:latin typeface="+mn-ea"/>
              <a:ea typeface="+mn-ea"/>
              <a:cs typeface="+mn-cs"/>
            </a:rPr>
            <a:t>となっている。</a:t>
          </a:r>
          <a:endParaRPr lang="ja-JP" altLang="ja-JP" sz="1300">
            <a:solidFill>
              <a:sysClr val="windowText" lastClr="000000"/>
            </a:solidFill>
            <a:effectLst/>
            <a:latin typeface="+mn-ea"/>
            <a:ea typeface="+mn-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46</xdr:row>
      <xdr:rowOff>29028</xdr:rowOff>
    </xdr:to>
    <xdr:cxnSp macro="">
      <xdr:nvCxnSpPr>
        <xdr:cNvPr id="65" name="直線コネクタ 64"/>
        <xdr:cNvCxnSpPr/>
      </xdr:nvCxnSpPr>
      <xdr:spPr>
        <a:xfrm flipV="1">
          <a:off x="4953000" y="6209393"/>
          <a:ext cx="0" cy="1706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46</xdr:row>
      <xdr:rowOff>1105</xdr:rowOff>
    </xdr:from>
    <xdr:ext cx="762000" cy="259045"/>
    <xdr:sp macro="" textlink="">
      <xdr:nvSpPr>
        <xdr:cNvPr id="66" name="財政力最小値テキスト"/>
        <xdr:cNvSpPr txBox="1"/>
      </xdr:nvSpPr>
      <xdr:spPr>
        <a:xfrm>
          <a:off x="5041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46</xdr:row>
      <xdr:rowOff>29028</xdr:rowOff>
    </xdr:from>
    <xdr:to>
      <xdr:col>7</xdr:col>
      <xdr:colOff>241300</xdr:colOff>
      <xdr:row>46</xdr:row>
      <xdr:rowOff>29028</xdr:rowOff>
    </xdr:to>
    <xdr:cxnSp macro="">
      <xdr:nvCxnSpPr>
        <xdr:cNvPr id="67" name="直線コネクタ 66"/>
        <xdr:cNvCxnSpPr/>
      </xdr:nvCxnSpPr>
      <xdr:spPr>
        <a:xfrm>
          <a:off x="4864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8"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9" name="直線コネクタ 68"/>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25400</xdr:rowOff>
    </xdr:from>
    <xdr:to>
      <xdr:col>7</xdr:col>
      <xdr:colOff>152400</xdr:colOff>
      <xdr:row>42</xdr:row>
      <xdr:rowOff>25400</xdr:rowOff>
    </xdr:to>
    <xdr:cxnSp macro="">
      <xdr:nvCxnSpPr>
        <xdr:cNvPr id="70" name="直線コネクタ 69"/>
        <xdr:cNvCxnSpPr/>
      </xdr:nvCxnSpPr>
      <xdr:spPr>
        <a:xfrm>
          <a:off x="4114800" y="722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169834</xdr:rowOff>
    </xdr:from>
    <xdr:ext cx="762000" cy="259045"/>
    <xdr:sp macro="" textlink="">
      <xdr:nvSpPr>
        <xdr:cNvPr id="71" name="財政力平均値テキスト"/>
        <xdr:cNvSpPr txBox="1"/>
      </xdr:nvSpPr>
      <xdr:spPr>
        <a:xfrm>
          <a:off x="5041900" y="7199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26307</xdr:rowOff>
    </xdr:from>
    <xdr:to>
      <xdr:col>7</xdr:col>
      <xdr:colOff>203200</xdr:colOff>
      <xdr:row>42</xdr:row>
      <xdr:rowOff>127907</xdr:rowOff>
    </xdr:to>
    <xdr:sp macro="" textlink="">
      <xdr:nvSpPr>
        <xdr:cNvPr id="72" name="フローチャート : 判断 71"/>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25400</xdr:rowOff>
    </xdr:from>
    <xdr:to>
      <xdr:col>6</xdr:col>
      <xdr:colOff>0</xdr:colOff>
      <xdr:row>42</xdr:row>
      <xdr:rowOff>25400</xdr:rowOff>
    </xdr:to>
    <xdr:cxnSp macro="">
      <xdr:nvCxnSpPr>
        <xdr:cNvPr id="73" name="直線コネクタ 72"/>
        <xdr:cNvCxnSpPr/>
      </xdr:nvCxnSpPr>
      <xdr:spPr>
        <a:xfrm>
          <a:off x="3225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26307</xdr:rowOff>
    </xdr:from>
    <xdr:to>
      <xdr:col>6</xdr:col>
      <xdr:colOff>50800</xdr:colOff>
      <xdr:row>42</xdr:row>
      <xdr:rowOff>127907</xdr:rowOff>
    </xdr:to>
    <xdr:sp macro="" textlink="">
      <xdr:nvSpPr>
        <xdr:cNvPr id="74" name="フローチャート : 判断 73"/>
        <xdr:cNvSpPr/>
      </xdr:nvSpPr>
      <xdr:spPr>
        <a:xfrm>
          <a:off x="40640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112684</xdr:rowOff>
    </xdr:from>
    <xdr:ext cx="736600" cy="259045"/>
    <xdr:sp macro="" textlink="">
      <xdr:nvSpPr>
        <xdr:cNvPr id="75" name="テキスト ボックス 74"/>
        <xdr:cNvSpPr txBox="1"/>
      </xdr:nvSpPr>
      <xdr:spPr>
        <a:xfrm>
          <a:off x="3733800" y="731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25400</xdr:rowOff>
    </xdr:from>
    <xdr:to>
      <xdr:col>4</xdr:col>
      <xdr:colOff>482600</xdr:colOff>
      <xdr:row>42</xdr:row>
      <xdr:rowOff>42635</xdr:rowOff>
    </xdr:to>
    <xdr:cxnSp macro="">
      <xdr:nvCxnSpPr>
        <xdr:cNvPr id="76" name="直線コネクタ 75"/>
        <xdr:cNvCxnSpPr/>
      </xdr:nvCxnSpPr>
      <xdr:spPr>
        <a:xfrm flipV="1">
          <a:off x="2336800" y="72263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60778</xdr:rowOff>
    </xdr:from>
    <xdr:to>
      <xdr:col>4</xdr:col>
      <xdr:colOff>533400</xdr:colOff>
      <xdr:row>42</xdr:row>
      <xdr:rowOff>162378</xdr:rowOff>
    </xdr:to>
    <xdr:sp macro="" textlink="">
      <xdr:nvSpPr>
        <xdr:cNvPr id="77" name="フローチャート : 判断 76"/>
        <xdr:cNvSpPr/>
      </xdr:nvSpPr>
      <xdr:spPr>
        <a:xfrm>
          <a:off x="3175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147155</xdr:rowOff>
    </xdr:from>
    <xdr:ext cx="762000" cy="259045"/>
    <xdr:sp macro="" textlink="">
      <xdr:nvSpPr>
        <xdr:cNvPr id="78" name="テキスト ボックス 77"/>
        <xdr:cNvSpPr txBox="1"/>
      </xdr:nvSpPr>
      <xdr:spPr>
        <a:xfrm>
          <a:off x="2844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42635</xdr:rowOff>
    </xdr:from>
    <xdr:to>
      <xdr:col>3</xdr:col>
      <xdr:colOff>279400</xdr:colOff>
      <xdr:row>42</xdr:row>
      <xdr:rowOff>42635</xdr:rowOff>
    </xdr:to>
    <xdr:cxnSp macro="">
      <xdr:nvCxnSpPr>
        <xdr:cNvPr id="79" name="直線コネクタ 78"/>
        <xdr:cNvCxnSpPr/>
      </xdr:nvCxnSpPr>
      <xdr:spPr>
        <a:xfrm>
          <a:off x="1447800" y="72435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60778</xdr:rowOff>
    </xdr:from>
    <xdr:to>
      <xdr:col>3</xdr:col>
      <xdr:colOff>330200</xdr:colOff>
      <xdr:row>42</xdr:row>
      <xdr:rowOff>162378</xdr:rowOff>
    </xdr:to>
    <xdr:sp macro="" textlink="">
      <xdr:nvSpPr>
        <xdr:cNvPr id="80" name="フローチャート : 判断 79"/>
        <xdr:cNvSpPr/>
      </xdr:nvSpPr>
      <xdr:spPr>
        <a:xfrm>
          <a:off x="2286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147155</xdr:rowOff>
    </xdr:from>
    <xdr:ext cx="762000" cy="259045"/>
    <xdr:sp macro="" textlink="">
      <xdr:nvSpPr>
        <xdr:cNvPr id="81" name="テキスト ボックス 80"/>
        <xdr:cNvSpPr txBox="1"/>
      </xdr:nvSpPr>
      <xdr:spPr>
        <a:xfrm>
          <a:off x="1955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78015</xdr:rowOff>
    </xdr:from>
    <xdr:to>
      <xdr:col>2</xdr:col>
      <xdr:colOff>127000</xdr:colOff>
      <xdr:row>43</xdr:row>
      <xdr:rowOff>8165</xdr:rowOff>
    </xdr:to>
    <xdr:sp macro="" textlink="">
      <xdr:nvSpPr>
        <xdr:cNvPr id="82" name="フローチャート : 判断 81"/>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164392</xdr:rowOff>
    </xdr:from>
    <xdr:ext cx="762000" cy="259045"/>
    <xdr:sp macro="" textlink="">
      <xdr:nvSpPr>
        <xdr:cNvPr id="83" name="テキスト ボックス 82"/>
        <xdr:cNvSpPr txBox="1"/>
      </xdr:nvSpPr>
      <xdr:spPr>
        <a:xfrm>
          <a:off x="1066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89" name="円/楕円 88"/>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162577</xdr:rowOff>
    </xdr:from>
    <xdr:ext cx="762000" cy="259045"/>
    <xdr:sp macro="" textlink="">
      <xdr:nvSpPr>
        <xdr:cNvPr id="90" name="財政力該当値テキスト"/>
        <xdr:cNvSpPr txBox="1"/>
      </xdr:nvSpPr>
      <xdr:spPr>
        <a:xfrm>
          <a:off x="5041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146050</xdr:rowOff>
    </xdr:from>
    <xdr:to>
      <xdr:col>6</xdr:col>
      <xdr:colOff>50800</xdr:colOff>
      <xdr:row>42</xdr:row>
      <xdr:rowOff>76200</xdr:rowOff>
    </xdr:to>
    <xdr:sp macro="" textlink="">
      <xdr:nvSpPr>
        <xdr:cNvPr id="91" name="円/楕円 90"/>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86377</xdr:rowOff>
    </xdr:from>
    <xdr:ext cx="736600" cy="259045"/>
    <xdr:sp macro="" textlink="">
      <xdr:nvSpPr>
        <xdr:cNvPr id="92" name="テキスト ボックス 91"/>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146050</xdr:rowOff>
    </xdr:from>
    <xdr:to>
      <xdr:col>4</xdr:col>
      <xdr:colOff>533400</xdr:colOff>
      <xdr:row>42</xdr:row>
      <xdr:rowOff>76200</xdr:rowOff>
    </xdr:to>
    <xdr:sp macro="" textlink="">
      <xdr:nvSpPr>
        <xdr:cNvPr id="93" name="円/楕円 92"/>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86377</xdr:rowOff>
    </xdr:from>
    <xdr:ext cx="762000" cy="259045"/>
    <xdr:sp macro="" textlink="">
      <xdr:nvSpPr>
        <xdr:cNvPr id="94" name="テキスト ボックス 93"/>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163285</xdr:rowOff>
    </xdr:from>
    <xdr:to>
      <xdr:col>3</xdr:col>
      <xdr:colOff>330200</xdr:colOff>
      <xdr:row>42</xdr:row>
      <xdr:rowOff>93435</xdr:rowOff>
    </xdr:to>
    <xdr:sp macro="" textlink="">
      <xdr:nvSpPr>
        <xdr:cNvPr id="95" name="円/楕円 94"/>
        <xdr:cNvSpPr/>
      </xdr:nvSpPr>
      <xdr:spPr>
        <a:xfrm>
          <a:off x="2286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103612</xdr:rowOff>
    </xdr:from>
    <xdr:ext cx="762000" cy="259045"/>
    <xdr:sp macro="" textlink="">
      <xdr:nvSpPr>
        <xdr:cNvPr id="96" name="テキスト ボックス 95"/>
        <xdr:cNvSpPr txBox="1"/>
      </xdr:nvSpPr>
      <xdr:spPr>
        <a:xfrm>
          <a:off x="1955800" y="6961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163285</xdr:rowOff>
    </xdr:from>
    <xdr:to>
      <xdr:col>2</xdr:col>
      <xdr:colOff>127000</xdr:colOff>
      <xdr:row>42</xdr:row>
      <xdr:rowOff>93435</xdr:rowOff>
    </xdr:to>
    <xdr:sp macro="" textlink="">
      <xdr:nvSpPr>
        <xdr:cNvPr id="97" name="円/楕円 96"/>
        <xdr:cNvSpPr/>
      </xdr:nvSpPr>
      <xdr:spPr>
        <a:xfrm>
          <a:off x="1397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103612</xdr:rowOff>
    </xdr:from>
    <xdr:ext cx="762000" cy="259045"/>
    <xdr:sp macro="" textlink="">
      <xdr:nvSpPr>
        <xdr:cNvPr id="98" name="テキスト ボックス 97"/>
        <xdr:cNvSpPr txBox="1"/>
      </xdr:nvSpPr>
      <xdr:spPr>
        <a:xfrm>
          <a:off x="1066800" y="6961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a:solidFill>
                <a:sysClr val="windowText" lastClr="000000"/>
              </a:solidFill>
              <a:effectLst/>
              <a:latin typeface="+mn-lt"/>
              <a:ea typeface="+mn-ea"/>
              <a:cs typeface="+mn-cs"/>
            </a:rPr>
            <a:t>　</a:t>
          </a:r>
          <a:r>
            <a:rPr kumimoji="1" lang="ja-JP" altLang="ja-JP" sz="1300" b="0">
              <a:solidFill>
                <a:sysClr val="windowText" lastClr="000000"/>
              </a:solidFill>
              <a:effectLst/>
              <a:latin typeface="+mn-ea"/>
              <a:ea typeface="+mn-ea"/>
              <a:cs typeface="+mn-cs"/>
            </a:rPr>
            <a:t>平成</a:t>
          </a:r>
          <a:r>
            <a:rPr kumimoji="1" lang="en-US" altLang="ja-JP" sz="1300" b="0">
              <a:solidFill>
                <a:sysClr val="windowText" lastClr="000000"/>
              </a:solidFill>
              <a:effectLst/>
              <a:latin typeface="+mn-ea"/>
              <a:ea typeface="+mn-ea"/>
              <a:cs typeface="+mn-cs"/>
            </a:rPr>
            <a:t>26</a:t>
          </a:r>
          <a:r>
            <a:rPr kumimoji="1" lang="ja-JP" altLang="ja-JP" sz="1300" b="0">
              <a:solidFill>
                <a:sysClr val="windowText" lastClr="000000"/>
              </a:solidFill>
              <a:effectLst/>
              <a:latin typeface="+mn-ea"/>
              <a:ea typeface="+mn-ea"/>
              <a:cs typeface="+mn-cs"/>
            </a:rPr>
            <a:t>年度までは類似団体平均より高かったが、平成</a:t>
          </a:r>
          <a:r>
            <a:rPr kumimoji="1" lang="en-US" altLang="ja-JP" sz="1300" b="0">
              <a:solidFill>
                <a:sysClr val="windowText" lastClr="000000"/>
              </a:solidFill>
              <a:effectLst/>
              <a:latin typeface="+mn-ea"/>
              <a:ea typeface="+mn-ea"/>
              <a:cs typeface="+mn-cs"/>
            </a:rPr>
            <a:t>27</a:t>
          </a:r>
          <a:r>
            <a:rPr kumimoji="1" lang="ja-JP" altLang="ja-JP" sz="1300" b="0">
              <a:solidFill>
                <a:sysClr val="windowText" lastClr="000000"/>
              </a:solidFill>
              <a:effectLst/>
              <a:latin typeface="+mn-ea"/>
              <a:ea typeface="+mn-ea"/>
              <a:cs typeface="+mn-cs"/>
            </a:rPr>
            <a:t>年度</a:t>
          </a:r>
          <a:r>
            <a:rPr kumimoji="1" lang="ja-JP" altLang="en-US" sz="1300" b="0">
              <a:solidFill>
                <a:sysClr val="windowText" lastClr="000000"/>
              </a:solidFill>
              <a:effectLst/>
              <a:latin typeface="+mn-ea"/>
              <a:ea typeface="+mn-ea"/>
              <a:cs typeface="+mn-cs"/>
            </a:rPr>
            <a:t>から</a:t>
          </a:r>
          <a:r>
            <a:rPr kumimoji="1" lang="ja-JP" altLang="ja-JP" sz="1300" b="0">
              <a:solidFill>
                <a:sysClr val="windowText" lastClr="000000"/>
              </a:solidFill>
              <a:effectLst/>
              <a:latin typeface="+mn-ea"/>
              <a:ea typeface="+mn-ea"/>
              <a:cs typeface="+mn-cs"/>
            </a:rPr>
            <a:t>は若干低い</a:t>
          </a:r>
          <a:r>
            <a:rPr kumimoji="1" lang="ja-JP" altLang="en-US" sz="1300" b="0">
              <a:solidFill>
                <a:sysClr val="windowText" lastClr="000000"/>
              </a:solidFill>
              <a:effectLst/>
              <a:latin typeface="+mn-ea"/>
              <a:ea typeface="+mn-ea"/>
              <a:cs typeface="+mn-cs"/>
            </a:rPr>
            <a:t>値</a:t>
          </a:r>
          <a:r>
            <a:rPr kumimoji="1" lang="ja-JP" altLang="ja-JP" sz="1300" b="0">
              <a:solidFill>
                <a:sysClr val="windowText" lastClr="000000"/>
              </a:solidFill>
              <a:effectLst/>
              <a:latin typeface="+mn-ea"/>
              <a:ea typeface="+mn-ea"/>
              <a:cs typeface="+mn-cs"/>
            </a:rPr>
            <a:t>となっている。</a:t>
          </a:r>
          <a:endParaRPr lang="ja-JP" altLang="ja-JP" sz="1300">
            <a:solidFill>
              <a:sysClr val="windowText" lastClr="000000"/>
            </a:solidFill>
            <a:effectLst/>
            <a:latin typeface="+mn-ea"/>
            <a:ea typeface="+mn-ea"/>
          </a:endParaRPr>
        </a:p>
        <a:p>
          <a:pPr eaLnBrk="1" fontAlgn="auto" latinLnBrk="0" hangingPunct="1"/>
          <a:r>
            <a:rPr kumimoji="1" lang="ja-JP" altLang="ja-JP" sz="1300" b="0">
              <a:solidFill>
                <a:sysClr val="windowText" lastClr="000000"/>
              </a:solidFill>
              <a:effectLst/>
              <a:latin typeface="+mn-ea"/>
              <a:ea typeface="+mn-ea"/>
              <a:cs typeface="+mn-cs"/>
            </a:rPr>
            <a:t>　平成</a:t>
          </a:r>
          <a:r>
            <a:rPr kumimoji="1" lang="en-US" altLang="ja-JP" sz="1300" b="0">
              <a:solidFill>
                <a:sysClr val="windowText" lastClr="000000"/>
              </a:solidFill>
              <a:effectLst/>
              <a:latin typeface="+mn-ea"/>
              <a:ea typeface="+mn-ea"/>
              <a:cs typeface="+mn-cs"/>
            </a:rPr>
            <a:t>28</a:t>
          </a:r>
          <a:r>
            <a:rPr kumimoji="1" lang="ja-JP" altLang="ja-JP" sz="1300" b="0">
              <a:solidFill>
                <a:sysClr val="windowText" lastClr="000000"/>
              </a:solidFill>
              <a:effectLst/>
              <a:latin typeface="+mn-ea"/>
              <a:ea typeface="+mn-ea"/>
              <a:cs typeface="+mn-cs"/>
            </a:rPr>
            <a:t>年度においては、</a:t>
          </a:r>
          <a:r>
            <a:rPr lang="ja-JP" altLang="ja-JP" sz="1300" b="0">
              <a:solidFill>
                <a:sysClr val="windowText" lastClr="000000"/>
              </a:solidFill>
              <a:effectLst/>
              <a:latin typeface="+mn-ea"/>
              <a:ea typeface="+mn-ea"/>
              <a:cs typeface="+mn-cs"/>
            </a:rPr>
            <a:t>経常経費充当一般財源は、補助費等</a:t>
          </a:r>
          <a:r>
            <a:rPr lang="ja-JP" altLang="en-US" sz="1300" b="0">
              <a:solidFill>
                <a:sysClr val="windowText" lastClr="000000"/>
              </a:solidFill>
              <a:effectLst/>
              <a:latin typeface="+mn-ea"/>
              <a:ea typeface="+mn-ea"/>
              <a:cs typeface="+mn-cs"/>
            </a:rPr>
            <a:t>及び繰出金</a:t>
          </a:r>
          <a:r>
            <a:rPr lang="ja-JP" altLang="ja-JP" sz="1300" b="0">
              <a:solidFill>
                <a:sysClr val="windowText" lastClr="000000"/>
              </a:solidFill>
              <a:effectLst/>
              <a:latin typeface="+mn-ea"/>
              <a:ea typeface="+mn-ea"/>
              <a:cs typeface="+mn-cs"/>
            </a:rPr>
            <a:t>の減により前年度に比べ</a:t>
          </a:r>
          <a:r>
            <a:rPr lang="en-US" altLang="ja-JP" sz="1300" b="0">
              <a:solidFill>
                <a:sysClr val="windowText" lastClr="000000"/>
              </a:solidFill>
              <a:effectLst/>
              <a:latin typeface="+mn-ea"/>
              <a:ea typeface="+mn-ea"/>
              <a:cs typeface="+mn-cs"/>
            </a:rPr>
            <a:t>2</a:t>
          </a:r>
          <a:r>
            <a:rPr lang="ja-JP" altLang="ja-JP" sz="1300" b="0">
              <a:solidFill>
                <a:sysClr val="windowText" lastClr="000000"/>
              </a:solidFill>
              <a:effectLst/>
              <a:latin typeface="+mn-ea"/>
              <a:ea typeface="+mn-ea"/>
              <a:cs typeface="+mn-cs"/>
            </a:rPr>
            <a:t>億</a:t>
          </a:r>
          <a:r>
            <a:rPr lang="en-US" altLang="ja-JP" sz="1300" b="0">
              <a:solidFill>
                <a:sysClr val="windowText" lastClr="000000"/>
              </a:solidFill>
              <a:effectLst/>
              <a:latin typeface="+mn-ea"/>
              <a:ea typeface="+mn-ea"/>
              <a:cs typeface="+mn-cs"/>
            </a:rPr>
            <a:t>4,072</a:t>
          </a:r>
          <a:r>
            <a:rPr lang="ja-JP" altLang="ja-JP" sz="1300" b="0">
              <a:solidFill>
                <a:sysClr val="windowText" lastClr="000000"/>
              </a:solidFill>
              <a:effectLst/>
              <a:latin typeface="+mn-ea"/>
              <a:ea typeface="+mn-ea"/>
              <a:cs typeface="+mn-cs"/>
            </a:rPr>
            <a:t>万</a:t>
          </a:r>
          <a:r>
            <a:rPr lang="en-US" altLang="ja-JP" sz="1300" b="0">
              <a:solidFill>
                <a:sysClr val="windowText" lastClr="000000"/>
              </a:solidFill>
              <a:effectLst/>
              <a:latin typeface="+mn-ea"/>
              <a:ea typeface="+mn-ea"/>
              <a:cs typeface="+mn-cs"/>
            </a:rPr>
            <a:t>2</a:t>
          </a:r>
          <a:r>
            <a:rPr lang="ja-JP" altLang="ja-JP" sz="1300" b="0">
              <a:solidFill>
                <a:sysClr val="windowText" lastClr="000000"/>
              </a:solidFill>
              <a:effectLst/>
              <a:latin typeface="+mn-ea"/>
              <a:ea typeface="+mn-ea"/>
              <a:cs typeface="+mn-cs"/>
            </a:rPr>
            <a:t>千円、</a:t>
          </a:r>
          <a:r>
            <a:rPr lang="en-US" altLang="ja-JP" sz="1300" b="0">
              <a:solidFill>
                <a:sysClr val="windowText" lastClr="000000"/>
              </a:solidFill>
              <a:effectLst/>
              <a:latin typeface="+mn-ea"/>
              <a:ea typeface="+mn-ea"/>
              <a:cs typeface="+mn-cs"/>
            </a:rPr>
            <a:t>1.2</a:t>
          </a:r>
          <a:r>
            <a:rPr lang="ja-JP" altLang="ja-JP" sz="1300" b="0">
              <a:solidFill>
                <a:sysClr val="windowText" lastClr="000000"/>
              </a:solidFill>
              <a:effectLst/>
              <a:latin typeface="+mn-ea"/>
              <a:ea typeface="+mn-ea"/>
              <a:cs typeface="+mn-cs"/>
            </a:rPr>
            <a:t>％の減となった。経常一般財源等は、地方消費税交付金</a:t>
          </a:r>
          <a:r>
            <a:rPr lang="ja-JP" altLang="en-US" sz="1300" b="0">
              <a:solidFill>
                <a:sysClr val="windowText" lastClr="000000"/>
              </a:solidFill>
              <a:effectLst/>
              <a:latin typeface="+mn-ea"/>
              <a:ea typeface="+mn-ea"/>
              <a:cs typeface="+mn-cs"/>
            </a:rPr>
            <a:t>、</a:t>
          </a:r>
          <a:r>
            <a:rPr lang="ja-JP" altLang="ja-JP" sz="1300" b="0">
              <a:solidFill>
                <a:sysClr val="windowText" lastClr="000000"/>
              </a:solidFill>
              <a:effectLst/>
              <a:latin typeface="+mn-ea"/>
              <a:ea typeface="+mn-ea"/>
              <a:cs typeface="+mn-cs"/>
            </a:rPr>
            <a:t>地方交付税</a:t>
          </a:r>
          <a:r>
            <a:rPr lang="ja-JP" altLang="en-US" sz="1300" b="0">
              <a:solidFill>
                <a:sysClr val="windowText" lastClr="000000"/>
              </a:solidFill>
              <a:effectLst/>
              <a:latin typeface="+mn-ea"/>
              <a:ea typeface="+mn-ea"/>
              <a:cs typeface="+mn-cs"/>
            </a:rPr>
            <a:t>及び臨時財政対策債</a:t>
          </a:r>
          <a:r>
            <a:rPr lang="ja-JP" altLang="ja-JP" sz="1300" b="0">
              <a:solidFill>
                <a:sysClr val="windowText" lastClr="000000"/>
              </a:solidFill>
              <a:effectLst/>
              <a:latin typeface="+mn-ea"/>
              <a:ea typeface="+mn-ea"/>
              <a:cs typeface="+mn-cs"/>
            </a:rPr>
            <a:t>の</a:t>
          </a:r>
          <a:r>
            <a:rPr lang="ja-JP" altLang="en-US" sz="1300" b="0">
              <a:solidFill>
                <a:sysClr val="windowText" lastClr="000000"/>
              </a:solidFill>
              <a:effectLst/>
              <a:latin typeface="+mn-ea"/>
              <a:ea typeface="+mn-ea"/>
              <a:cs typeface="+mn-cs"/>
            </a:rPr>
            <a:t>減</a:t>
          </a:r>
          <a:r>
            <a:rPr lang="ja-JP" altLang="ja-JP" sz="1300" b="0">
              <a:solidFill>
                <a:sysClr val="windowText" lastClr="000000"/>
              </a:solidFill>
              <a:effectLst/>
              <a:latin typeface="+mn-ea"/>
              <a:ea typeface="+mn-ea"/>
              <a:cs typeface="+mn-cs"/>
            </a:rPr>
            <a:t>により</a:t>
          </a:r>
          <a:r>
            <a:rPr lang="ja-JP" altLang="en-US" sz="1300" b="0">
              <a:solidFill>
                <a:sysClr val="windowText" lastClr="000000"/>
              </a:solidFill>
              <a:effectLst/>
              <a:latin typeface="+mn-ea"/>
              <a:ea typeface="+mn-ea"/>
              <a:cs typeface="+mn-cs"/>
            </a:rPr>
            <a:t>前年度に比べ</a:t>
          </a:r>
          <a:r>
            <a:rPr lang="en-US" altLang="ja-JP" sz="1300" b="0">
              <a:solidFill>
                <a:sysClr val="windowText" lastClr="000000"/>
              </a:solidFill>
              <a:effectLst/>
              <a:latin typeface="+mn-ea"/>
              <a:ea typeface="+mn-ea"/>
              <a:cs typeface="+mn-cs"/>
            </a:rPr>
            <a:t>6</a:t>
          </a:r>
          <a:r>
            <a:rPr lang="ja-JP" altLang="ja-JP" sz="1300" b="0">
              <a:solidFill>
                <a:sysClr val="windowText" lastClr="000000"/>
              </a:solidFill>
              <a:effectLst/>
              <a:latin typeface="+mn-ea"/>
              <a:ea typeface="+mn-ea"/>
              <a:cs typeface="+mn-cs"/>
            </a:rPr>
            <a:t>億</a:t>
          </a:r>
          <a:r>
            <a:rPr lang="en-US" altLang="ja-JP" sz="1300" b="0">
              <a:solidFill>
                <a:sysClr val="windowText" lastClr="000000"/>
              </a:solidFill>
              <a:effectLst/>
              <a:latin typeface="+mn-ea"/>
              <a:ea typeface="+mn-ea"/>
              <a:cs typeface="+mn-cs"/>
            </a:rPr>
            <a:t>3,490</a:t>
          </a:r>
          <a:r>
            <a:rPr lang="ja-JP" altLang="ja-JP" sz="1300" b="0">
              <a:solidFill>
                <a:sysClr val="windowText" lastClr="000000"/>
              </a:solidFill>
              <a:effectLst/>
              <a:latin typeface="+mn-ea"/>
              <a:ea typeface="+mn-ea"/>
              <a:cs typeface="+mn-cs"/>
            </a:rPr>
            <a:t>万</a:t>
          </a:r>
          <a:r>
            <a:rPr lang="en-US" altLang="ja-JP" sz="1300" b="0">
              <a:solidFill>
                <a:sysClr val="windowText" lastClr="000000"/>
              </a:solidFill>
              <a:effectLst/>
              <a:latin typeface="+mn-ea"/>
              <a:ea typeface="+mn-ea"/>
              <a:cs typeface="+mn-cs"/>
            </a:rPr>
            <a:t>5</a:t>
          </a:r>
          <a:r>
            <a:rPr lang="ja-JP" altLang="ja-JP" sz="1300" b="0">
              <a:solidFill>
                <a:sysClr val="windowText" lastClr="000000"/>
              </a:solidFill>
              <a:effectLst/>
              <a:latin typeface="+mn-ea"/>
              <a:ea typeface="+mn-ea"/>
              <a:cs typeface="+mn-cs"/>
            </a:rPr>
            <a:t>千円、</a:t>
          </a:r>
          <a:r>
            <a:rPr lang="en-US" altLang="ja-JP" sz="1300" b="0">
              <a:solidFill>
                <a:sysClr val="windowText" lastClr="000000"/>
              </a:solidFill>
              <a:effectLst/>
              <a:latin typeface="+mn-ea"/>
              <a:ea typeface="+mn-ea"/>
              <a:cs typeface="+mn-cs"/>
            </a:rPr>
            <a:t>2.8</a:t>
          </a:r>
          <a:r>
            <a:rPr lang="ja-JP" altLang="ja-JP" sz="1300" b="0">
              <a:solidFill>
                <a:sysClr val="windowText" lastClr="000000"/>
              </a:solidFill>
              <a:effectLst/>
              <a:latin typeface="+mn-ea"/>
              <a:ea typeface="+mn-ea"/>
              <a:cs typeface="+mn-cs"/>
            </a:rPr>
            <a:t>％の</a:t>
          </a:r>
          <a:r>
            <a:rPr lang="ja-JP" altLang="en-US" sz="1300" b="0">
              <a:solidFill>
                <a:sysClr val="windowText" lastClr="000000"/>
              </a:solidFill>
              <a:effectLst/>
              <a:latin typeface="+mn-ea"/>
              <a:ea typeface="+mn-ea"/>
              <a:cs typeface="+mn-cs"/>
            </a:rPr>
            <a:t>減</a:t>
          </a:r>
          <a:r>
            <a:rPr lang="ja-JP" altLang="ja-JP" sz="1300" b="0">
              <a:solidFill>
                <a:sysClr val="windowText" lastClr="000000"/>
              </a:solidFill>
              <a:effectLst/>
              <a:latin typeface="+mn-ea"/>
              <a:ea typeface="+mn-ea"/>
              <a:cs typeface="+mn-cs"/>
            </a:rPr>
            <a:t>となった</a:t>
          </a:r>
          <a:r>
            <a:rPr lang="ja-JP" altLang="en-US" sz="1300" b="0">
              <a:solidFill>
                <a:sysClr val="windowText" lastClr="000000"/>
              </a:solidFill>
              <a:effectLst/>
              <a:latin typeface="+mn-ea"/>
              <a:ea typeface="+mn-ea"/>
              <a:cs typeface="+mn-cs"/>
            </a:rPr>
            <a:t>。</a:t>
          </a:r>
          <a:endParaRPr lang="en-US" altLang="ja-JP" sz="1300" b="0">
            <a:solidFill>
              <a:sysClr val="windowText" lastClr="000000"/>
            </a:solidFill>
            <a:effectLst/>
            <a:latin typeface="+mn-ea"/>
            <a:ea typeface="+mn-ea"/>
            <a:cs typeface="+mn-cs"/>
          </a:endParaRPr>
        </a:p>
        <a:p>
          <a:pPr eaLnBrk="1" fontAlgn="auto" latinLnBrk="0" hangingPunct="1"/>
          <a:r>
            <a:rPr lang="ja-JP" altLang="en-US" sz="1300" b="0">
              <a:solidFill>
                <a:sysClr val="windowText" lastClr="000000"/>
              </a:solidFill>
              <a:effectLst/>
              <a:latin typeface="+mn-ea"/>
              <a:ea typeface="+mn-ea"/>
              <a:cs typeface="+mn-cs"/>
            </a:rPr>
            <a:t>　以上より</a:t>
          </a:r>
          <a:r>
            <a:rPr lang="ja-JP" altLang="ja-JP" sz="1300" b="0">
              <a:solidFill>
                <a:sysClr val="windowText" lastClr="000000"/>
              </a:solidFill>
              <a:effectLst/>
              <a:latin typeface="+mn-ea"/>
              <a:ea typeface="+mn-ea"/>
              <a:cs typeface="+mn-cs"/>
            </a:rPr>
            <a:t>、経常収支比率は</a:t>
          </a:r>
          <a:r>
            <a:rPr lang="en-US" altLang="ja-JP" sz="1300" b="0">
              <a:solidFill>
                <a:sysClr val="windowText" lastClr="000000"/>
              </a:solidFill>
              <a:effectLst/>
              <a:latin typeface="+mn-ea"/>
              <a:ea typeface="+mn-ea"/>
              <a:cs typeface="+mn-cs"/>
            </a:rPr>
            <a:t>89.9</a:t>
          </a:r>
          <a:r>
            <a:rPr lang="ja-JP" altLang="ja-JP" sz="1300" b="0">
              <a:solidFill>
                <a:sysClr val="windowText" lastClr="000000"/>
              </a:solidFill>
              <a:effectLst/>
              <a:latin typeface="+mn-ea"/>
              <a:ea typeface="+mn-ea"/>
              <a:cs typeface="+mn-cs"/>
            </a:rPr>
            <a:t>％と</a:t>
          </a:r>
          <a:r>
            <a:rPr lang="ja-JP" altLang="en-US" sz="1300" b="0">
              <a:solidFill>
                <a:sysClr val="windowText" lastClr="000000"/>
              </a:solidFill>
              <a:effectLst/>
              <a:latin typeface="+mn-ea"/>
              <a:ea typeface="+mn-ea"/>
              <a:cs typeface="+mn-cs"/>
            </a:rPr>
            <a:t>なり</a:t>
          </a:r>
          <a:r>
            <a:rPr lang="ja-JP" altLang="ja-JP" sz="1300" b="0">
              <a:solidFill>
                <a:sysClr val="windowText" lastClr="000000"/>
              </a:solidFill>
              <a:effectLst/>
              <a:latin typeface="+mn-ea"/>
              <a:ea typeface="+mn-ea"/>
              <a:cs typeface="+mn-cs"/>
            </a:rPr>
            <a:t>前年度に比べ</a:t>
          </a:r>
          <a:r>
            <a:rPr lang="en-US" altLang="ja-JP" sz="1300" b="0">
              <a:solidFill>
                <a:sysClr val="windowText" lastClr="000000"/>
              </a:solidFill>
              <a:effectLst/>
              <a:latin typeface="+mn-ea"/>
              <a:ea typeface="+mn-ea"/>
              <a:cs typeface="+mn-cs"/>
            </a:rPr>
            <a:t>1.4</a:t>
          </a:r>
          <a:r>
            <a:rPr lang="ja-JP" altLang="ja-JP" sz="1300" b="0">
              <a:solidFill>
                <a:sysClr val="windowText" lastClr="000000"/>
              </a:solidFill>
              <a:effectLst/>
              <a:latin typeface="+mn-ea"/>
              <a:ea typeface="+mn-ea"/>
              <a:cs typeface="+mn-cs"/>
            </a:rPr>
            <a:t>ポイント</a:t>
          </a:r>
          <a:r>
            <a:rPr lang="ja-JP" altLang="en-US" sz="1300" b="0">
              <a:solidFill>
                <a:sysClr val="windowText" lastClr="000000"/>
              </a:solidFill>
              <a:effectLst/>
              <a:latin typeface="+mn-ea"/>
              <a:ea typeface="+mn-ea"/>
              <a:cs typeface="+mn-cs"/>
            </a:rPr>
            <a:t>上昇した</a:t>
          </a:r>
          <a:r>
            <a:rPr lang="ja-JP" altLang="ja-JP" sz="1300" b="0">
              <a:solidFill>
                <a:sysClr val="windowText" lastClr="000000"/>
              </a:solidFill>
              <a:effectLst/>
              <a:latin typeface="+mn-ea"/>
              <a:ea typeface="+mn-ea"/>
              <a:cs typeface="+mn-cs"/>
            </a:rPr>
            <a:t>。</a:t>
          </a:r>
          <a:endParaRPr lang="ja-JP" altLang="ja-JP" sz="1300">
            <a:solidFill>
              <a:sysClr val="windowText" lastClr="000000"/>
            </a:solidFill>
            <a:effectLst/>
            <a:latin typeface="+mn-ea"/>
            <a:ea typeface="+mn-ea"/>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31962</xdr:rowOff>
    </xdr:from>
    <xdr:to>
      <xdr:col>7</xdr:col>
      <xdr:colOff>152400</xdr:colOff>
      <xdr:row>66</xdr:row>
      <xdr:rowOff>42333</xdr:rowOff>
    </xdr:to>
    <xdr:cxnSp macro="">
      <xdr:nvCxnSpPr>
        <xdr:cNvPr id="128" name="直線コネクタ 127"/>
        <xdr:cNvCxnSpPr/>
      </xdr:nvCxnSpPr>
      <xdr:spPr>
        <a:xfrm flipV="1">
          <a:off x="4953000" y="10147512"/>
          <a:ext cx="0" cy="1210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14410</xdr:rowOff>
    </xdr:from>
    <xdr:ext cx="762000" cy="259045"/>
    <xdr:sp macro="" textlink="">
      <xdr:nvSpPr>
        <xdr:cNvPr id="129" name="財政構造の弾力性最小値テキスト"/>
        <xdr:cNvSpPr txBox="1"/>
      </xdr:nvSpPr>
      <xdr:spPr>
        <a:xfrm>
          <a:off x="5041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66</xdr:row>
      <xdr:rowOff>42333</xdr:rowOff>
    </xdr:from>
    <xdr:to>
      <xdr:col>7</xdr:col>
      <xdr:colOff>241300</xdr:colOff>
      <xdr:row>66</xdr:row>
      <xdr:rowOff>42333</xdr:rowOff>
    </xdr:to>
    <xdr:cxnSp macro="">
      <xdr:nvCxnSpPr>
        <xdr:cNvPr id="130" name="直線コネクタ 129"/>
        <xdr:cNvCxnSpPr/>
      </xdr:nvCxnSpPr>
      <xdr:spPr>
        <a:xfrm>
          <a:off x="4864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118339</xdr:rowOff>
    </xdr:from>
    <xdr:ext cx="762000" cy="259045"/>
    <xdr:sp macro="" textlink="">
      <xdr:nvSpPr>
        <xdr:cNvPr id="131" name="財政構造の弾力性最大値テキスト"/>
        <xdr:cNvSpPr txBox="1"/>
      </xdr:nvSpPr>
      <xdr:spPr>
        <a:xfrm>
          <a:off x="5041900" y="989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73.9</a:t>
          </a:r>
          <a:endParaRPr kumimoji="1" lang="ja-JP" altLang="en-US" sz="1000" b="1">
            <a:latin typeface="ＭＳ Ｐゴシック"/>
          </a:endParaRPr>
        </a:p>
      </xdr:txBody>
    </xdr:sp>
    <xdr:clientData/>
  </xdr:oneCellAnchor>
  <xdr:twoCellAnchor>
    <xdr:from>
      <xdr:col>7</xdr:col>
      <xdr:colOff>63500</xdr:colOff>
      <xdr:row>59</xdr:row>
      <xdr:rowOff>31962</xdr:rowOff>
    </xdr:from>
    <xdr:to>
      <xdr:col>7</xdr:col>
      <xdr:colOff>241300</xdr:colOff>
      <xdr:row>59</xdr:row>
      <xdr:rowOff>31962</xdr:rowOff>
    </xdr:to>
    <xdr:cxnSp macro="">
      <xdr:nvCxnSpPr>
        <xdr:cNvPr id="132" name="直線コネクタ 131"/>
        <xdr:cNvCxnSpPr/>
      </xdr:nvCxnSpPr>
      <xdr:spPr>
        <a:xfrm>
          <a:off x="4864100" y="1014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104775</xdr:rowOff>
    </xdr:from>
    <xdr:to>
      <xdr:col>7</xdr:col>
      <xdr:colOff>152400</xdr:colOff>
      <xdr:row>62</xdr:row>
      <xdr:rowOff>161079</xdr:rowOff>
    </xdr:to>
    <xdr:cxnSp macro="">
      <xdr:nvCxnSpPr>
        <xdr:cNvPr id="133" name="直線コネクタ 132"/>
        <xdr:cNvCxnSpPr/>
      </xdr:nvCxnSpPr>
      <xdr:spPr>
        <a:xfrm>
          <a:off x="4114800" y="10734675"/>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134637</xdr:rowOff>
    </xdr:from>
    <xdr:ext cx="762000" cy="259045"/>
    <xdr:sp macro="" textlink="">
      <xdr:nvSpPr>
        <xdr:cNvPr id="134" name="財政構造の弾力性平均値テキスト"/>
        <xdr:cNvSpPr txBox="1"/>
      </xdr:nvSpPr>
      <xdr:spPr>
        <a:xfrm>
          <a:off x="5041900" y="1076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162560</xdr:rowOff>
    </xdr:from>
    <xdr:to>
      <xdr:col>7</xdr:col>
      <xdr:colOff>203200</xdr:colOff>
      <xdr:row>63</xdr:row>
      <xdr:rowOff>92710</xdr:rowOff>
    </xdr:to>
    <xdr:sp macro="" textlink="">
      <xdr:nvSpPr>
        <xdr:cNvPr id="135" name="フローチャート : 判断 134"/>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104775</xdr:rowOff>
    </xdr:from>
    <xdr:to>
      <xdr:col>6</xdr:col>
      <xdr:colOff>0</xdr:colOff>
      <xdr:row>63</xdr:row>
      <xdr:rowOff>57996</xdr:rowOff>
    </xdr:to>
    <xdr:cxnSp macro="">
      <xdr:nvCxnSpPr>
        <xdr:cNvPr id="136" name="直線コネクタ 135"/>
        <xdr:cNvCxnSpPr/>
      </xdr:nvCxnSpPr>
      <xdr:spPr>
        <a:xfrm flipV="1">
          <a:off x="3225800" y="10734675"/>
          <a:ext cx="889000" cy="12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62019</xdr:rowOff>
    </xdr:from>
    <xdr:to>
      <xdr:col>6</xdr:col>
      <xdr:colOff>50800</xdr:colOff>
      <xdr:row>62</xdr:row>
      <xdr:rowOff>163619</xdr:rowOff>
    </xdr:to>
    <xdr:sp macro="" textlink="">
      <xdr:nvSpPr>
        <xdr:cNvPr id="137" name="フローチャート : 判断 136"/>
        <xdr:cNvSpPr/>
      </xdr:nvSpPr>
      <xdr:spPr>
        <a:xfrm>
          <a:off x="4064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148396</xdr:rowOff>
    </xdr:from>
    <xdr:ext cx="736600" cy="259045"/>
    <xdr:sp macro="" textlink="">
      <xdr:nvSpPr>
        <xdr:cNvPr id="138" name="テキスト ボックス 137"/>
        <xdr:cNvSpPr txBox="1"/>
      </xdr:nvSpPr>
      <xdr:spPr>
        <a:xfrm>
          <a:off x="3733800" y="10778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13758</xdr:rowOff>
    </xdr:from>
    <xdr:to>
      <xdr:col>4</xdr:col>
      <xdr:colOff>482600</xdr:colOff>
      <xdr:row>63</xdr:row>
      <xdr:rowOff>57996</xdr:rowOff>
    </xdr:to>
    <xdr:cxnSp macro="">
      <xdr:nvCxnSpPr>
        <xdr:cNvPr id="139" name="直線コネクタ 138"/>
        <xdr:cNvCxnSpPr/>
      </xdr:nvCxnSpPr>
      <xdr:spPr>
        <a:xfrm>
          <a:off x="2336800" y="10815108"/>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112819</xdr:rowOff>
    </xdr:from>
    <xdr:to>
      <xdr:col>4</xdr:col>
      <xdr:colOff>533400</xdr:colOff>
      <xdr:row>62</xdr:row>
      <xdr:rowOff>42969</xdr:rowOff>
    </xdr:to>
    <xdr:sp macro="" textlink="">
      <xdr:nvSpPr>
        <xdr:cNvPr id="140" name="フローチャート : 判断 139"/>
        <xdr:cNvSpPr/>
      </xdr:nvSpPr>
      <xdr:spPr>
        <a:xfrm>
          <a:off x="3175000" y="1057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53146</xdr:rowOff>
    </xdr:from>
    <xdr:ext cx="762000" cy="259045"/>
    <xdr:sp macro="" textlink="">
      <xdr:nvSpPr>
        <xdr:cNvPr id="141" name="テキスト ボックス 140"/>
        <xdr:cNvSpPr txBox="1"/>
      </xdr:nvSpPr>
      <xdr:spPr>
        <a:xfrm>
          <a:off x="2844800" y="1034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157056</xdr:rowOff>
    </xdr:from>
    <xdr:to>
      <xdr:col>3</xdr:col>
      <xdr:colOff>279400</xdr:colOff>
      <xdr:row>63</xdr:row>
      <xdr:rowOff>13758</xdr:rowOff>
    </xdr:to>
    <xdr:cxnSp macro="">
      <xdr:nvCxnSpPr>
        <xdr:cNvPr id="142" name="直線コネクタ 141"/>
        <xdr:cNvCxnSpPr/>
      </xdr:nvCxnSpPr>
      <xdr:spPr>
        <a:xfrm>
          <a:off x="1447800" y="10786956"/>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124883</xdr:rowOff>
    </xdr:from>
    <xdr:to>
      <xdr:col>3</xdr:col>
      <xdr:colOff>330200</xdr:colOff>
      <xdr:row>62</xdr:row>
      <xdr:rowOff>55033</xdr:rowOff>
    </xdr:to>
    <xdr:sp macro="" textlink="">
      <xdr:nvSpPr>
        <xdr:cNvPr id="143" name="フローチャート : 判断 142"/>
        <xdr:cNvSpPr/>
      </xdr:nvSpPr>
      <xdr:spPr>
        <a:xfrm>
          <a:off x="2286000" y="1058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65210</xdr:rowOff>
    </xdr:from>
    <xdr:ext cx="762000" cy="259045"/>
    <xdr:sp macro="" textlink="">
      <xdr:nvSpPr>
        <xdr:cNvPr id="144" name="テキスト ボックス 143"/>
        <xdr:cNvSpPr txBox="1"/>
      </xdr:nvSpPr>
      <xdr:spPr>
        <a:xfrm>
          <a:off x="1955800" y="1035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140970</xdr:rowOff>
    </xdr:from>
    <xdr:to>
      <xdr:col>2</xdr:col>
      <xdr:colOff>127000</xdr:colOff>
      <xdr:row>62</xdr:row>
      <xdr:rowOff>71120</xdr:rowOff>
    </xdr:to>
    <xdr:sp macro="" textlink="">
      <xdr:nvSpPr>
        <xdr:cNvPr id="145" name="フローチャート : 判断 144"/>
        <xdr:cNvSpPr/>
      </xdr:nvSpPr>
      <xdr:spPr>
        <a:xfrm>
          <a:off x="1397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81297</xdr:rowOff>
    </xdr:from>
    <xdr:ext cx="762000" cy="259045"/>
    <xdr:sp macro="" textlink="">
      <xdr:nvSpPr>
        <xdr:cNvPr id="146" name="テキスト ボックス 145"/>
        <xdr:cNvSpPr txBox="1"/>
      </xdr:nvSpPr>
      <xdr:spPr>
        <a:xfrm>
          <a:off x="1066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110279</xdr:rowOff>
    </xdr:from>
    <xdr:to>
      <xdr:col>7</xdr:col>
      <xdr:colOff>203200</xdr:colOff>
      <xdr:row>63</xdr:row>
      <xdr:rowOff>40429</xdr:rowOff>
    </xdr:to>
    <xdr:sp macro="" textlink="">
      <xdr:nvSpPr>
        <xdr:cNvPr id="152" name="円/楕円 151"/>
        <xdr:cNvSpPr/>
      </xdr:nvSpPr>
      <xdr:spPr>
        <a:xfrm>
          <a:off x="4902200" y="1074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126806</xdr:rowOff>
    </xdr:from>
    <xdr:ext cx="762000" cy="259045"/>
    <xdr:sp macro="" textlink="">
      <xdr:nvSpPr>
        <xdr:cNvPr id="153" name="財政構造の弾力性該当値テキスト"/>
        <xdr:cNvSpPr txBox="1"/>
      </xdr:nvSpPr>
      <xdr:spPr>
        <a:xfrm>
          <a:off x="5041900" y="10585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53975</xdr:rowOff>
    </xdr:from>
    <xdr:to>
      <xdr:col>6</xdr:col>
      <xdr:colOff>50800</xdr:colOff>
      <xdr:row>62</xdr:row>
      <xdr:rowOff>155575</xdr:rowOff>
    </xdr:to>
    <xdr:sp macro="" textlink="">
      <xdr:nvSpPr>
        <xdr:cNvPr id="154" name="円/楕円 153"/>
        <xdr:cNvSpPr/>
      </xdr:nvSpPr>
      <xdr:spPr>
        <a:xfrm>
          <a:off x="40640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165752</xdr:rowOff>
    </xdr:from>
    <xdr:ext cx="736600" cy="259045"/>
    <xdr:sp macro="" textlink="">
      <xdr:nvSpPr>
        <xdr:cNvPr id="155" name="テキスト ボックス 154"/>
        <xdr:cNvSpPr txBox="1"/>
      </xdr:nvSpPr>
      <xdr:spPr>
        <a:xfrm>
          <a:off x="3733800" y="1045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7196</xdr:rowOff>
    </xdr:from>
    <xdr:to>
      <xdr:col>4</xdr:col>
      <xdr:colOff>533400</xdr:colOff>
      <xdr:row>63</xdr:row>
      <xdr:rowOff>108796</xdr:rowOff>
    </xdr:to>
    <xdr:sp macro="" textlink="">
      <xdr:nvSpPr>
        <xdr:cNvPr id="156" name="円/楕円 155"/>
        <xdr:cNvSpPr/>
      </xdr:nvSpPr>
      <xdr:spPr>
        <a:xfrm>
          <a:off x="3175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93573</xdr:rowOff>
    </xdr:from>
    <xdr:ext cx="762000" cy="259045"/>
    <xdr:sp macro="" textlink="">
      <xdr:nvSpPr>
        <xdr:cNvPr id="157" name="テキスト ボックス 156"/>
        <xdr:cNvSpPr txBox="1"/>
      </xdr:nvSpPr>
      <xdr:spPr>
        <a:xfrm>
          <a:off x="2844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134408</xdr:rowOff>
    </xdr:from>
    <xdr:to>
      <xdr:col>3</xdr:col>
      <xdr:colOff>330200</xdr:colOff>
      <xdr:row>63</xdr:row>
      <xdr:rowOff>64558</xdr:rowOff>
    </xdr:to>
    <xdr:sp macro="" textlink="">
      <xdr:nvSpPr>
        <xdr:cNvPr id="158" name="円/楕円 157"/>
        <xdr:cNvSpPr/>
      </xdr:nvSpPr>
      <xdr:spPr>
        <a:xfrm>
          <a:off x="2286000" y="107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49335</xdr:rowOff>
    </xdr:from>
    <xdr:ext cx="762000" cy="259045"/>
    <xdr:sp macro="" textlink="">
      <xdr:nvSpPr>
        <xdr:cNvPr id="159" name="テキスト ボックス 158"/>
        <xdr:cNvSpPr txBox="1"/>
      </xdr:nvSpPr>
      <xdr:spPr>
        <a:xfrm>
          <a:off x="1955800" y="1085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106256</xdr:rowOff>
    </xdr:from>
    <xdr:to>
      <xdr:col>2</xdr:col>
      <xdr:colOff>127000</xdr:colOff>
      <xdr:row>63</xdr:row>
      <xdr:rowOff>36406</xdr:rowOff>
    </xdr:to>
    <xdr:sp macro="" textlink="">
      <xdr:nvSpPr>
        <xdr:cNvPr id="160" name="円/楕円 159"/>
        <xdr:cNvSpPr/>
      </xdr:nvSpPr>
      <xdr:spPr>
        <a:xfrm>
          <a:off x="1397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21183</xdr:rowOff>
    </xdr:from>
    <xdr:ext cx="762000" cy="259045"/>
    <xdr:sp macro="" textlink="">
      <xdr:nvSpPr>
        <xdr:cNvPr id="161" name="テキスト ボックス 160"/>
        <xdr:cNvSpPr txBox="1"/>
      </xdr:nvSpPr>
      <xdr:spPr>
        <a:xfrm>
          <a:off x="1066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[118,670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114,843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0" baseline="0">
              <a:solidFill>
                <a:srgbClr val="FF0000"/>
              </a:solidFill>
              <a:effectLst/>
              <a:latin typeface="+mn-ea"/>
              <a:ea typeface="+mn-ea"/>
              <a:cs typeface="+mn-cs"/>
            </a:rPr>
            <a:t>　</a:t>
          </a:r>
          <a:r>
            <a:rPr kumimoji="1" lang="ja-JP" altLang="ja-JP" sz="1300" b="0">
              <a:solidFill>
                <a:schemeClr val="dk1"/>
              </a:solidFill>
              <a:effectLst/>
              <a:latin typeface="+mn-ea"/>
              <a:ea typeface="+mn-ea"/>
              <a:cs typeface="+mn-cs"/>
            </a:rPr>
            <a:t>平成</a:t>
          </a:r>
          <a:r>
            <a:rPr kumimoji="1" lang="en-US" altLang="ja-JP" sz="1300" b="0">
              <a:solidFill>
                <a:schemeClr val="dk1"/>
              </a:solidFill>
              <a:effectLst/>
              <a:latin typeface="+mn-ea"/>
              <a:ea typeface="+mn-ea"/>
              <a:cs typeface="+mn-cs"/>
            </a:rPr>
            <a:t>27</a:t>
          </a:r>
          <a:r>
            <a:rPr kumimoji="1" lang="ja-JP" altLang="ja-JP" sz="1300" b="0">
              <a:solidFill>
                <a:schemeClr val="dk1"/>
              </a:solidFill>
              <a:effectLst/>
              <a:latin typeface="+mn-ea"/>
              <a:ea typeface="+mn-ea"/>
              <a:cs typeface="+mn-cs"/>
            </a:rPr>
            <a:t>年度までは類似団体平均より</a:t>
          </a:r>
          <a:r>
            <a:rPr kumimoji="1" lang="ja-JP" altLang="en-US" sz="1300" b="0">
              <a:solidFill>
                <a:schemeClr val="dk1"/>
              </a:solidFill>
              <a:effectLst/>
              <a:latin typeface="+mn-ea"/>
              <a:ea typeface="+mn-ea"/>
              <a:cs typeface="+mn-cs"/>
            </a:rPr>
            <a:t>若干</a:t>
          </a:r>
          <a:r>
            <a:rPr kumimoji="1" lang="ja-JP" altLang="ja-JP" sz="1300" b="0">
              <a:solidFill>
                <a:schemeClr val="dk1"/>
              </a:solidFill>
              <a:effectLst/>
              <a:latin typeface="+mn-ea"/>
              <a:ea typeface="+mn-ea"/>
              <a:cs typeface="+mn-cs"/>
            </a:rPr>
            <a:t>高かったが、平成</a:t>
          </a:r>
          <a:r>
            <a:rPr kumimoji="1" lang="en-US" altLang="ja-JP" sz="1300" b="0">
              <a:solidFill>
                <a:schemeClr val="dk1"/>
              </a:solidFill>
              <a:effectLst/>
              <a:latin typeface="+mn-ea"/>
              <a:ea typeface="+mn-ea"/>
              <a:cs typeface="+mn-cs"/>
            </a:rPr>
            <a:t>28</a:t>
          </a:r>
          <a:r>
            <a:rPr kumimoji="1" lang="ja-JP" altLang="ja-JP" sz="1300" b="0">
              <a:solidFill>
                <a:schemeClr val="dk1"/>
              </a:solidFill>
              <a:effectLst/>
              <a:latin typeface="+mn-ea"/>
              <a:ea typeface="+mn-ea"/>
              <a:cs typeface="+mn-cs"/>
            </a:rPr>
            <a:t>年度は低い</a:t>
          </a:r>
          <a:r>
            <a:rPr kumimoji="1" lang="ja-JP" altLang="en-US" sz="1300" b="0">
              <a:solidFill>
                <a:schemeClr val="dk1"/>
              </a:solidFill>
              <a:effectLst/>
              <a:latin typeface="+mn-ea"/>
              <a:ea typeface="+mn-ea"/>
              <a:cs typeface="+mn-cs"/>
            </a:rPr>
            <a:t>値</a:t>
          </a:r>
          <a:r>
            <a:rPr kumimoji="1" lang="ja-JP" altLang="ja-JP" sz="1300" b="0">
              <a:solidFill>
                <a:schemeClr val="dk1"/>
              </a:solidFill>
              <a:effectLst/>
              <a:latin typeface="+mn-ea"/>
              <a:ea typeface="+mn-ea"/>
              <a:cs typeface="+mn-cs"/>
            </a:rPr>
            <a:t>となっている。</a:t>
          </a:r>
          <a:endParaRPr lang="ja-JP" altLang="ja-JP" sz="1300">
            <a:solidFill>
              <a:srgbClr val="FF0000"/>
            </a:solidFill>
            <a:effectLst/>
            <a:latin typeface="+mn-ea"/>
            <a:ea typeface="+mn-ea"/>
          </a:endParaRPr>
        </a:p>
        <a:p>
          <a:pPr eaLnBrk="1" fontAlgn="auto" latinLnBrk="0" hangingPunct="1"/>
          <a:r>
            <a:rPr kumimoji="1" lang="ja-JP" altLang="ja-JP" sz="1300">
              <a:solidFill>
                <a:srgbClr val="FF0000"/>
              </a:solidFill>
              <a:effectLst/>
              <a:latin typeface="+mn-ea"/>
              <a:ea typeface="+mn-ea"/>
              <a:cs typeface="+mn-cs"/>
            </a:rPr>
            <a:t>　</a:t>
          </a:r>
          <a:r>
            <a:rPr kumimoji="1" lang="ja-JP" altLang="ja-JP" sz="1300">
              <a:solidFill>
                <a:sysClr val="windowText" lastClr="000000"/>
              </a:solidFill>
              <a:effectLst/>
              <a:latin typeface="+mn-ea"/>
              <a:ea typeface="+mn-ea"/>
              <a:cs typeface="+mn-cs"/>
            </a:rPr>
            <a:t>平成</a:t>
          </a:r>
          <a:r>
            <a:rPr kumimoji="1" lang="en-US" altLang="ja-JP" sz="1300">
              <a:solidFill>
                <a:sysClr val="windowText" lastClr="000000"/>
              </a:solidFill>
              <a:effectLst/>
              <a:latin typeface="+mn-ea"/>
              <a:ea typeface="+mn-ea"/>
              <a:cs typeface="+mn-cs"/>
            </a:rPr>
            <a:t>28</a:t>
          </a:r>
          <a:r>
            <a:rPr kumimoji="1" lang="ja-JP" altLang="ja-JP" sz="1300">
              <a:solidFill>
                <a:sysClr val="windowText" lastClr="000000"/>
              </a:solidFill>
              <a:effectLst/>
              <a:latin typeface="+mn-ea"/>
              <a:ea typeface="+mn-ea"/>
              <a:cs typeface="+mn-cs"/>
            </a:rPr>
            <a:t>年度においては、人件費は</a:t>
          </a:r>
          <a:r>
            <a:rPr kumimoji="1" lang="ja-JP" altLang="en-US" sz="1300">
              <a:solidFill>
                <a:sysClr val="windowText" lastClr="000000"/>
              </a:solidFill>
              <a:effectLst/>
              <a:latin typeface="+mn-ea"/>
              <a:ea typeface="+mn-ea"/>
              <a:cs typeface="+mn-cs"/>
            </a:rPr>
            <a:t>常備消防の静岡地域消防救急広域事務委託に伴う予算の組替えによる職員給の減により、</a:t>
          </a:r>
          <a:r>
            <a:rPr kumimoji="1" lang="ja-JP" altLang="ja-JP" sz="1300">
              <a:solidFill>
                <a:sysClr val="windowText" lastClr="000000"/>
              </a:solidFill>
              <a:effectLst/>
              <a:latin typeface="+mn-ea"/>
              <a:ea typeface="+mn-ea"/>
              <a:cs typeface="+mn-cs"/>
            </a:rPr>
            <a:t>前年度に比べ</a:t>
          </a:r>
          <a:r>
            <a:rPr kumimoji="1" lang="en-US" altLang="ja-JP" sz="1300">
              <a:solidFill>
                <a:sysClr val="windowText" lastClr="000000"/>
              </a:solidFill>
              <a:effectLst/>
              <a:latin typeface="+mn-ea"/>
              <a:ea typeface="+mn-ea"/>
              <a:cs typeface="+mn-cs"/>
            </a:rPr>
            <a:t>11</a:t>
          </a:r>
          <a:r>
            <a:rPr kumimoji="1" lang="ja-JP" altLang="en-US" sz="1300">
              <a:solidFill>
                <a:sysClr val="windowText" lastClr="000000"/>
              </a:solidFill>
              <a:effectLst/>
              <a:latin typeface="+mn-ea"/>
              <a:ea typeface="+mn-ea"/>
              <a:cs typeface="+mn-cs"/>
            </a:rPr>
            <a:t>億</a:t>
          </a:r>
          <a:r>
            <a:rPr kumimoji="1" lang="en-US" altLang="ja-JP" sz="1300">
              <a:solidFill>
                <a:sysClr val="windowText" lastClr="000000"/>
              </a:solidFill>
              <a:effectLst/>
              <a:latin typeface="+mn-ea"/>
              <a:ea typeface="+mn-ea"/>
              <a:cs typeface="+mn-cs"/>
            </a:rPr>
            <a:t>5,618</a:t>
          </a:r>
          <a:r>
            <a:rPr kumimoji="1" lang="ja-JP" altLang="en-US" sz="1300">
              <a:solidFill>
                <a:sysClr val="windowText" lastClr="000000"/>
              </a:solidFill>
              <a:effectLst/>
              <a:latin typeface="+mn-ea"/>
              <a:ea typeface="+mn-ea"/>
              <a:cs typeface="+mn-cs"/>
            </a:rPr>
            <a:t>万</a:t>
          </a:r>
          <a:r>
            <a:rPr kumimoji="1" lang="en-US" altLang="ja-JP" sz="1300">
              <a:solidFill>
                <a:sysClr val="windowText" lastClr="000000"/>
              </a:solidFill>
              <a:effectLst/>
              <a:latin typeface="+mn-ea"/>
              <a:ea typeface="+mn-ea"/>
              <a:cs typeface="+mn-cs"/>
            </a:rPr>
            <a:t>8</a:t>
          </a:r>
          <a:r>
            <a:rPr kumimoji="1" lang="ja-JP" altLang="en-US" sz="1300">
              <a:solidFill>
                <a:sysClr val="windowText" lastClr="000000"/>
              </a:solidFill>
              <a:effectLst/>
              <a:latin typeface="+mn-ea"/>
              <a:ea typeface="+mn-ea"/>
              <a:cs typeface="+mn-cs"/>
            </a:rPr>
            <a:t>千円、</a:t>
          </a:r>
          <a:r>
            <a:rPr kumimoji="1" lang="en-US" altLang="ja-JP" sz="1300">
              <a:solidFill>
                <a:sysClr val="windowText" lastClr="000000"/>
              </a:solidFill>
              <a:effectLst/>
              <a:latin typeface="+mn-ea"/>
              <a:ea typeface="+mn-ea"/>
              <a:cs typeface="+mn-cs"/>
            </a:rPr>
            <a:t>18.4</a:t>
          </a:r>
          <a:r>
            <a:rPr kumimoji="1" lang="ja-JP" altLang="en-US" sz="1300">
              <a:solidFill>
                <a:sysClr val="windowText" lastClr="000000"/>
              </a:solidFill>
              <a:effectLst/>
              <a:latin typeface="+mn-ea"/>
              <a:ea typeface="+mn-ea"/>
              <a:cs typeface="+mn-cs"/>
            </a:rPr>
            <a:t>％の減となった</a:t>
          </a:r>
          <a:r>
            <a:rPr kumimoji="1" lang="ja-JP" altLang="ja-JP" sz="1300">
              <a:solidFill>
                <a:sysClr val="windowText" lastClr="000000"/>
              </a:solidFill>
              <a:effectLst/>
              <a:latin typeface="+mn-ea"/>
              <a:ea typeface="+mn-ea"/>
              <a:cs typeface="+mn-cs"/>
            </a:rPr>
            <a:t>。一方、物件費は</a:t>
          </a:r>
          <a:r>
            <a:rPr kumimoji="1" lang="ja-JP" altLang="en-US" sz="1300">
              <a:solidFill>
                <a:sysClr val="windowText" lastClr="000000"/>
              </a:solidFill>
              <a:effectLst/>
              <a:latin typeface="+mn-ea"/>
              <a:ea typeface="+mn-ea"/>
              <a:cs typeface="+mn-cs"/>
            </a:rPr>
            <a:t>上記の組替えによる</a:t>
          </a:r>
          <a:r>
            <a:rPr kumimoji="1" lang="ja-JP" altLang="ja-JP" sz="1300">
              <a:solidFill>
                <a:sysClr val="windowText" lastClr="000000"/>
              </a:solidFill>
              <a:effectLst/>
              <a:latin typeface="+mn-ea"/>
              <a:ea typeface="+mn-ea"/>
              <a:cs typeface="+mn-cs"/>
            </a:rPr>
            <a:t>委託料</a:t>
          </a:r>
          <a:r>
            <a:rPr kumimoji="1" lang="ja-JP" altLang="en-US" sz="1300">
              <a:solidFill>
                <a:sysClr val="windowText" lastClr="000000"/>
              </a:solidFill>
              <a:effectLst/>
              <a:latin typeface="+mn-ea"/>
              <a:ea typeface="+mn-ea"/>
              <a:cs typeface="+mn-cs"/>
            </a:rPr>
            <a:t>の増により、前年度に比べ</a:t>
          </a:r>
          <a:r>
            <a:rPr kumimoji="1" lang="en-US" altLang="ja-JP" sz="1300">
              <a:solidFill>
                <a:sysClr val="windowText" lastClr="000000"/>
              </a:solidFill>
              <a:effectLst/>
              <a:latin typeface="+mn-ea"/>
              <a:ea typeface="+mn-ea"/>
              <a:cs typeface="+mn-cs"/>
            </a:rPr>
            <a:t>8</a:t>
          </a:r>
          <a:r>
            <a:rPr kumimoji="1" lang="ja-JP" altLang="en-US" sz="1300">
              <a:solidFill>
                <a:sysClr val="windowText" lastClr="000000"/>
              </a:solidFill>
              <a:effectLst/>
              <a:latin typeface="+mn-ea"/>
              <a:ea typeface="+mn-ea"/>
              <a:cs typeface="+mn-cs"/>
            </a:rPr>
            <a:t>億</a:t>
          </a:r>
          <a:r>
            <a:rPr kumimoji="1" lang="en-US" altLang="ja-JP" sz="1300">
              <a:solidFill>
                <a:sysClr val="windowText" lastClr="000000"/>
              </a:solidFill>
              <a:effectLst/>
              <a:latin typeface="+mn-ea"/>
              <a:ea typeface="+mn-ea"/>
              <a:cs typeface="+mn-cs"/>
            </a:rPr>
            <a:t>6,169</a:t>
          </a:r>
          <a:r>
            <a:rPr kumimoji="1" lang="ja-JP" altLang="en-US" sz="1300">
              <a:solidFill>
                <a:sysClr val="windowText" lastClr="000000"/>
              </a:solidFill>
              <a:effectLst/>
              <a:latin typeface="+mn-ea"/>
              <a:ea typeface="+mn-ea"/>
              <a:cs typeface="+mn-cs"/>
            </a:rPr>
            <a:t>万</a:t>
          </a:r>
          <a:r>
            <a:rPr kumimoji="1" lang="en-US" altLang="ja-JP" sz="1300">
              <a:solidFill>
                <a:sysClr val="windowText" lastClr="000000"/>
              </a:solidFill>
              <a:effectLst/>
              <a:latin typeface="+mn-ea"/>
              <a:ea typeface="+mn-ea"/>
              <a:cs typeface="+mn-cs"/>
            </a:rPr>
            <a:t>6</a:t>
          </a:r>
          <a:r>
            <a:rPr kumimoji="1" lang="ja-JP" altLang="en-US" sz="1300">
              <a:solidFill>
                <a:sysClr val="windowText" lastClr="000000"/>
              </a:solidFill>
              <a:effectLst/>
              <a:latin typeface="+mn-ea"/>
              <a:ea typeface="+mn-ea"/>
              <a:cs typeface="+mn-cs"/>
            </a:rPr>
            <a:t>千円、</a:t>
          </a:r>
          <a:r>
            <a:rPr kumimoji="1" lang="en-US" altLang="ja-JP" sz="1300">
              <a:solidFill>
                <a:sysClr val="windowText" lastClr="000000"/>
              </a:solidFill>
              <a:effectLst/>
              <a:latin typeface="+mn-ea"/>
              <a:ea typeface="+mn-ea"/>
              <a:cs typeface="+mn-cs"/>
            </a:rPr>
            <a:t>15.0</a:t>
          </a:r>
          <a:r>
            <a:rPr kumimoji="1" lang="ja-JP" altLang="ja-JP" sz="1300">
              <a:solidFill>
                <a:sysClr val="windowText" lastClr="000000"/>
              </a:solidFill>
              <a:effectLst/>
              <a:latin typeface="+mn-ea"/>
              <a:ea typeface="+mn-ea"/>
              <a:cs typeface="+mn-cs"/>
            </a:rPr>
            <a:t>％の増となっ</a:t>
          </a:r>
          <a:r>
            <a:rPr kumimoji="1" lang="ja-JP" altLang="en-US" sz="1300">
              <a:solidFill>
                <a:sysClr val="windowText" lastClr="000000"/>
              </a:solidFill>
              <a:effectLst/>
              <a:latin typeface="+mn-ea"/>
              <a:ea typeface="+mn-ea"/>
              <a:cs typeface="+mn-cs"/>
            </a:rPr>
            <a:t>た</a:t>
          </a:r>
          <a:r>
            <a:rPr kumimoji="1" lang="ja-JP" altLang="ja-JP" sz="1300">
              <a:solidFill>
                <a:sysClr val="windowText" lastClr="000000"/>
              </a:solidFill>
              <a:effectLst/>
              <a:latin typeface="+mn-ea"/>
              <a:ea typeface="+mn-ea"/>
              <a:cs typeface="+mn-cs"/>
            </a:rPr>
            <a:t>。</a:t>
          </a:r>
          <a:endParaRPr lang="ja-JP" altLang="ja-JP" sz="1300">
            <a:solidFill>
              <a:sysClr val="windowText" lastClr="000000"/>
            </a:solidFill>
            <a:effectLst/>
            <a:latin typeface="+mn-ea"/>
            <a:ea typeface="+mn-ea"/>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8164</xdr:rowOff>
    </xdr:from>
    <xdr:to>
      <xdr:col>7</xdr:col>
      <xdr:colOff>152400</xdr:colOff>
      <xdr:row>89</xdr:row>
      <xdr:rowOff>171228</xdr:rowOff>
    </xdr:to>
    <xdr:cxnSp macro="">
      <xdr:nvCxnSpPr>
        <xdr:cNvPr id="192" name="直線コネクタ 191"/>
        <xdr:cNvCxnSpPr/>
      </xdr:nvCxnSpPr>
      <xdr:spPr>
        <a:xfrm flipV="1">
          <a:off x="4953000" y="13895614"/>
          <a:ext cx="0" cy="1534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143305</xdr:rowOff>
    </xdr:from>
    <xdr:ext cx="762000" cy="259045"/>
    <xdr:sp macro="" textlink="">
      <xdr:nvSpPr>
        <xdr:cNvPr id="193" name="人件費・物件費等の状況最小値テキスト"/>
        <xdr:cNvSpPr txBox="1"/>
      </xdr:nvSpPr>
      <xdr:spPr>
        <a:xfrm>
          <a:off x="5041900" y="15402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978,819</a:t>
          </a:r>
          <a:endParaRPr kumimoji="1" lang="ja-JP" altLang="en-US" sz="1000" b="1">
            <a:latin typeface="ＭＳ Ｐゴシック"/>
          </a:endParaRPr>
        </a:p>
      </xdr:txBody>
    </xdr:sp>
    <xdr:clientData/>
  </xdr:oneCellAnchor>
  <xdr:twoCellAnchor>
    <xdr:from>
      <xdr:col>7</xdr:col>
      <xdr:colOff>63500</xdr:colOff>
      <xdr:row>89</xdr:row>
      <xdr:rowOff>171228</xdr:rowOff>
    </xdr:from>
    <xdr:to>
      <xdr:col>7</xdr:col>
      <xdr:colOff>241300</xdr:colOff>
      <xdr:row>89</xdr:row>
      <xdr:rowOff>171228</xdr:rowOff>
    </xdr:to>
    <xdr:cxnSp macro="">
      <xdr:nvCxnSpPr>
        <xdr:cNvPr id="194" name="直線コネクタ 193"/>
        <xdr:cNvCxnSpPr/>
      </xdr:nvCxnSpPr>
      <xdr:spPr>
        <a:xfrm>
          <a:off x="4864100" y="15430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94541</xdr:rowOff>
    </xdr:from>
    <xdr:ext cx="762000" cy="259045"/>
    <xdr:sp macro="" textlink="">
      <xdr:nvSpPr>
        <xdr:cNvPr id="195" name="人件費・物件費等の状況最大値テキスト"/>
        <xdr:cNvSpPr txBox="1"/>
      </xdr:nvSpPr>
      <xdr:spPr>
        <a:xfrm>
          <a:off x="5041900" y="1363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88,421</a:t>
          </a:r>
          <a:endParaRPr kumimoji="1" lang="ja-JP" altLang="en-US" sz="1000" b="1">
            <a:latin typeface="ＭＳ Ｐゴシック"/>
          </a:endParaRPr>
        </a:p>
      </xdr:txBody>
    </xdr:sp>
    <xdr:clientData/>
  </xdr:oneCellAnchor>
  <xdr:twoCellAnchor>
    <xdr:from>
      <xdr:col>7</xdr:col>
      <xdr:colOff>63500</xdr:colOff>
      <xdr:row>81</xdr:row>
      <xdr:rowOff>8164</xdr:rowOff>
    </xdr:from>
    <xdr:to>
      <xdr:col>7</xdr:col>
      <xdr:colOff>241300</xdr:colOff>
      <xdr:row>81</xdr:row>
      <xdr:rowOff>8164</xdr:rowOff>
    </xdr:to>
    <xdr:cxnSp macro="">
      <xdr:nvCxnSpPr>
        <xdr:cNvPr id="196" name="直線コネクタ 195"/>
        <xdr:cNvCxnSpPr/>
      </xdr:nvCxnSpPr>
      <xdr:spPr>
        <a:xfrm>
          <a:off x="4864100" y="1389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60300</xdr:rowOff>
    </xdr:from>
    <xdr:to>
      <xdr:col>7</xdr:col>
      <xdr:colOff>152400</xdr:colOff>
      <xdr:row>81</xdr:row>
      <xdr:rowOff>63314</xdr:rowOff>
    </xdr:to>
    <xdr:cxnSp macro="">
      <xdr:nvCxnSpPr>
        <xdr:cNvPr id="197" name="直線コネクタ 196"/>
        <xdr:cNvCxnSpPr/>
      </xdr:nvCxnSpPr>
      <xdr:spPr>
        <a:xfrm flipV="1">
          <a:off x="4114800" y="13947750"/>
          <a:ext cx="838200" cy="3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45077</xdr:rowOff>
    </xdr:from>
    <xdr:ext cx="762000" cy="259045"/>
    <xdr:sp macro="" textlink="">
      <xdr:nvSpPr>
        <xdr:cNvPr id="198" name="人件費・物件費等の状況平均値テキスト"/>
        <xdr:cNvSpPr txBox="1"/>
      </xdr:nvSpPr>
      <xdr:spPr>
        <a:xfrm>
          <a:off x="5041900" y="13932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27153</xdr:rowOff>
    </xdr:from>
    <xdr:to>
      <xdr:col>7</xdr:col>
      <xdr:colOff>203200</xdr:colOff>
      <xdr:row>81</xdr:row>
      <xdr:rowOff>128753</xdr:rowOff>
    </xdr:to>
    <xdr:sp macro="" textlink="">
      <xdr:nvSpPr>
        <xdr:cNvPr id="199" name="フローチャート : 判断 198"/>
        <xdr:cNvSpPr/>
      </xdr:nvSpPr>
      <xdr:spPr>
        <a:xfrm>
          <a:off x="4902200" y="1391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62159</xdr:rowOff>
    </xdr:from>
    <xdr:to>
      <xdr:col>6</xdr:col>
      <xdr:colOff>0</xdr:colOff>
      <xdr:row>81</xdr:row>
      <xdr:rowOff>63314</xdr:rowOff>
    </xdr:to>
    <xdr:cxnSp macro="">
      <xdr:nvCxnSpPr>
        <xdr:cNvPr id="200" name="直線コネクタ 199"/>
        <xdr:cNvCxnSpPr/>
      </xdr:nvCxnSpPr>
      <xdr:spPr>
        <a:xfrm>
          <a:off x="3225800" y="13949609"/>
          <a:ext cx="889000" cy="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9246</xdr:rowOff>
    </xdr:from>
    <xdr:to>
      <xdr:col>6</xdr:col>
      <xdr:colOff>50800</xdr:colOff>
      <xdr:row>81</xdr:row>
      <xdr:rowOff>110846</xdr:rowOff>
    </xdr:to>
    <xdr:sp macro="" textlink="">
      <xdr:nvSpPr>
        <xdr:cNvPr id="201" name="フローチャート : 判断 200"/>
        <xdr:cNvSpPr/>
      </xdr:nvSpPr>
      <xdr:spPr>
        <a:xfrm>
          <a:off x="4064000" y="1389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121023</xdr:rowOff>
    </xdr:from>
    <xdr:ext cx="736600" cy="259045"/>
    <xdr:sp macro="" textlink="">
      <xdr:nvSpPr>
        <xdr:cNvPr id="202" name="テキスト ボックス 201"/>
        <xdr:cNvSpPr txBox="1"/>
      </xdr:nvSpPr>
      <xdr:spPr>
        <a:xfrm>
          <a:off x="3733800" y="1366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57942</xdr:rowOff>
    </xdr:from>
    <xdr:to>
      <xdr:col>4</xdr:col>
      <xdr:colOff>482600</xdr:colOff>
      <xdr:row>81</xdr:row>
      <xdr:rowOff>62159</xdr:rowOff>
    </xdr:to>
    <xdr:cxnSp macro="">
      <xdr:nvCxnSpPr>
        <xdr:cNvPr id="203" name="直線コネクタ 202"/>
        <xdr:cNvCxnSpPr/>
      </xdr:nvCxnSpPr>
      <xdr:spPr>
        <a:xfrm>
          <a:off x="2336800" y="13945392"/>
          <a:ext cx="889000" cy="4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1529</xdr:rowOff>
    </xdr:from>
    <xdr:to>
      <xdr:col>4</xdr:col>
      <xdr:colOff>533400</xdr:colOff>
      <xdr:row>81</xdr:row>
      <xdr:rowOff>103129</xdr:rowOff>
    </xdr:to>
    <xdr:sp macro="" textlink="">
      <xdr:nvSpPr>
        <xdr:cNvPr id="204" name="フローチャート : 判断 203"/>
        <xdr:cNvSpPr/>
      </xdr:nvSpPr>
      <xdr:spPr>
        <a:xfrm>
          <a:off x="3175000" y="13888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113306</xdr:rowOff>
    </xdr:from>
    <xdr:ext cx="762000" cy="259045"/>
    <xdr:sp macro="" textlink="">
      <xdr:nvSpPr>
        <xdr:cNvPr id="205" name="テキスト ボックス 204"/>
        <xdr:cNvSpPr txBox="1"/>
      </xdr:nvSpPr>
      <xdr:spPr>
        <a:xfrm>
          <a:off x="2844800" y="13657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114,045</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57226</xdr:rowOff>
    </xdr:from>
    <xdr:to>
      <xdr:col>3</xdr:col>
      <xdr:colOff>279400</xdr:colOff>
      <xdr:row>81</xdr:row>
      <xdr:rowOff>57942</xdr:rowOff>
    </xdr:to>
    <xdr:cxnSp macro="">
      <xdr:nvCxnSpPr>
        <xdr:cNvPr id="206" name="直線コネクタ 205"/>
        <xdr:cNvCxnSpPr/>
      </xdr:nvCxnSpPr>
      <xdr:spPr>
        <a:xfrm>
          <a:off x="1447800" y="13944676"/>
          <a:ext cx="889000" cy="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167388</xdr:rowOff>
    </xdr:from>
    <xdr:to>
      <xdr:col>3</xdr:col>
      <xdr:colOff>330200</xdr:colOff>
      <xdr:row>81</xdr:row>
      <xdr:rowOff>97538</xdr:rowOff>
    </xdr:to>
    <xdr:sp macro="" textlink="">
      <xdr:nvSpPr>
        <xdr:cNvPr id="207" name="フローチャート : 判断 206"/>
        <xdr:cNvSpPr/>
      </xdr:nvSpPr>
      <xdr:spPr>
        <a:xfrm>
          <a:off x="2286000" y="1388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107715</xdr:rowOff>
    </xdr:from>
    <xdr:ext cx="762000" cy="259045"/>
    <xdr:sp macro="" textlink="">
      <xdr:nvSpPr>
        <xdr:cNvPr id="208" name="テキスト ボックス 207"/>
        <xdr:cNvSpPr txBox="1"/>
      </xdr:nvSpPr>
      <xdr:spPr>
        <a:xfrm>
          <a:off x="1955800" y="1365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110,801</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169444</xdr:rowOff>
    </xdr:from>
    <xdr:to>
      <xdr:col>2</xdr:col>
      <xdr:colOff>127000</xdr:colOff>
      <xdr:row>81</xdr:row>
      <xdr:rowOff>99594</xdr:rowOff>
    </xdr:to>
    <xdr:sp macro="" textlink="">
      <xdr:nvSpPr>
        <xdr:cNvPr id="209" name="フローチャート : 判断 208"/>
        <xdr:cNvSpPr/>
      </xdr:nvSpPr>
      <xdr:spPr>
        <a:xfrm>
          <a:off x="1397000" y="1388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109771</xdr:rowOff>
    </xdr:from>
    <xdr:ext cx="762000" cy="259045"/>
    <xdr:sp macro="" textlink="">
      <xdr:nvSpPr>
        <xdr:cNvPr id="210" name="テキスト ボックス 209"/>
        <xdr:cNvSpPr txBox="1"/>
      </xdr:nvSpPr>
      <xdr:spPr>
        <a:xfrm>
          <a:off x="1066800" y="13654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111,994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9500</xdr:rowOff>
    </xdr:from>
    <xdr:to>
      <xdr:col>7</xdr:col>
      <xdr:colOff>203200</xdr:colOff>
      <xdr:row>81</xdr:row>
      <xdr:rowOff>111100</xdr:rowOff>
    </xdr:to>
    <xdr:sp macro="" textlink="">
      <xdr:nvSpPr>
        <xdr:cNvPr id="216" name="円/楕円 215"/>
        <xdr:cNvSpPr/>
      </xdr:nvSpPr>
      <xdr:spPr>
        <a:xfrm>
          <a:off x="4902200" y="1389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102227</xdr:rowOff>
    </xdr:from>
    <xdr:ext cx="762000" cy="259045"/>
    <xdr:sp macro="" textlink="">
      <xdr:nvSpPr>
        <xdr:cNvPr id="217" name="人件費・物件費等の状況該当値テキスト"/>
        <xdr:cNvSpPr txBox="1"/>
      </xdr:nvSpPr>
      <xdr:spPr>
        <a:xfrm>
          <a:off x="5041900" y="1381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118,670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12514</xdr:rowOff>
    </xdr:from>
    <xdr:to>
      <xdr:col>6</xdr:col>
      <xdr:colOff>50800</xdr:colOff>
      <xdr:row>81</xdr:row>
      <xdr:rowOff>114114</xdr:rowOff>
    </xdr:to>
    <xdr:sp macro="" textlink="">
      <xdr:nvSpPr>
        <xdr:cNvPr id="218" name="円/楕円 217"/>
        <xdr:cNvSpPr/>
      </xdr:nvSpPr>
      <xdr:spPr>
        <a:xfrm>
          <a:off x="4064000" y="1389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98891</xdr:rowOff>
    </xdr:from>
    <xdr:ext cx="736600" cy="259045"/>
    <xdr:sp macro="" textlink="">
      <xdr:nvSpPr>
        <xdr:cNvPr id="219" name="テキスト ボックス 218"/>
        <xdr:cNvSpPr txBox="1"/>
      </xdr:nvSpPr>
      <xdr:spPr>
        <a:xfrm>
          <a:off x="3733800" y="13986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120,418</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11359</xdr:rowOff>
    </xdr:from>
    <xdr:to>
      <xdr:col>4</xdr:col>
      <xdr:colOff>533400</xdr:colOff>
      <xdr:row>81</xdr:row>
      <xdr:rowOff>112959</xdr:rowOff>
    </xdr:to>
    <xdr:sp macro="" textlink="">
      <xdr:nvSpPr>
        <xdr:cNvPr id="220" name="円/楕円 219"/>
        <xdr:cNvSpPr/>
      </xdr:nvSpPr>
      <xdr:spPr>
        <a:xfrm>
          <a:off x="3175000" y="1389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97736</xdr:rowOff>
    </xdr:from>
    <xdr:ext cx="762000" cy="259045"/>
    <xdr:sp macro="" textlink="">
      <xdr:nvSpPr>
        <xdr:cNvPr id="221" name="テキスト ボックス 220"/>
        <xdr:cNvSpPr txBox="1"/>
      </xdr:nvSpPr>
      <xdr:spPr>
        <a:xfrm>
          <a:off x="2844800" y="13985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119,748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7142</xdr:rowOff>
    </xdr:from>
    <xdr:to>
      <xdr:col>3</xdr:col>
      <xdr:colOff>330200</xdr:colOff>
      <xdr:row>81</xdr:row>
      <xdr:rowOff>108742</xdr:rowOff>
    </xdr:to>
    <xdr:sp macro="" textlink="">
      <xdr:nvSpPr>
        <xdr:cNvPr id="222" name="円/楕円 221"/>
        <xdr:cNvSpPr/>
      </xdr:nvSpPr>
      <xdr:spPr>
        <a:xfrm>
          <a:off x="2286000" y="1389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93519</xdr:rowOff>
    </xdr:from>
    <xdr:ext cx="762000" cy="259045"/>
    <xdr:sp macro="" textlink="">
      <xdr:nvSpPr>
        <xdr:cNvPr id="223" name="テキスト ボックス 222"/>
        <xdr:cNvSpPr txBox="1"/>
      </xdr:nvSpPr>
      <xdr:spPr>
        <a:xfrm>
          <a:off x="1955800" y="13980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117,302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6426</xdr:rowOff>
    </xdr:from>
    <xdr:to>
      <xdr:col>2</xdr:col>
      <xdr:colOff>127000</xdr:colOff>
      <xdr:row>81</xdr:row>
      <xdr:rowOff>108026</xdr:rowOff>
    </xdr:to>
    <xdr:sp macro="" textlink="">
      <xdr:nvSpPr>
        <xdr:cNvPr id="224" name="円/楕円 223"/>
        <xdr:cNvSpPr/>
      </xdr:nvSpPr>
      <xdr:spPr>
        <a:xfrm>
          <a:off x="1397000" y="1389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92803</xdr:rowOff>
    </xdr:from>
    <xdr:ext cx="762000" cy="259045"/>
    <xdr:sp macro="" textlink="">
      <xdr:nvSpPr>
        <xdr:cNvPr id="225" name="テキスト ボックス 224"/>
        <xdr:cNvSpPr txBox="1"/>
      </xdr:nvSpPr>
      <xdr:spPr>
        <a:xfrm>
          <a:off x="1066800" y="13980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116,886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effectLst/>
              <a:latin typeface="+mn-ea"/>
              <a:ea typeface="+mn-ea"/>
              <a:cs typeface="+mn-cs"/>
            </a:rPr>
            <a:t>　</a:t>
          </a:r>
          <a:r>
            <a:rPr kumimoji="1" lang="ja-JP" altLang="ja-JP" sz="1300">
              <a:solidFill>
                <a:sysClr val="windowText" lastClr="000000"/>
              </a:solidFill>
              <a:effectLst/>
              <a:latin typeface="+mn-ea"/>
              <a:ea typeface="+mn-ea"/>
              <a:cs typeface="+mn-cs"/>
            </a:rPr>
            <a:t>平成</a:t>
          </a:r>
          <a:r>
            <a:rPr kumimoji="1" lang="en-US" altLang="ja-JP" sz="1300">
              <a:solidFill>
                <a:sysClr val="windowText" lastClr="000000"/>
              </a:solidFill>
              <a:effectLst/>
              <a:latin typeface="+mn-ea"/>
              <a:ea typeface="+mn-ea"/>
              <a:cs typeface="+mn-cs"/>
            </a:rPr>
            <a:t>25</a:t>
          </a:r>
          <a:r>
            <a:rPr kumimoji="1" lang="ja-JP" altLang="ja-JP" sz="1300">
              <a:solidFill>
                <a:sysClr val="windowText" lastClr="000000"/>
              </a:solidFill>
              <a:effectLst/>
              <a:latin typeface="+mn-ea"/>
              <a:ea typeface="+mn-ea"/>
              <a:cs typeface="+mn-cs"/>
            </a:rPr>
            <a:t>年度から国の給与削減措置に準じた措置を取ったため、平成</a:t>
          </a:r>
          <a:r>
            <a:rPr kumimoji="1" lang="en-US" altLang="ja-JP" sz="1300">
              <a:solidFill>
                <a:sysClr val="windowText" lastClr="000000"/>
              </a:solidFill>
              <a:effectLst/>
              <a:latin typeface="+mn-ea"/>
              <a:ea typeface="+mn-ea"/>
              <a:cs typeface="+mn-cs"/>
            </a:rPr>
            <a:t>25</a:t>
          </a:r>
          <a:r>
            <a:rPr kumimoji="1" lang="ja-JP" altLang="ja-JP" sz="1300">
              <a:solidFill>
                <a:sysClr val="windowText" lastClr="000000"/>
              </a:solidFill>
              <a:effectLst/>
              <a:latin typeface="+mn-ea"/>
              <a:ea typeface="+mn-ea"/>
              <a:cs typeface="+mn-cs"/>
            </a:rPr>
            <a:t>年度に大幅な低下をしている。それ以降は概ね類似団体平均値と</a:t>
          </a:r>
          <a:r>
            <a:rPr kumimoji="1" lang="ja-JP" altLang="en-US" sz="1300">
              <a:solidFill>
                <a:sysClr val="windowText" lastClr="000000"/>
              </a:solidFill>
              <a:effectLst/>
              <a:latin typeface="+mn-ea"/>
              <a:ea typeface="+mn-ea"/>
              <a:cs typeface="+mn-cs"/>
            </a:rPr>
            <a:t>同程度</a:t>
          </a:r>
          <a:r>
            <a:rPr kumimoji="1" lang="ja-JP" altLang="ja-JP" sz="1300">
              <a:solidFill>
                <a:sysClr val="windowText" lastClr="000000"/>
              </a:solidFill>
              <a:effectLst/>
              <a:latin typeface="+mn-ea"/>
              <a:ea typeface="+mn-ea"/>
              <a:cs typeface="+mn-cs"/>
            </a:rPr>
            <a:t>となっている</a:t>
          </a:r>
          <a:r>
            <a:rPr kumimoji="1" lang="ja-JP" altLang="en-US" sz="1300">
              <a:solidFill>
                <a:sysClr val="windowText" lastClr="000000"/>
              </a:solidFill>
              <a:effectLst/>
              <a:latin typeface="+mn-ea"/>
              <a:ea typeface="+mn-ea"/>
              <a:cs typeface="+mn-cs"/>
            </a:rPr>
            <a:t>。</a:t>
          </a:r>
          <a:r>
            <a:rPr kumimoji="1" lang="ja-JP" altLang="ja-JP" sz="1300">
              <a:solidFill>
                <a:sysClr val="windowText" lastClr="000000"/>
              </a:solidFill>
              <a:effectLst/>
              <a:latin typeface="+mn-ea"/>
              <a:ea typeface="+mn-ea"/>
              <a:cs typeface="+mn-cs"/>
            </a:rPr>
            <a:t>引き続き、適正な給与水準の維持に努める。</a:t>
          </a:r>
          <a:endParaRPr lang="ja-JP" altLang="ja-JP" sz="1300">
            <a:solidFill>
              <a:sysClr val="windowText" lastClr="000000"/>
            </a:solidFill>
            <a:effectLst/>
            <a:latin typeface="+mn-ea"/>
            <a:ea typeface="+mn-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153609</xdr:rowOff>
    </xdr:from>
    <xdr:to>
      <xdr:col>24</xdr:col>
      <xdr:colOff>558800</xdr:colOff>
      <xdr:row>86</xdr:row>
      <xdr:rowOff>67129</xdr:rowOff>
    </xdr:to>
    <xdr:cxnSp macro="">
      <xdr:nvCxnSpPr>
        <xdr:cNvPr id="256" name="直線コネクタ 255"/>
        <xdr:cNvCxnSpPr/>
      </xdr:nvCxnSpPr>
      <xdr:spPr>
        <a:xfrm flipV="1">
          <a:off x="17018000" y="13869609"/>
          <a:ext cx="0" cy="9422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39206</xdr:rowOff>
    </xdr:from>
    <xdr:ext cx="762000" cy="259045"/>
    <xdr:sp macro="" textlink="">
      <xdr:nvSpPr>
        <xdr:cNvPr id="257" name="給与水準   （国との比較）最小値テキスト"/>
        <xdr:cNvSpPr txBox="1"/>
      </xdr:nvSpPr>
      <xdr:spPr>
        <a:xfrm>
          <a:off x="17106900" y="14783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86</xdr:row>
      <xdr:rowOff>67129</xdr:rowOff>
    </xdr:from>
    <xdr:to>
      <xdr:col>24</xdr:col>
      <xdr:colOff>647700</xdr:colOff>
      <xdr:row>86</xdr:row>
      <xdr:rowOff>67129</xdr:rowOff>
    </xdr:to>
    <xdr:cxnSp macro="">
      <xdr:nvCxnSpPr>
        <xdr:cNvPr id="258" name="直線コネクタ 257"/>
        <xdr:cNvCxnSpPr/>
      </xdr:nvCxnSpPr>
      <xdr:spPr>
        <a:xfrm>
          <a:off x="16929100" y="14811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68536</xdr:rowOff>
    </xdr:from>
    <xdr:ext cx="762000" cy="259045"/>
    <xdr:sp macro="" textlink="">
      <xdr:nvSpPr>
        <xdr:cNvPr id="259" name="給与水準   （国との比較）最大値テキスト"/>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24</xdr:col>
      <xdr:colOff>469900</xdr:colOff>
      <xdr:row>80</xdr:row>
      <xdr:rowOff>153609</xdr:rowOff>
    </xdr:from>
    <xdr:to>
      <xdr:col>24</xdr:col>
      <xdr:colOff>647700</xdr:colOff>
      <xdr:row>80</xdr:row>
      <xdr:rowOff>153609</xdr:rowOff>
    </xdr:to>
    <xdr:cxnSp macro="">
      <xdr:nvCxnSpPr>
        <xdr:cNvPr id="260" name="直線コネクタ 259"/>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30843</xdr:rowOff>
    </xdr:from>
    <xdr:to>
      <xdr:col>24</xdr:col>
      <xdr:colOff>558800</xdr:colOff>
      <xdr:row>84</xdr:row>
      <xdr:rowOff>88295</xdr:rowOff>
    </xdr:to>
    <xdr:cxnSp macro="">
      <xdr:nvCxnSpPr>
        <xdr:cNvPr id="261" name="直線コネクタ 260"/>
        <xdr:cNvCxnSpPr/>
      </xdr:nvCxnSpPr>
      <xdr:spPr>
        <a:xfrm>
          <a:off x="16179800" y="14432643"/>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99077</xdr:rowOff>
    </xdr:from>
    <xdr:ext cx="762000" cy="259045"/>
    <xdr:sp macro="" textlink="">
      <xdr:nvSpPr>
        <xdr:cNvPr id="262" name="給与水準   （国との比較）平均値テキスト"/>
        <xdr:cNvSpPr txBox="1"/>
      </xdr:nvSpPr>
      <xdr:spPr>
        <a:xfrm>
          <a:off x="17106900" y="1415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63" name="フローチャート : 判断 262"/>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87388</xdr:rowOff>
    </xdr:from>
    <xdr:to>
      <xdr:col>23</xdr:col>
      <xdr:colOff>406400</xdr:colOff>
      <xdr:row>84</xdr:row>
      <xdr:rowOff>30843</xdr:rowOff>
    </xdr:to>
    <xdr:cxnSp macro="">
      <xdr:nvCxnSpPr>
        <xdr:cNvPr id="264" name="直線コネクタ 263"/>
        <xdr:cNvCxnSpPr/>
      </xdr:nvCxnSpPr>
      <xdr:spPr>
        <a:xfrm>
          <a:off x="15290800" y="14317738"/>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65" name="フローチャート : 判断 264"/>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22877</xdr:rowOff>
    </xdr:from>
    <xdr:ext cx="736600" cy="259045"/>
    <xdr:sp macro="" textlink="">
      <xdr:nvSpPr>
        <xdr:cNvPr id="266" name="テキスト ボックス 265"/>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87388</xdr:rowOff>
    </xdr:from>
    <xdr:to>
      <xdr:col>22</xdr:col>
      <xdr:colOff>203200</xdr:colOff>
      <xdr:row>84</xdr:row>
      <xdr:rowOff>42334</xdr:rowOff>
    </xdr:to>
    <xdr:cxnSp macro="">
      <xdr:nvCxnSpPr>
        <xdr:cNvPr id="267" name="直線コネクタ 266"/>
        <xdr:cNvCxnSpPr/>
      </xdr:nvCxnSpPr>
      <xdr:spPr>
        <a:xfrm flipV="1">
          <a:off x="14401800" y="14317738"/>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13607</xdr:rowOff>
    </xdr:from>
    <xdr:to>
      <xdr:col>22</xdr:col>
      <xdr:colOff>254000</xdr:colOff>
      <xdr:row>83</xdr:row>
      <xdr:rowOff>115207</xdr:rowOff>
    </xdr:to>
    <xdr:sp macro="" textlink="">
      <xdr:nvSpPr>
        <xdr:cNvPr id="268" name="フローチャート : 判断 267"/>
        <xdr:cNvSpPr/>
      </xdr:nvSpPr>
      <xdr:spPr>
        <a:xfrm>
          <a:off x="15240000" y="1424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125384</xdr:rowOff>
    </xdr:from>
    <xdr:ext cx="762000" cy="259045"/>
    <xdr:sp macro="" textlink="">
      <xdr:nvSpPr>
        <xdr:cNvPr id="269" name="テキスト ボックス 268"/>
        <xdr:cNvSpPr txBox="1"/>
      </xdr:nvSpPr>
      <xdr:spPr>
        <a:xfrm>
          <a:off x="14909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42334</xdr:rowOff>
    </xdr:from>
    <xdr:to>
      <xdr:col>21</xdr:col>
      <xdr:colOff>0</xdr:colOff>
      <xdr:row>89</xdr:row>
      <xdr:rowOff>92832</xdr:rowOff>
    </xdr:to>
    <xdr:cxnSp macro="">
      <xdr:nvCxnSpPr>
        <xdr:cNvPr id="270" name="直線コネクタ 269"/>
        <xdr:cNvCxnSpPr/>
      </xdr:nvCxnSpPr>
      <xdr:spPr>
        <a:xfrm flipV="1">
          <a:off x="13512800" y="14444134"/>
          <a:ext cx="889000" cy="90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13607</xdr:rowOff>
    </xdr:from>
    <xdr:to>
      <xdr:col>21</xdr:col>
      <xdr:colOff>50800</xdr:colOff>
      <xdr:row>83</xdr:row>
      <xdr:rowOff>115207</xdr:rowOff>
    </xdr:to>
    <xdr:sp macro="" textlink="">
      <xdr:nvSpPr>
        <xdr:cNvPr id="271" name="フローチャート : 判断 270"/>
        <xdr:cNvSpPr/>
      </xdr:nvSpPr>
      <xdr:spPr>
        <a:xfrm>
          <a:off x="14351000" y="1424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125384</xdr:rowOff>
    </xdr:from>
    <xdr:ext cx="762000" cy="259045"/>
    <xdr:sp macro="" textlink="">
      <xdr:nvSpPr>
        <xdr:cNvPr id="272" name="テキスト ボックス 271"/>
        <xdr:cNvSpPr txBox="1"/>
      </xdr:nvSpPr>
      <xdr:spPr>
        <a:xfrm>
          <a:off x="14020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64105</xdr:rowOff>
    </xdr:from>
    <xdr:to>
      <xdr:col>19</xdr:col>
      <xdr:colOff>533400</xdr:colOff>
      <xdr:row>88</xdr:row>
      <xdr:rowOff>165705</xdr:rowOff>
    </xdr:to>
    <xdr:sp macro="" textlink="">
      <xdr:nvSpPr>
        <xdr:cNvPr id="273" name="フローチャート : 判断 272"/>
        <xdr:cNvSpPr/>
      </xdr:nvSpPr>
      <xdr:spPr>
        <a:xfrm>
          <a:off x="13462000" y="1515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4432</xdr:rowOff>
    </xdr:from>
    <xdr:ext cx="762000" cy="259045"/>
    <xdr:sp macro="" textlink="">
      <xdr:nvSpPr>
        <xdr:cNvPr id="274" name="テキスト ボックス 273"/>
        <xdr:cNvSpPr txBox="1"/>
      </xdr:nvSpPr>
      <xdr:spPr>
        <a:xfrm>
          <a:off x="13131800" y="1492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37495</xdr:rowOff>
    </xdr:from>
    <xdr:to>
      <xdr:col>24</xdr:col>
      <xdr:colOff>609600</xdr:colOff>
      <xdr:row>84</xdr:row>
      <xdr:rowOff>139095</xdr:rowOff>
    </xdr:to>
    <xdr:sp macro="" textlink="">
      <xdr:nvSpPr>
        <xdr:cNvPr id="280" name="円/楕円 279"/>
        <xdr:cNvSpPr/>
      </xdr:nvSpPr>
      <xdr:spPr>
        <a:xfrm>
          <a:off x="16967200" y="1443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9572</xdr:rowOff>
    </xdr:from>
    <xdr:ext cx="762000" cy="259045"/>
    <xdr:sp macro="" textlink="">
      <xdr:nvSpPr>
        <xdr:cNvPr id="281" name="給与水準   （国との比較）該当値テキスト"/>
        <xdr:cNvSpPr txBox="1"/>
      </xdr:nvSpPr>
      <xdr:spPr>
        <a:xfrm>
          <a:off x="17106900" y="1441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151493</xdr:rowOff>
    </xdr:from>
    <xdr:to>
      <xdr:col>23</xdr:col>
      <xdr:colOff>457200</xdr:colOff>
      <xdr:row>84</xdr:row>
      <xdr:rowOff>81643</xdr:rowOff>
    </xdr:to>
    <xdr:sp macro="" textlink="">
      <xdr:nvSpPr>
        <xdr:cNvPr id="282" name="円/楕円 281"/>
        <xdr:cNvSpPr/>
      </xdr:nvSpPr>
      <xdr:spPr>
        <a:xfrm>
          <a:off x="16129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66420</xdr:rowOff>
    </xdr:from>
    <xdr:ext cx="736600" cy="259045"/>
    <xdr:sp macro="" textlink="">
      <xdr:nvSpPr>
        <xdr:cNvPr id="283" name="テキスト ボックス 282"/>
        <xdr:cNvSpPr txBox="1"/>
      </xdr:nvSpPr>
      <xdr:spPr>
        <a:xfrm>
          <a:off x="15798800" y="14468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36588</xdr:rowOff>
    </xdr:from>
    <xdr:to>
      <xdr:col>22</xdr:col>
      <xdr:colOff>254000</xdr:colOff>
      <xdr:row>83</xdr:row>
      <xdr:rowOff>138188</xdr:rowOff>
    </xdr:to>
    <xdr:sp macro="" textlink="">
      <xdr:nvSpPr>
        <xdr:cNvPr id="284" name="円/楕円 283"/>
        <xdr:cNvSpPr/>
      </xdr:nvSpPr>
      <xdr:spPr>
        <a:xfrm>
          <a:off x="15240000" y="1426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122965</xdr:rowOff>
    </xdr:from>
    <xdr:ext cx="762000" cy="259045"/>
    <xdr:sp macro="" textlink="">
      <xdr:nvSpPr>
        <xdr:cNvPr id="285" name="テキスト ボックス 284"/>
        <xdr:cNvSpPr txBox="1"/>
      </xdr:nvSpPr>
      <xdr:spPr>
        <a:xfrm>
          <a:off x="14909800" y="1435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162984</xdr:rowOff>
    </xdr:from>
    <xdr:to>
      <xdr:col>21</xdr:col>
      <xdr:colOff>50800</xdr:colOff>
      <xdr:row>84</xdr:row>
      <xdr:rowOff>93134</xdr:rowOff>
    </xdr:to>
    <xdr:sp macro="" textlink="">
      <xdr:nvSpPr>
        <xdr:cNvPr id="286" name="円/楕円 285"/>
        <xdr:cNvSpPr/>
      </xdr:nvSpPr>
      <xdr:spPr>
        <a:xfrm>
          <a:off x="14351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77911</xdr:rowOff>
    </xdr:from>
    <xdr:ext cx="762000" cy="259045"/>
    <xdr:sp macro="" textlink="">
      <xdr:nvSpPr>
        <xdr:cNvPr id="287" name="テキスト ボックス 286"/>
        <xdr:cNvSpPr txBox="1"/>
      </xdr:nvSpPr>
      <xdr:spPr>
        <a:xfrm>
          <a:off x="14020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42032</xdr:rowOff>
    </xdr:from>
    <xdr:to>
      <xdr:col>19</xdr:col>
      <xdr:colOff>533400</xdr:colOff>
      <xdr:row>89</xdr:row>
      <xdr:rowOff>143632</xdr:rowOff>
    </xdr:to>
    <xdr:sp macro="" textlink="">
      <xdr:nvSpPr>
        <xdr:cNvPr id="288" name="円/楕円 287"/>
        <xdr:cNvSpPr/>
      </xdr:nvSpPr>
      <xdr:spPr>
        <a:xfrm>
          <a:off x="13462000" y="1530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128409</xdr:rowOff>
    </xdr:from>
    <xdr:ext cx="762000" cy="259045"/>
    <xdr:sp macro="" textlink="">
      <xdr:nvSpPr>
        <xdr:cNvPr id="289" name="テキスト ボックス 288"/>
        <xdr:cNvSpPr txBox="1"/>
      </xdr:nvSpPr>
      <xdr:spPr>
        <a:xfrm>
          <a:off x="13131800" y="15387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a:solidFill>
                <a:srgbClr val="FF0000"/>
              </a:solidFill>
              <a:effectLst/>
              <a:latin typeface="+mn-ea"/>
              <a:ea typeface="+mn-ea"/>
              <a:cs typeface="+mn-cs"/>
            </a:rPr>
            <a:t>　</a:t>
          </a:r>
          <a:r>
            <a:rPr kumimoji="1" lang="ja-JP" altLang="ja-JP" sz="1300" b="0">
              <a:solidFill>
                <a:sysClr val="windowText" lastClr="000000"/>
              </a:solidFill>
              <a:effectLst/>
              <a:latin typeface="+mn-ea"/>
              <a:ea typeface="+mn-ea"/>
              <a:cs typeface="+mn-cs"/>
            </a:rPr>
            <a:t>平成</a:t>
          </a:r>
          <a:r>
            <a:rPr kumimoji="1" lang="en-US" altLang="ja-JP" sz="1300" b="0">
              <a:solidFill>
                <a:sysClr val="windowText" lastClr="000000"/>
              </a:solidFill>
              <a:effectLst/>
              <a:latin typeface="+mn-ea"/>
              <a:ea typeface="+mn-ea"/>
              <a:cs typeface="+mn-cs"/>
            </a:rPr>
            <a:t>26</a:t>
          </a:r>
          <a:r>
            <a:rPr kumimoji="1" lang="ja-JP" altLang="ja-JP" sz="1300" b="0">
              <a:solidFill>
                <a:sysClr val="windowText" lastClr="000000"/>
              </a:solidFill>
              <a:effectLst/>
              <a:latin typeface="+mn-ea"/>
              <a:ea typeface="+mn-ea"/>
              <a:cs typeface="+mn-cs"/>
            </a:rPr>
            <a:t>年度までは類似団体平均より高かったが、平成</a:t>
          </a:r>
          <a:r>
            <a:rPr kumimoji="1" lang="en-US" altLang="ja-JP" sz="1300" b="0">
              <a:solidFill>
                <a:sysClr val="windowText" lastClr="000000"/>
              </a:solidFill>
              <a:effectLst/>
              <a:latin typeface="+mn-ea"/>
              <a:ea typeface="+mn-ea"/>
              <a:cs typeface="+mn-cs"/>
            </a:rPr>
            <a:t>27</a:t>
          </a:r>
          <a:r>
            <a:rPr kumimoji="1" lang="ja-JP" altLang="ja-JP" sz="1300" b="0">
              <a:solidFill>
                <a:sysClr val="windowText" lastClr="000000"/>
              </a:solidFill>
              <a:effectLst/>
              <a:latin typeface="+mn-ea"/>
              <a:ea typeface="+mn-ea"/>
              <a:cs typeface="+mn-cs"/>
            </a:rPr>
            <a:t>年度</a:t>
          </a:r>
          <a:r>
            <a:rPr kumimoji="1" lang="ja-JP" altLang="en-US" sz="1300" b="0">
              <a:solidFill>
                <a:sysClr val="windowText" lastClr="000000"/>
              </a:solidFill>
              <a:effectLst/>
              <a:latin typeface="+mn-ea"/>
              <a:ea typeface="+mn-ea"/>
              <a:cs typeface="+mn-cs"/>
            </a:rPr>
            <a:t>から</a:t>
          </a:r>
          <a:r>
            <a:rPr kumimoji="1" lang="ja-JP" altLang="ja-JP" sz="1300" b="0">
              <a:solidFill>
                <a:sysClr val="windowText" lastClr="000000"/>
              </a:solidFill>
              <a:effectLst/>
              <a:latin typeface="+mn-ea"/>
              <a:ea typeface="+mn-ea"/>
              <a:cs typeface="+mn-cs"/>
            </a:rPr>
            <a:t>低い</a:t>
          </a:r>
          <a:r>
            <a:rPr kumimoji="1" lang="ja-JP" altLang="en-US" sz="1300" b="0">
              <a:solidFill>
                <a:sysClr val="windowText" lastClr="000000"/>
              </a:solidFill>
              <a:effectLst/>
              <a:latin typeface="+mn-ea"/>
              <a:ea typeface="+mn-ea"/>
              <a:cs typeface="+mn-cs"/>
            </a:rPr>
            <a:t>値</a:t>
          </a:r>
          <a:r>
            <a:rPr kumimoji="1" lang="ja-JP" altLang="ja-JP" sz="1300" b="0">
              <a:solidFill>
                <a:sysClr val="windowText" lastClr="000000"/>
              </a:solidFill>
              <a:effectLst/>
              <a:latin typeface="+mn-ea"/>
              <a:ea typeface="+mn-ea"/>
              <a:cs typeface="+mn-cs"/>
            </a:rPr>
            <a:t>となっている。</a:t>
          </a:r>
          <a:endParaRPr lang="ja-JP" altLang="ja-JP" sz="1300">
            <a:solidFill>
              <a:sysClr val="windowText" lastClr="000000"/>
            </a:solidFill>
            <a:effectLst/>
            <a:latin typeface="+mn-ea"/>
            <a:ea typeface="+mn-ea"/>
          </a:endParaRPr>
        </a:p>
        <a:p>
          <a:r>
            <a:rPr kumimoji="1" lang="ja-JP" altLang="ja-JP" sz="1300">
              <a:solidFill>
                <a:sysClr val="windowText" lastClr="000000"/>
              </a:solidFill>
              <a:effectLst/>
              <a:latin typeface="+mn-ea"/>
              <a:ea typeface="+mn-ea"/>
              <a:cs typeface="+mn-cs"/>
            </a:rPr>
            <a:t>　平成</a:t>
          </a:r>
          <a:r>
            <a:rPr kumimoji="1" lang="en-US" altLang="ja-JP" sz="1300">
              <a:solidFill>
                <a:sysClr val="windowText" lastClr="000000"/>
              </a:solidFill>
              <a:effectLst/>
              <a:latin typeface="+mn-ea"/>
              <a:ea typeface="+mn-ea"/>
              <a:cs typeface="+mn-cs"/>
            </a:rPr>
            <a:t>27</a:t>
          </a:r>
          <a:r>
            <a:rPr kumimoji="1" lang="ja-JP" altLang="ja-JP" sz="1300">
              <a:solidFill>
                <a:sysClr val="windowText" lastClr="000000"/>
              </a:solidFill>
              <a:effectLst/>
              <a:latin typeface="+mn-ea"/>
              <a:ea typeface="+mn-ea"/>
              <a:cs typeface="+mn-cs"/>
            </a:rPr>
            <a:t>年度に大幅に</a:t>
          </a:r>
          <a:r>
            <a:rPr kumimoji="1" lang="ja-JP" altLang="en-US" sz="1300">
              <a:solidFill>
                <a:sysClr val="windowText" lastClr="000000"/>
              </a:solidFill>
              <a:effectLst/>
              <a:latin typeface="+mn-ea"/>
              <a:ea typeface="+mn-ea"/>
              <a:cs typeface="+mn-cs"/>
            </a:rPr>
            <a:t>低下</a:t>
          </a:r>
          <a:r>
            <a:rPr kumimoji="1" lang="ja-JP" altLang="ja-JP" sz="1300">
              <a:solidFill>
                <a:sysClr val="windowText" lastClr="000000"/>
              </a:solidFill>
              <a:effectLst/>
              <a:latin typeface="+mn-ea"/>
              <a:ea typeface="+mn-ea"/>
              <a:cs typeface="+mn-cs"/>
            </a:rPr>
            <a:t>した</a:t>
          </a:r>
          <a:r>
            <a:rPr kumimoji="1" lang="ja-JP" altLang="en-US" sz="1300">
              <a:solidFill>
                <a:sysClr val="windowText" lastClr="000000"/>
              </a:solidFill>
              <a:effectLst/>
              <a:latin typeface="+mn-ea"/>
              <a:ea typeface="+mn-ea"/>
              <a:cs typeface="+mn-cs"/>
            </a:rPr>
            <a:t>要因</a:t>
          </a:r>
          <a:r>
            <a:rPr kumimoji="1" lang="ja-JP" altLang="ja-JP" sz="1300">
              <a:solidFill>
                <a:sysClr val="windowText" lastClr="000000"/>
              </a:solidFill>
              <a:effectLst/>
              <a:latin typeface="+mn-ea"/>
              <a:ea typeface="+mn-ea"/>
              <a:cs typeface="+mn-cs"/>
            </a:rPr>
            <a:t>は、</a:t>
          </a:r>
          <a:r>
            <a:rPr kumimoji="1" lang="ja-JP" altLang="en-US" sz="1300">
              <a:solidFill>
                <a:sysClr val="windowText" lastClr="000000"/>
              </a:solidFill>
              <a:effectLst/>
              <a:latin typeface="+mn-ea"/>
              <a:ea typeface="+mn-ea"/>
              <a:cs typeface="+mn-cs"/>
            </a:rPr>
            <a:t>常備</a:t>
          </a:r>
          <a:r>
            <a:rPr kumimoji="1" lang="ja-JP" altLang="ja-JP" sz="1300">
              <a:solidFill>
                <a:sysClr val="windowText" lastClr="000000"/>
              </a:solidFill>
              <a:effectLst/>
              <a:latin typeface="+mn-ea"/>
              <a:ea typeface="+mn-ea"/>
              <a:cs typeface="+mn-cs"/>
            </a:rPr>
            <a:t>消防</a:t>
          </a:r>
          <a:r>
            <a:rPr kumimoji="1" lang="ja-JP" altLang="en-US" sz="1300">
              <a:solidFill>
                <a:sysClr val="windowText" lastClr="000000"/>
              </a:solidFill>
              <a:effectLst/>
              <a:latin typeface="+mn-ea"/>
              <a:ea typeface="+mn-ea"/>
              <a:cs typeface="+mn-cs"/>
            </a:rPr>
            <a:t>の静岡地域消防救急広域事務委託に伴う</a:t>
          </a:r>
          <a:r>
            <a:rPr kumimoji="1" lang="ja-JP" altLang="ja-JP" sz="1300">
              <a:solidFill>
                <a:sysClr val="windowText" lastClr="000000"/>
              </a:solidFill>
              <a:effectLst/>
              <a:latin typeface="+mn-ea"/>
              <a:ea typeface="+mn-ea"/>
              <a:cs typeface="+mn-cs"/>
            </a:rPr>
            <a:t>消防職員の身分切り替えによるものである。</a:t>
          </a:r>
          <a:endParaRPr lang="ja-JP" altLang="ja-JP" sz="1300">
            <a:solidFill>
              <a:sysClr val="windowText" lastClr="000000"/>
            </a:solidFill>
            <a:effectLst/>
            <a:latin typeface="+mn-ea"/>
            <a:ea typeface="+mn-ea"/>
          </a:endParaRPr>
        </a:p>
      </xdr:txBody>
    </xdr:sp>
    <xdr:clientData/>
  </xdr:twoCellAnchor>
  <xdr:oneCellAnchor>
    <xdr:from>
      <xdr:col>18</xdr:col>
      <xdr:colOff>444500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19896</xdr:rowOff>
    </xdr:from>
    <xdr:to>
      <xdr:col>24</xdr:col>
      <xdr:colOff>558800</xdr:colOff>
      <xdr:row>67</xdr:row>
      <xdr:rowOff>77999</xdr:rowOff>
    </xdr:to>
    <xdr:cxnSp macro="">
      <xdr:nvCxnSpPr>
        <xdr:cNvPr id="319" name="直線コネクタ 318"/>
        <xdr:cNvCxnSpPr/>
      </xdr:nvCxnSpPr>
      <xdr:spPr>
        <a:xfrm flipV="1">
          <a:off x="17018000" y="10135446"/>
          <a:ext cx="0" cy="1429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50076</xdr:rowOff>
    </xdr:from>
    <xdr:ext cx="762000" cy="259045"/>
    <xdr:sp macro="" textlink="">
      <xdr:nvSpPr>
        <xdr:cNvPr id="320" name="定員管理の状況最小値テキスト"/>
        <xdr:cNvSpPr txBox="1"/>
      </xdr:nvSpPr>
      <xdr:spPr>
        <a:xfrm>
          <a:off x="17106900" y="11537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11.83</a:t>
          </a:r>
          <a:endParaRPr kumimoji="1" lang="ja-JP" altLang="en-US" sz="1000" b="1">
            <a:latin typeface="ＭＳ Ｐゴシック"/>
          </a:endParaRPr>
        </a:p>
      </xdr:txBody>
    </xdr:sp>
    <xdr:clientData/>
  </xdr:oneCellAnchor>
  <xdr:twoCellAnchor>
    <xdr:from>
      <xdr:col>24</xdr:col>
      <xdr:colOff>469900</xdr:colOff>
      <xdr:row>67</xdr:row>
      <xdr:rowOff>77999</xdr:rowOff>
    </xdr:from>
    <xdr:to>
      <xdr:col>24</xdr:col>
      <xdr:colOff>647700</xdr:colOff>
      <xdr:row>67</xdr:row>
      <xdr:rowOff>77999</xdr:rowOff>
    </xdr:to>
    <xdr:cxnSp macro="">
      <xdr:nvCxnSpPr>
        <xdr:cNvPr id="321" name="直線コネクタ 320"/>
        <xdr:cNvCxnSpPr/>
      </xdr:nvCxnSpPr>
      <xdr:spPr>
        <a:xfrm>
          <a:off x="16929100" y="11565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106273</xdr:rowOff>
    </xdr:from>
    <xdr:ext cx="762000" cy="259045"/>
    <xdr:sp macro="" textlink="">
      <xdr:nvSpPr>
        <xdr:cNvPr id="322"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59</xdr:row>
      <xdr:rowOff>19896</xdr:rowOff>
    </xdr:from>
    <xdr:to>
      <xdr:col>24</xdr:col>
      <xdr:colOff>647700</xdr:colOff>
      <xdr:row>59</xdr:row>
      <xdr:rowOff>19896</xdr:rowOff>
    </xdr:to>
    <xdr:cxnSp macro="">
      <xdr:nvCxnSpPr>
        <xdr:cNvPr id="323" name="直線コネクタ 322"/>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144039</xdr:rowOff>
    </xdr:from>
    <xdr:to>
      <xdr:col>24</xdr:col>
      <xdr:colOff>558800</xdr:colOff>
      <xdr:row>60</xdr:row>
      <xdr:rowOff>152082</xdr:rowOff>
    </xdr:to>
    <xdr:cxnSp macro="">
      <xdr:nvCxnSpPr>
        <xdr:cNvPr id="324" name="直線コネクタ 323"/>
        <xdr:cNvCxnSpPr/>
      </xdr:nvCxnSpPr>
      <xdr:spPr>
        <a:xfrm>
          <a:off x="16179800" y="10431039"/>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100982</xdr:rowOff>
    </xdr:from>
    <xdr:ext cx="762000" cy="259045"/>
    <xdr:sp macro="" textlink="">
      <xdr:nvSpPr>
        <xdr:cNvPr id="325" name="定員管理の状況平均値テキスト"/>
        <xdr:cNvSpPr txBox="1"/>
      </xdr:nvSpPr>
      <xdr:spPr>
        <a:xfrm>
          <a:off x="17106900" y="105594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128905</xdr:rowOff>
    </xdr:from>
    <xdr:to>
      <xdr:col>24</xdr:col>
      <xdr:colOff>609600</xdr:colOff>
      <xdr:row>62</xdr:row>
      <xdr:rowOff>59055</xdr:rowOff>
    </xdr:to>
    <xdr:sp macro="" textlink="">
      <xdr:nvSpPr>
        <xdr:cNvPr id="326" name="フローチャート : 判断 325"/>
        <xdr:cNvSpPr/>
      </xdr:nvSpPr>
      <xdr:spPr>
        <a:xfrm>
          <a:off x="169672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144039</xdr:rowOff>
    </xdr:from>
    <xdr:to>
      <xdr:col>23</xdr:col>
      <xdr:colOff>406400</xdr:colOff>
      <xdr:row>62</xdr:row>
      <xdr:rowOff>72602</xdr:rowOff>
    </xdr:to>
    <xdr:cxnSp macro="">
      <xdr:nvCxnSpPr>
        <xdr:cNvPr id="327" name="直線コネクタ 326"/>
        <xdr:cNvCxnSpPr/>
      </xdr:nvCxnSpPr>
      <xdr:spPr>
        <a:xfrm flipV="1">
          <a:off x="15290800" y="10431039"/>
          <a:ext cx="889000" cy="27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104775</xdr:rowOff>
    </xdr:from>
    <xdr:to>
      <xdr:col>23</xdr:col>
      <xdr:colOff>457200</xdr:colOff>
      <xdr:row>62</xdr:row>
      <xdr:rowOff>34925</xdr:rowOff>
    </xdr:to>
    <xdr:sp macro="" textlink="">
      <xdr:nvSpPr>
        <xdr:cNvPr id="328" name="フローチャート : 判断 327"/>
        <xdr:cNvSpPr/>
      </xdr:nvSpPr>
      <xdr:spPr>
        <a:xfrm>
          <a:off x="16129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19702</xdr:rowOff>
    </xdr:from>
    <xdr:ext cx="736600" cy="259045"/>
    <xdr:sp macro="" textlink="">
      <xdr:nvSpPr>
        <xdr:cNvPr id="329" name="テキスト ボックス 328"/>
        <xdr:cNvSpPr txBox="1"/>
      </xdr:nvSpPr>
      <xdr:spPr>
        <a:xfrm>
          <a:off x="15798800" y="1064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72602</xdr:rowOff>
    </xdr:from>
    <xdr:to>
      <xdr:col>22</xdr:col>
      <xdr:colOff>203200</xdr:colOff>
      <xdr:row>62</xdr:row>
      <xdr:rowOff>76623</xdr:rowOff>
    </xdr:to>
    <xdr:cxnSp macro="">
      <xdr:nvCxnSpPr>
        <xdr:cNvPr id="330" name="直線コネクタ 329"/>
        <xdr:cNvCxnSpPr/>
      </xdr:nvCxnSpPr>
      <xdr:spPr>
        <a:xfrm flipV="1">
          <a:off x="14401800" y="10702502"/>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56515</xdr:rowOff>
    </xdr:from>
    <xdr:to>
      <xdr:col>22</xdr:col>
      <xdr:colOff>254000</xdr:colOff>
      <xdr:row>61</xdr:row>
      <xdr:rowOff>158115</xdr:rowOff>
    </xdr:to>
    <xdr:sp macro="" textlink="">
      <xdr:nvSpPr>
        <xdr:cNvPr id="331" name="フローチャート : 判断 330"/>
        <xdr:cNvSpPr/>
      </xdr:nvSpPr>
      <xdr:spPr>
        <a:xfrm>
          <a:off x="15240000" y="1051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168292</xdr:rowOff>
    </xdr:from>
    <xdr:ext cx="762000" cy="259045"/>
    <xdr:sp macro="" textlink="">
      <xdr:nvSpPr>
        <xdr:cNvPr id="332" name="テキスト ボックス 331"/>
        <xdr:cNvSpPr txBox="1"/>
      </xdr:nvSpPr>
      <xdr:spPr>
        <a:xfrm>
          <a:off x="14909800" y="1028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76623</xdr:rowOff>
    </xdr:from>
    <xdr:to>
      <xdr:col>21</xdr:col>
      <xdr:colOff>0</xdr:colOff>
      <xdr:row>62</xdr:row>
      <xdr:rowOff>90699</xdr:rowOff>
    </xdr:to>
    <xdr:cxnSp macro="">
      <xdr:nvCxnSpPr>
        <xdr:cNvPr id="333" name="直線コネクタ 332"/>
        <xdr:cNvCxnSpPr/>
      </xdr:nvCxnSpPr>
      <xdr:spPr>
        <a:xfrm flipV="1">
          <a:off x="13512800" y="10706523"/>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54504</xdr:rowOff>
    </xdr:from>
    <xdr:to>
      <xdr:col>21</xdr:col>
      <xdr:colOff>50800</xdr:colOff>
      <xdr:row>61</xdr:row>
      <xdr:rowOff>156104</xdr:rowOff>
    </xdr:to>
    <xdr:sp macro="" textlink="">
      <xdr:nvSpPr>
        <xdr:cNvPr id="334" name="フローチャート : 判断 333"/>
        <xdr:cNvSpPr/>
      </xdr:nvSpPr>
      <xdr:spPr>
        <a:xfrm>
          <a:off x="14351000" y="1051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166281</xdr:rowOff>
    </xdr:from>
    <xdr:ext cx="762000" cy="259045"/>
    <xdr:sp macro="" textlink="">
      <xdr:nvSpPr>
        <xdr:cNvPr id="335" name="テキスト ボックス 334"/>
        <xdr:cNvSpPr txBox="1"/>
      </xdr:nvSpPr>
      <xdr:spPr>
        <a:xfrm>
          <a:off x="14020800" y="1028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58526</xdr:rowOff>
    </xdr:from>
    <xdr:to>
      <xdr:col>19</xdr:col>
      <xdr:colOff>533400</xdr:colOff>
      <xdr:row>61</xdr:row>
      <xdr:rowOff>160126</xdr:rowOff>
    </xdr:to>
    <xdr:sp macro="" textlink="">
      <xdr:nvSpPr>
        <xdr:cNvPr id="336" name="フローチャート : 判断 335"/>
        <xdr:cNvSpPr/>
      </xdr:nvSpPr>
      <xdr:spPr>
        <a:xfrm>
          <a:off x="13462000" y="1051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170303</xdr:rowOff>
    </xdr:from>
    <xdr:ext cx="762000" cy="259045"/>
    <xdr:sp macro="" textlink="">
      <xdr:nvSpPr>
        <xdr:cNvPr id="337" name="テキスト ボックス 336"/>
        <xdr:cNvSpPr txBox="1"/>
      </xdr:nvSpPr>
      <xdr:spPr>
        <a:xfrm>
          <a:off x="13131800" y="10285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101282</xdr:rowOff>
    </xdr:from>
    <xdr:to>
      <xdr:col>24</xdr:col>
      <xdr:colOff>609600</xdr:colOff>
      <xdr:row>61</xdr:row>
      <xdr:rowOff>31432</xdr:rowOff>
    </xdr:to>
    <xdr:sp macro="" textlink="">
      <xdr:nvSpPr>
        <xdr:cNvPr id="343" name="円/楕円 342"/>
        <xdr:cNvSpPr/>
      </xdr:nvSpPr>
      <xdr:spPr>
        <a:xfrm>
          <a:off x="16967200" y="1038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117809</xdr:rowOff>
    </xdr:from>
    <xdr:ext cx="762000" cy="259045"/>
    <xdr:sp macro="" textlink="">
      <xdr:nvSpPr>
        <xdr:cNvPr id="344" name="定員管理の状況該当値テキスト"/>
        <xdr:cNvSpPr txBox="1"/>
      </xdr:nvSpPr>
      <xdr:spPr>
        <a:xfrm>
          <a:off x="17106900" y="10233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93239</xdr:rowOff>
    </xdr:from>
    <xdr:to>
      <xdr:col>23</xdr:col>
      <xdr:colOff>457200</xdr:colOff>
      <xdr:row>61</xdr:row>
      <xdr:rowOff>23389</xdr:rowOff>
    </xdr:to>
    <xdr:sp macro="" textlink="">
      <xdr:nvSpPr>
        <xdr:cNvPr id="345" name="円/楕円 344"/>
        <xdr:cNvSpPr/>
      </xdr:nvSpPr>
      <xdr:spPr>
        <a:xfrm>
          <a:off x="16129000" y="1038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33566</xdr:rowOff>
    </xdr:from>
    <xdr:ext cx="736600" cy="259045"/>
    <xdr:sp macro="" textlink="">
      <xdr:nvSpPr>
        <xdr:cNvPr id="346" name="テキスト ボックス 345"/>
        <xdr:cNvSpPr txBox="1"/>
      </xdr:nvSpPr>
      <xdr:spPr>
        <a:xfrm>
          <a:off x="15798800" y="10149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21802</xdr:rowOff>
    </xdr:from>
    <xdr:to>
      <xdr:col>22</xdr:col>
      <xdr:colOff>254000</xdr:colOff>
      <xdr:row>62</xdr:row>
      <xdr:rowOff>123402</xdr:rowOff>
    </xdr:to>
    <xdr:sp macro="" textlink="">
      <xdr:nvSpPr>
        <xdr:cNvPr id="347" name="円/楕円 346"/>
        <xdr:cNvSpPr/>
      </xdr:nvSpPr>
      <xdr:spPr>
        <a:xfrm>
          <a:off x="15240000" y="1065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108179</xdr:rowOff>
    </xdr:from>
    <xdr:ext cx="762000" cy="259045"/>
    <xdr:sp macro="" textlink="">
      <xdr:nvSpPr>
        <xdr:cNvPr id="348" name="テキスト ボックス 347"/>
        <xdr:cNvSpPr txBox="1"/>
      </xdr:nvSpPr>
      <xdr:spPr>
        <a:xfrm>
          <a:off x="14909800" y="1073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25823</xdr:rowOff>
    </xdr:from>
    <xdr:to>
      <xdr:col>21</xdr:col>
      <xdr:colOff>50800</xdr:colOff>
      <xdr:row>62</xdr:row>
      <xdr:rowOff>127423</xdr:rowOff>
    </xdr:to>
    <xdr:sp macro="" textlink="">
      <xdr:nvSpPr>
        <xdr:cNvPr id="349" name="円/楕円 348"/>
        <xdr:cNvSpPr/>
      </xdr:nvSpPr>
      <xdr:spPr>
        <a:xfrm>
          <a:off x="14351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112200</xdr:rowOff>
    </xdr:from>
    <xdr:ext cx="762000" cy="259045"/>
    <xdr:sp macro="" textlink="">
      <xdr:nvSpPr>
        <xdr:cNvPr id="350" name="テキスト ボックス 349"/>
        <xdr:cNvSpPr txBox="1"/>
      </xdr:nvSpPr>
      <xdr:spPr>
        <a:xfrm>
          <a:off x="14020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39899</xdr:rowOff>
    </xdr:from>
    <xdr:to>
      <xdr:col>19</xdr:col>
      <xdr:colOff>533400</xdr:colOff>
      <xdr:row>62</xdr:row>
      <xdr:rowOff>141499</xdr:rowOff>
    </xdr:to>
    <xdr:sp macro="" textlink="">
      <xdr:nvSpPr>
        <xdr:cNvPr id="351" name="円/楕円 350"/>
        <xdr:cNvSpPr/>
      </xdr:nvSpPr>
      <xdr:spPr>
        <a:xfrm>
          <a:off x="13462000" y="1066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126276</xdr:rowOff>
    </xdr:from>
    <xdr:ext cx="762000" cy="259045"/>
    <xdr:sp macro="" textlink="">
      <xdr:nvSpPr>
        <xdr:cNvPr id="352" name="テキスト ボックス 351"/>
        <xdr:cNvSpPr txBox="1"/>
      </xdr:nvSpPr>
      <xdr:spPr>
        <a:xfrm>
          <a:off x="13131800" y="1075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effectLst/>
              <a:latin typeface="+mn-ea"/>
              <a:ea typeface="+mn-ea"/>
              <a:cs typeface="+mn-cs"/>
            </a:rPr>
            <a:t>　</a:t>
          </a:r>
          <a:r>
            <a:rPr kumimoji="1" lang="en-US" altLang="ja-JP" sz="1300">
              <a:solidFill>
                <a:sysClr val="windowText" lastClr="000000"/>
              </a:solidFill>
              <a:effectLst/>
              <a:latin typeface="+mn-ea"/>
              <a:ea typeface="+mn-ea"/>
              <a:cs typeface="+mn-cs"/>
            </a:rPr>
            <a:t>5</a:t>
          </a:r>
          <a:r>
            <a:rPr kumimoji="1" lang="ja-JP" altLang="en-US" sz="1300">
              <a:solidFill>
                <a:sysClr val="windowText" lastClr="000000"/>
              </a:solidFill>
              <a:effectLst/>
              <a:latin typeface="+mn-ea"/>
              <a:ea typeface="+mn-ea"/>
              <a:cs typeface="+mn-cs"/>
            </a:rPr>
            <a:t>年間の推移は、</a:t>
          </a:r>
          <a:r>
            <a:rPr kumimoji="1" lang="ja-JP" altLang="ja-JP" sz="1300">
              <a:solidFill>
                <a:sysClr val="windowText" lastClr="000000"/>
              </a:solidFill>
              <a:effectLst/>
              <a:latin typeface="+mn-ea"/>
              <a:ea typeface="+mn-ea"/>
              <a:cs typeface="+mn-cs"/>
            </a:rPr>
            <a:t>類似団体平均と同程度</a:t>
          </a:r>
          <a:r>
            <a:rPr kumimoji="1" lang="ja-JP" altLang="en-US" sz="1300">
              <a:solidFill>
                <a:sysClr val="windowText" lastClr="000000"/>
              </a:solidFill>
              <a:effectLst/>
              <a:latin typeface="+mn-ea"/>
              <a:ea typeface="+mn-ea"/>
              <a:cs typeface="+mn-cs"/>
            </a:rPr>
            <a:t>となっており</a:t>
          </a:r>
          <a:r>
            <a:rPr kumimoji="1" lang="ja-JP" altLang="ja-JP" sz="1300">
              <a:solidFill>
                <a:sysClr val="windowText" lastClr="000000"/>
              </a:solidFill>
              <a:effectLst/>
              <a:latin typeface="+mn-ea"/>
              <a:ea typeface="+mn-ea"/>
              <a:cs typeface="+mn-cs"/>
            </a:rPr>
            <a:t>改善方向に進んでいる。主な要因は、</a:t>
          </a:r>
          <a:r>
            <a:rPr kumimoji="1" lang="ja-JP" altLang="en-US" sz="1300">
              <a:solidFill>
                <a:sysClr val="windowText" lastClr="000000"/>
              </a:solidFill>
              <a:effectLst/>
              <a:latin typeface="+mn-ea"/>
              <a:ea typeface="+mn-ea"/>
              <a:cs typeface="+mn-cs"/>
            </a:rPr>
            <a:t>平成</a:t>
          </a:r>
          <a:r>
            <a:rPr kumimoji="1" lang="en-US" altLang="ja-JP" sz="1300">
              <a:solidFill>
                <a:sysClr val="windowText" lastClr="000000"/>
              </a:solidFill>
              <a:effectLst/>
              <a:latin typeface="+mn-ea"/>
              <a:ea typeface="+mn-ea"/>
              <a:cs typeface="+mn-cs"/>
            </a:rPr>
            <a:t>28</a:t>
          </a:r>
          <a:r>
            <a:rPr kumimoji="1" lang="ja-JP" altLang="en-US" sz="1300">
              <a:solidFill>
                <a:sysClr val="windowText" lastClr="000000"/>
              </a:solidFill>
              <a:effectLst/>
              <a:latin typeface="+mn-ea"/>
              <a:ea typeface="+mn-ea"/>
              <a:cs typeface="+mn-cs"/>
            </a:rPr>
            <a:t>年度においては、元利償還金の減少があげられる。</a:t>
          </a:r>
          <a:endParaRPr lang="ja-JP" altLang="ja-JP" sz="1300">
            <a:solidFill>
              <a:sysClr val="windowText" lastClr="000000"/>
            </a:solidFill>
            <a:effectLst/>
            <a:latin typeface="+mn-ea"/>
            <a:ea typeface="+mn-ea"/>
          </a:endParaRP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95794</xdr:rowOff>
    </xdr:from>
    <xdr:to>
      <xdr:col>24</xdr:col>
      <xdr:colOff>558800</xdr:colOff>
      <xdr:row>44</xdr:row>
      <xdr:rowOff>75474</xdr:rowOff>
    </xdr:to>
    <xdr:cxnSp macro="">
      <xdr:nvCxnSpPr>
        <xdr:cNvPr id="382" name="直線コネクタ 381"/>
        <xdr:cNvCxnSpPr/>
      </xdr:nvCxnSpPr>
      <xdr:spPr>
        <a:xfrm flipV="1">
          <a:off x="17018000" y="6267994"/>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47551</xdr:rowOff>
    </xdr:from>
    <xdr:ext cx="762000" cy="259045"/>
    <xdr:sp macro="" textlink="">
      <xdr:nvSpPr>
        <xdr:cNvPr id="383"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44</xdr:row>
      <xdr:rowOff>75474</xdr:rowOff>
    </xdr:from>
    <xdr:to>
      <xdr:col>24</xdr:col>
      <xdr:colOff>647700</xdr:colOff>
      <xdr:row>44</xdr:row>
      <xdr:rowOff>75474</xdr:rowOff>
    </xdr:to>
    <xdr:cxnSp macro="">
      <xdr:nvCxnSpPr>
        <xdr:cNvPr id="384" name="直線コネクタ 383"/>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10721</xdr:rowOff>
    </xdr:from>
    <xdr:ext cx="762000" cy="259045"/>
    <xdr:sp macro="" textlink="">
      <xdr:nvSpPr>
        <xdr:cNvPr id="385" name="公債費負担の状況最大値テキスト"/>
        <xdr:cNvSpPr txBox="1"/>
      </xdr:nvSpPr>
      <xdr:spPr>
        <a:xfrm>
          <a:off x="17106900" y="601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36</xdr:row>
      <xdr:rowOff>95794</xdr:rowOff>
    </xdr:from>
    <xdr:to>
      <xdr:col>24</xdr:col>
      <xdr:colOff>647700</xdr:colOff>
      <xdr:row>36</xdr:row>
      <xdr:rowOff>95794</xdr:rowOff>
    </xdr:to>
    <xdr:cxnSp macro="">
      <xdr:nvCxnSpPr>
        <xdr:cNvPr id="386" name="直線コネクタ 385"/>
        <xdr:cNvCxnSpPr/>
      </xdr:nvCxnSpPr>
      <xdr:spPr>
        <a:xfrm>
          <a:off x="16929100" y="626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147683</xdr:rowOff>
    </xdr:from>
    <xdr:to>
      <xdr:col>24</xdr:col>
      <xdr:colOff>558800</xdr:colOff>
      <xdr:row>40</xdr:row>
      <xdr:rowOff>168366</xdr:rowOff>
    </xdr:to>
    <xdr:cxnSp macro="">
      <xdr:nvCxnSpPr>
        <xdr:cNvPr id="387" name="直線コネクタ 386"/>
        <xdr:cNvCxnSpPr/>
      </xdr:nvCxnSpPr>
      <xdr:spPr>
        <a:xfrm flipV="1">
          <a:off x="16179800" y="7005683"/>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92727</xdr:rowOff>
    </xdr:from>
    <xdr:ext cx="762000" cy="259045"/>
    <xdr:sp macro="" textlink="">
      <xdr:nvSpPr>
        <xdr:cNvPr id="388" name="公債費負担の状況平均値テキスト"/>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9" name="フローチャート : 判断 388"/>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168366</xdr:rowOff>
    </xdr:from>
    <xdr:to>
      <xdr:col>23</xdr:col>
      <xdr:colOff>406400</xdr:colOff>
      <xdr:row>41</xdr:row>
      <xdr:rowOff>45176</xdr:rowOff>
    </xdr:to>
    <xdr:cxnSp macro="">
      <xdr:nvCxnSpPr>
        <xdr:cNvPr id="390" name="直線コネクタ 389"/>
        <xdr:cNvCxnSpPr/>
      </xdr:nvCxnSpPr>
      <xdr:spPr>
        <a:xfrm flipV="1">
          <a:off x="15290800" y="702636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96883</xdr:rowOff>
    </xdr:from>
    <xdr:to>
      <xdr:col>23</xdr:col>
      <xdr:colOff>457200</xdr:colOff>
      <xdr:row>41</xdr:row>
      <xdr:rowOff>27033</xdr:rowOff>
    </xdr:to>
    <xdr:sp macro="" textlink="">
      <xdr:nvSpPr>
        <xdr:cNvPr id="391" name="フローチャート : 判断 390"/>
        <xdr:cNvSpPr/>
      </xdr:nvSpPr>
      <xdr:spPr>
        <a:xfrm>
          <a:off x="16129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37210</xdr:rowOff>
    </xdr:from>
    <xdr:ext cx="736600" cy="259045"/>
    <xdr:sp macro="" textlink="">
      <xdr:nvSpPr>
        <xdr:cNvPr id="392" name="テキスト ボックス 391"/>
        <xdr:cNvSpPr txBox="1"/>
      </xdr:nvSpPr>
      <xdr:spPr>
        <a:xfrm>
          <a:off x="15798800" y="6723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45176</xdr:rowOff>
    </xdr:from>
    <xdr:to>
      <xdr:col>22</xdr:col>
      <xdr:colOff>203200</xdr:colOff>
      <xdr:row>41</xdr:row>
      <xdr:rowOff>100330</xdr:rowOff>
    </xdr:to>
    <xdr:cxnSp macro="">
      <xdr:nvCxnSpPr>
        <xdr:cNvPr id="393" name="直線コネクタ 392"/>
        <xdr:cNvCxnSpPr/>
      </xdr:nvCxnSpPr>
      <xdr:spPr>
        <a:xfrm flipV="1">
          <a:off x="14401800" y="7074626"/>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28847</xdr:rowOff>
    </xdr:from>
    <xdr:to>
      <xdr:col>22</xdr:col>
      <xdr:colOff>254000</xdr:colOff>
      <xdr:row>41</xdr:row>
      <xdr:rowOff>130447</xdr:rowOff>
    </xdr:to>
    <xdr:sp macro="" textlink="">
      <xdr:nvSpPr>
        <xdr:cNvPr id="394" name="フローチャート : 判断 393"/>
        <xdr:cNvSpPr/>
      </xdr:nvSpPr>
      <xdr:spPr>
        <a:xfrm>
          <a:off x="15240000" y="705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115224</xdr:rowOff>
    </xdr:from>
    <xdr:ext cx="762000" cy="259045"/>
    <xdr:sp macro="" textlink="">
      <xdr:nvSpPr>
        <xdr:cNvPr id="395" name="テキスト ボックス 394"/>
        <xdr:cNvSpPr txBox="1"/>
      </xdr:nvSpPr>
      <xdr:spPr>
        <a:xfrm>
          <a:off x="14909800" y="71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100330</xdr:rowOff>
    </xdr:from>
    <xdr:to>
      <xdr:col>21</xdr:col>
      <xdr:colOff>0</xdr:colOff>
      <xdr:row>41</xdr:row>
      <xdr:rowOff>127907</xdr:rowOff>
    </xdr:to>
    <xdr:cxnSp macro="">
      <xdr:nvCxnSpPr>
        <xdr:cNvPr id="396" name="直線コネクタ 395"/>
        <xdr:cNvCxnSpPr/>
      </xdr:nvCxnSpPr>
      <xdr:spPr>
        <a:xfrm flipV="1">
          <a:off x="13512800" y="7129780"/>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90896</xdr:rowOff>
    </xdr:from>
    <xdr:to>
      <xdr:col>21</xdr:col>
      <xdr:colOff>50800</xdr:colOff>
      <xdr:row>42</xdr:row>
      <xdr:rowOff>21046</xdr:rowOff>
    </xdr:to>
    <xdr:sp macro="" textlink="">
      <xdr:nvSpPr>
        <xdr:cNvPr id="397" name="フローチャート : 判断 396"/>
        <xdr:cNvSpPr/>
      </xdr:nvSpPr>
      <xdr:spPr>
        <a:xfrm>
          <a:off x="14351000" y="712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5823</xdr:rowOff>
    </xdr:from>
    <xdr:ext cx="762000" cy="259045"/>
    <xdr:sp macro="" textlink="">
      <xdr:nvSpPr>
        <xdr:cNvPr id="398" name="テキスト ボックス 397"/>
        <xdr:cNvSpPr txBox="1"/>
      </xdr:nvSpPr>
      <xdr:spPr>
        <a:xfrm>
          <a:off x="14020800" y="720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139156</xdr:rowOff>
    </xdr:from>
    <xdr:to>
      <xdr:col>19</xdr:col>
      <xdr:colOff>533400</xdr:colOff>
      <xdr:row>42</xdr:row>
      <xdr:rowOff>69306</xdr:rowOff>
    </xdr:to>
    <xdr:sp macro="" textlink="">
      <xdr:nvSpPr>
        <xdr:cNvPr id="399" name="フローチャート : 判断 398"/>
        <xdr:cNvSpPr/>
      </xdr:nvSpPr>
      <xdr:spPr>
        <a:xfrm>
          <a:off x="13462000" y="716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54083</xdr:rowOff>
    </xdr:from>
    <xdr:ext cx="762000" cy="259045"/>
    <xdr:sp macro="" textlink="">
      <xdr:nvSpPr>
        <xdr:cNvPr id="400" name="テキスト ボックス 399"/>
        <xdr:cNvSpPr txBox="1"/>
      </xdr:nvSpPr>
      <xdr:spPr>
        <a:xfrm>
          <a:off x="13131800" y="725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96883</xdr:rowOff>
    </xdr:from>
    <xdr:to>
      <xdr:col>24</xdr:col>
      <xdr:colOff>609600</xdr:colOff>
      <xdr:row>41</xdr:row>
      <xdr:rowOff>27033</xdr:rowOff>
    </xdr:to>
    <xdr:sp macro="" textlink="">
      <xdr:nvSpPr>
        <xdr:cNvPr id="406" name="円/楕円 405"/>
        <xdr:cNvSpPr/>
      </xdr:nvSpPr>
      <xdr:spPr>
        <a:xfrm>
          <a:off x="16967200" y="695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68960</xdr:rowOff>
    </xdr:from>
    <xdr:ext cx="762000" cy="259045"/>
    <xdr:sp macro="" textlink="">
      <xdr:nvSpPr>
        <xdr:cNvPr id="407" name="公債費負担の状況該当値テキスト"/>
        <xdr:cNvSpPr txBox="1"/>
      </xdr:nvSpPr>
      <xdr:spPr>
        <a:xfrm>
          <a:off x="17106900" y="6926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117566</xdr:rowOff>
    </xdr:from>
    <xdr:to>
      <xdr:col>23</xdr:col>
      <xdr:colOff>457200</xdr:colOff>
      <xdr:row>41</xdr:row>
      <xdr:rowOff>47716</xdr:rowOff>
    </xdr:to>
    <xdr:sp macro="" textlink="">
      <xdr:nvSpPr>
        <xdr:cNvPr id="408" name="円/楕円 407"/>
        <xdr:cNvSpPr/>
      </xdr:nvSpPr>
      <xdr:spPr>
        <a:xfrm>
          <a:off x="16129000" y="697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32493</xdr:rowOff>
    </xdr:from>
    <xdr:ext cx="736600" cy="259045"/>
    <xdr:sp macro="" textlink="">
      <xdr:nvSpPr>
        <xdr:cNvPr id="409" name="テキスト ボックス 408"/>
        <xdr:cNvSpPr txBox="1"/>
      </xdr:nvSpPr>
      <xdr:spPr>
        <a:xfrm>
          <a:off x="15798800" y="7061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165826</xdr:rowOff>
    </xdr:from>
    <xdr:to>
      <xdr:col>22</xdr:col>
      <xdr:colOff>254000</xdr:colOff>
      <xdr:row>41</xdr:row>
      <xdr:rowOff>95976</xdr:rowOff>
    </xdr:to>
    <xdr:sp macro="" textlink="">
      <xdr:nvSpPr>
        <xdr:cNvPr id="410" name="円/楕円 409"/>
        <xdr:cNvSpPr/>
      </xdr:nvSpPr>
      <xdr:spPr>
        <a:xfrm>
          <a:off x="15240000" y="702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106153</xdr:rowOff>
    </xdr:from>
    <xdr:ext cx="762000" cy="259045"/>
    <xdr:sp macro="" textlink="">
      <xdr:nvSpPr>
        <xdr:cNvPr id="411" name="テキスト ボックス 410"/>
        <xdr:cNvSpPr txBox="1"/>
      </xdr:nvSpPr>
      <xdr:spPr>
        <a:xfrm>
          <a:off x="14909800" y="679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49530</xdr:rowOff>
    </xdr:from>
    <xdr:to>
      <xdr:col>21</xdr:col>
      <xdr:colOff>50800</xdr:colOff>
      <xdr:row>41</xdr:row>
      <xdr:rowOff>151130</xdr:rowOff>
    </xdr:to>
    <xdr:sp macro="" textlink="">
      <xdr:nvSpPr>
        <xdr:cNvPr id="412" name="円/楕円 411"/>
        <xdr:cNvSpPr/>
      </xdr:nvSpPr>
      <xdr:spPr>
        <a:xfrm>
          <a:off x="14351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161307</xdr:rowOff>
    </xdr:from>
    <xdr:ext cx="762000" cy="259045"/>
    <xdr:sp macro="" textlink="">
      <xdr:nvSpPr>
        <xdr:cNvPr id="413" name="テキスト ボックス 412"/>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77107</xdr:rowOff>
    </xdr:from>
    <xdr:to>
      <xdr:col>19</xdr:col>
      <xdr:colOff>533400</xdr:colOff>
      <xdr:row>42</xdr:row>
      <xdr:rowOff>7257</xdr:rowOff>
    </xdr:to>
    <xdr:sp macro="" textlink="">
      <xdr:nvSpPr>
        <xdr:cNvPr id="414" name="円/楕円 413"/>
        <xdr:cNvSpPr/>
      </xdr:nvSpPr>
      <xdr:spPr>
        <a:xfrm>
          <a:off x="13462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17434</xdr:rowOff>
    </xdr:from>
    <xdr:ext cx="762000" cy="259045"/>
    <xdr:sp macro="" textlink="">
      <xdr:nvSpPr>
        <xdr:cNvPr id="415" name="テキスト ボックス 414"/>
        <xdr:cNvSpPr txBox="1"/>
      </xdr:nvSpPr>
      <xdr:spPr>
        <a:xfrm>
          <a:off x="13131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effectLst/>
              <a:latin typeface="+mn-lt"/>
              <a:ea typeface="+mn-ea"/>
              <a:cs typeface="+mn-cs"/>
            </a:rPr>
            <a:t>　</a:t>
          </a:r>
          <a:r>
            <a:rPr kumimoji="1" lang="en-US" altLang="ja-JP" sz="1300">
              <a:solidFill>
                <a:sysClr val="windowText" lastClr="000000"/>
              </a:solidFill>
              <a:effectLst/>
              <a:latin typeface="+mn-ea"/>
              <a:ea typeface="+mn-ea"/>
              <a:cs typeface="+mn-cs"/>
            </a:rPr>
            <a:t>5</a:t>
          </a:r>
          <a:r>
            <a:rPr kumimoji="1" lang="ja-JP" altLang="en-US" sz="1300">
              <a:solidFill>
                <a:sysClr val="windowText" lastClr="000000"/>
              </a:solidFill>
              <a:effectLst/>
              <a:latin typeface="+mn-ea"/>
              <a:ea typeface="+mn-ea"/>
              <a:cs typeface="+mn-cs"/>
            </a:rPr>
            <a:t>年間の推移は、類似団体平均より</a:t>
          </a:r>
          <a:r>
            <a:rPr kumimoji="1" lang="ja-JP" altLang="ja-JP" sz="1300">
              <a:solidFill>
                <a:sysClr val="windowText" lastClr="000000"/>
              </a:solidFill>
              <a:effectLst/>
              <a:latin typeface="+mn-ea"/>
              <a:ea typeface="+mn-ea"/>
              <a:cs typeface="+mn-cs"/>
            </a:rPr>
            <a:t>低</a:t>
          </a:r>
          <a:r>
            <a:rPr kumimoji="1" lang="ja-JP" altLang="en-US" sz="1300">
              <a:solidFill>
                <a:sysClr val="windowText" lastClr="000000"/>
              </a:solidFill>
              <a:effectLst/>
              <a:latin typeface="+mn-ea"/>
              <a:ea typeface="+mn-ea"/>
              <a:cs typeface="+mn-cs"/>
            </a:rPr>
            <a:t>くなっている。</a:t>
          </a:r>
          <a:endParaRPr lang="ja-JP" altLang="ja-JP" sz="1300">
            <a:solidFill>
              <a:sysClr val="windowText" lastClr="000000"/>
            </a:solidFill>
            <a:effectLst/>
            <a:latin typeface="+mn-ea"/>
            <a:ea typeface="+mn-ea"/>
          </a:endParaRPr>
        </a:p>
        <a:p>
          <a:r>
            <a:rPr kumimoji="1" lang="ja-JP" altLang="ja-JP" sz="1300">
              <a:solidFill>
                <a:sysClr val="windowText" lastClr="000000"/>
              </a:solidFill>
              <a:effectLst/>
              <a:latin typeface="+mn-ea"/>
              <a:ea typeface="+mn-ea"/>
              <a:cs typeface="+mn-cs"/>
            </a:rPr>
            <a:t>　</a:t>
          </a:r>
          <a:r>
            <a:rPr kumimoji="1" lang="ja-JP" altLang="en-US" sz="1300">
              <a:solidFill>
                <a:sysClr val="windowText" lastClr="000000"/>
              </a:solidFill>
              <a:effectLst/>
              <a:latin typeface="+mn-ea"/>
              <a:ea typeface="+mn-ea"/>
              <a:cs typeface="+mn-cs"/>
            </a:rPr>
            <a:t>平成</a:t>
          </a:r>
          <a:r>
            <a:rPr kumimoji="1" lang="en-US" altLang="ja-JP" sz="1300">
              <a:solidFill>
                <a:sysClr val="windowText" lastClr="000000"/>
              </a:solidFill>
              <a:effectLst/>
              <a:latin typeface="+mn-ea"/>
              <a:ea typeface="+mn-ea"/>
              <a:cs typeface="+mn-cs"/>
            </a:rPr>
            <a:t>28</a:t>
          </a:r>
          <a:r>
            <a:rPr kumimoji="1" lang="ja-JP" altLang="en-US" sz="1300">
              <a:solidFill>
                <a:sysClr val="windowText" lastClr="000000"/>
              </a:solidFill>
              <a:effectLst/>
              <a:latin typeface="+mn-ea"/>
              <a:ea typeface="+mn-ea"/>
              <a:cs typeface="+mn-cs"/>
            </a:rPr>
            <a:t>年度においては、</a:t>
          </a:r>
          <a:r>
            <a:rPr kumimoji="1" lang="ja-JP" altLang="ja-JP" sz="1300">
              <a:solidFill>
                <a:sysClr val="windowText" lastClr="000000"/>
              </a:solidFill>
              <a:effectLst/>
              <a:latin typeface="+mn-ea"/>
              <a:ea typeface="+mn-ea"/>
              <a:cs typeface="+mn-cs"/>
            </a:rPr>
            <a:t>事業実施の適正化や交付税算入率の有利な</a:t>
          </a:r>
          <a:r>
            <a:rPr kumimoji="1" lang="ja-JP" altLang="en-US" sz="1300">
              <a:solidFill>
                <a:sysClr val="windowText" lastClr="000000"/>
              </a:solidFill>
              <a:effectLst/>
              <a:latin typeface="+mn-ea"/>
              <a:ea typeface="+mn-ea"/>
              <a:cs typeface="+mn-cs"/>
            </a:rPr>
            <a:t>市</a:t>
          </a:r>
          <a:r>
            <a:rPr kumimoji="1" lang="ja-JP" altLang="ja-JP" sz="1300">
              <a:solidFill>
                <a:sysClr val="windowText" lastClr="000000"/>
              </a:solidFill>
              <a:effectLst/>
              <a:latin typeface="+mn-ea"/>
              <a:ea typeface="+mn-ea"/>
              <a:cs typeface="+mn-cs"/>
            </a:rPr>
            <a:t>債を中心に借入を行うこと等によ</a:t>
          </a:r>
          <a:r>
            <a:rPr kumimoji="1" lang="ja-JP" altLang="en-US" sz="1300">
              <a:solidFill>
                <a:sysClr val="windowText" lastClr="000000"/>
              </a:solidFill>
              <a:effectLst/>
              <a:latin typeface="+mn-ea"/>
              <a:ea typeface="+mn-ea"/>
              <a:cs typeface="+mn-cs"/>
            </a:rPr>
            <a:t>る改善が進み、将来負担比率は算出されなかった。</a:t>
          </a:r>
          <a:endParaRPr kumimoji="1" lang="en-US" altLang="ja-JP" sz="1300">
            <a:solidFill>
              <a:sysClr val="windowText" lastClr="000000"/>
            </a:solidFill>
            <a:effectLst/>
            <a:latin typeface="+mn-ea"/>
            <a:ea typeface="+mn-ea"/>
            <a:cs typeface="+mn-cs"/>
          </a:endParaRPr>
        </a:p>
        <a:p>
          <a:r>
            <a:rPr kumimoji="1" lang="ja-JP" altLang="en-US" sz="1300">
              <a:solidFill>
                <a:sysClr val="windowText" lastClr="000000"/>
              </a:solidFill>
              <a:effectLst/>
              <a:latin typeface="+mn-ea"/>
              <a:ea typeface="+mn-ea"/>
              <a:cs typeface="+mn-cs"/>
            </a:rPr>
            <a:t>　しかし、今後は</a:t>
          </a:r>
          <a:r>
            <a:rPr kumimoji="1" lang="ja-JP" altLang="ja-JP" sz="1300">
              <a:solidFill>
                <a:sysClr val="windowText" lastClr="000000"/>
              </a:solidFill>
              <a:effectLst/>
              <a:latin typeface="+mn-ea"/>
              <a:ea typeface="+mn-ea"/>
              <a:cs typeface="+mn-cs"/>
            </a:rPr>
            <a:t>市民病院の建て替え</a:t>
          </a:r>
          <a:r>
            <a:rPr kumimoji="1" lang="ja-JP" altLang="en-US" sz="1300">
              <a:solidFill>
                <a:sysClr val="windowText" lastClr="000000"/>
              </a:solidFill>
              <a:effectLst/>
              <a:latin typeface="+mn-ea"/>
              <a:ea typeface="+mn-ea"/>
              <a:cs typeface="+mn-cs"/>
            </a:rPr>
            <a:t>に伴う出資金の財源に充てるため多額の市債を計画しており</a:t>
          </a:r>
          <a:r>
            <a:rPr kumimoji="1" lang="ja-JP" altLang="ja-JP" sz="1300">
              <a:solidFill>
                <a:sysClr val="windowText" lastClr="000000"/>
              </a:solidFill>
              <a:effectLst/>
              <a:latin typeface="+mn-ea"/>
              <a:ea typeface="+mn-ea"/>
              <a:cs typeface="+mn-cs"/>
            </a:rPr>
            <a:t>、比率が上昇する見込みである</a:t>
          </a:r>
          <a:r>
            <a:rPr kumimoji="1" lang="ja-JP" altLang="en-US" sz="1300">
              <a:solidFill>
                <a:sysClr val="windowText" lastClr="000000"/>
              </a:solidFill>
              <a:effectLst/>
              <a:latin typeface="+mn-ea"/>
              <a:ea typeface="+mn-ea"/>
              <a:cs typeface="+mn-cs"/>
            </a:rPr>
            <a:t>。</a:t>
          </a:r>
          <a:r>
            <a:rPr kumimoji="1" lang="ja-JP" altLang="ja-JP" sz="1300">
              <a:solidFill>
                <a:sysClr val="windowText" lastClr="000000"/>
              </a:solidFill>
              <a:effectLst/>
              <a:latin typeface="+mn-ea"/>
              <a:ea typeface="+mn-ea"/>
              <a:cs typeface="+mn-cs"/>
            </a:rPr>
            <a:t>引き続き、事業実施の適正化を</a:t>
          </a:r>
          <a:r>
            <a:rPr kumimoji="1" lang="ja-JP" altLang="en-US" sz="1300">
              <a:solidFill>
                <a:sysClr val="windowText" lastClr="000000"/>
              </a:solidFill>
              <a:effectLst/>
              <a:latin typeface="+mn-ea"/>
              <a:ea typeface="+mn-ea"/>
              <a:cs typeface="+mn-cs"/>
            </a:rPr>
            <a:t>図り</a:t>
          </a:r>
          <a:r>
            <a:rPr kumimoji="1" lang="ja-JP" altLang="ja-JP" sz="1300">
              <a:solidFill>
                <a:sysClr val="windowText" lastClr="000000"/>
              </a:solidFill>
              <a:effectLst/>
              <a:latin typeface="+mn-ea"/>
              <a:ea typeface="+mn-ea"/>
              <a:cs typeface="+mn-cs"/>
            </a:rPr>
            <a:t>財政の健全化に努めていく。</a:t>
          </a:r>
          <a:endParaRPr lang="ja-JP" altLang="ja-JP" sz="1300">
            <a:solidFill>
              <a:sysClr val="windowText" lastClr="000000"/>
            </a:solidFill>
            <a:effectLst/>
            <a:latin typeface="+mn-ea"/>
            <a:ea typeface="+mn-ea"/>
          </a:endParaRP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162390</xdr:rowOff>
    </xdr:to>
    <xdr:cxnSp macro="">
      <xdr:nvCxnSpPr>
        <xdr:cNvPr id="444" name="直線コネクタ 443"/>
        <xdr:cNvCxnSpPr/>
      </xdr:nvCxnSpPr>
      <xdr:spPr>
        <a:xfrm flipV="1">
          <a:off x="17018000" y="2370667"/>
          <a:ext cx="0" cy="1563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134467</xdr:rowOff>
    </xdr:from>
    <xdr:ext cx="762000" cy="259045"/>
    <xdr:sp macro="" textlink="">
      <xdr:nvSpPr>
        <xdr:cNvPr id="445" name="将来負担の状況最小値テキスト"/>
        <xdr:cNvSpPr txBox="1"/>
      </xdr:nvSpPr>
      <xdr:spPr>
        <a:xfrm>
          <a:off x="17106900" y="3906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194.4</a:t>
          </a:r>
          <a:endParaRPr kumimoji="1" lang="ja-JP" altLang="en-US" sz="1000" b="1">
            <a:latin typeface="ＭＳ Ｐゴシック"/>
          </a:endParaRPr>
        </a:p>
      </xdr:txBody>
    </xdr:sp>
    <xdr:clientData/>
  </xdr:oneCellAnchor>
  <xdr:twoCellAnchor>
    <xdr:from>
      <xdr:col>24</xdr:col>
      <xdr:colOff>469900</xdr:colOff>
      <xdr:row>22</xdr:row>
      <xdr:rowOff>162390</xdr:rowOff>
    </xdr:from>
    <xdr:to>
      <xdr:col>24</xdr:col>
      <xdr:colOff>647700</xdr:colOff>
      <xdr:row>22</xdr:row>
      <xdr:rowOff>162390</xdr:rowOff>
    </xdr:to>
    <xdr:cxnSp macro="">
      <xdr:nvCxnSpPr>
        <xdr:cNvPr id="446" name="直線コネクタ 445"/>
        <xdr:cNvCxnSpPr/>
      </xdr:nvCxnSpPr>
      <xdr:spPr>
        <a:xfrm>
          <a:off x="16929100" y="393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14</xdr:row>
      <xdr:rowOff>25061</xdr:rowOff>
    </xdr:from>
    <xdr:to>
      <xdr:col>23</xdr:col>
      <xdr:colOff>406400</xdr:colOff>
      <xdr:row>15</xdr:row>
      <xdr:rowOff>0</xdr:rowOff>
    </xdr:to>
    <xdr:cxnSp macro="">
      <xdr:nvCxnSpPr>
        <xdr:cNvPr id="449" name="直線コネクタ 448"/>
        <xdr:cNvCxnSpPr/>
      </xdr:nvCxnSpPr>
      <xdr:spPr>
        <a:xfrm flipV="1">
          <a:off x="15290800" y="2425361"/>
          <a:ext cx="889000" cy="146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157878</xdr:rowOff>
    </xdr:from>
    <xdr:ext cx="762000" cy="259045"/>
    <xdr:sp macro="" textlink="">
      <xdr:nvSpPr>
        <xdr:cNvPr id="450" name="将来負担の状況平均値テキスト"/>
        <xdr:cNvSpPr txBox="1"/>
      </xdr:nvSpPr>
      <xdr:spPr>
        <a:xfrm>
          <a:off x="17106900" y="25581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33.1</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14351</xdr:rowOff>
    </xdr:from>
    <xdr:to>
      <xdr:col>24</xdr:col>
      <xdr:colOff>609600</xdr:colOff>
      <xdr:row>15</xdr:row>
      <xdr:rowOff>115951</xdr:rowOff>
    </xdr:to>
    <xdr:sp macro="" textlink="">
      <xdr:nvSpPr>
        <xdr:cNvPr id="451" name="フローチャート : 判断 450"/>
        <xdr:cNvSpPr/>
      </xdr:nvSpPr>
      <xdr:spPr>
        <a:xfrm>
          <a:off x="169672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15</xdr:row>
      <xdr:rowOff>0</xdr:rowOff>
    </xdr:from>
    <xdr:to>
      <xdr:col>22</xdr:col>
      <xdr:colOff>203200</xdr:colOff>
      <xdr:row>15</xdr:row>
      <xdr:rowOff>84455</xdr:rowOff>
    </xdr:to>
    <xdr:cxnSp macro="">
      <xdr:nvCxnSpPr>
        <xdr:cNvPr id="452" name="直線コネクタ 451"/>
        <xdr:cNvCxnSpPr/>
      </xdr:nvCxnSpPr>
      <xdr:spPr>
        <a:xfrm flipV="1">
          <a:off x="14401800" y="2571750"/>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48133</xdr:rowOff>
    </xdr:from>
    <xdr:to>
      <xdr:col>23</xdr:col>
      <xdr:colOff>457200</xdr:colOff>
      <xdr:row>15</xdr:row>
      <xdr:rowOff>149733</xdr:rowOff>
    </xdr:to>
    <xdr:sp macro="" textlink="">
      <xdr:nvSpPr>
        <xdr:cNvPr id="453" name="フローチャート : 判断 452"/>
        <xdr:cNvSpPr/>
      </xdr:nvSpPr>
      <xdr:spPr>
        <a:xfrm>
          <a:off x="16129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134510</xdr:rowOff>
    </xdr:from>
    <xdr:ext cx="736600" cy="259045"/>
    <xdr:sp macro="" textlink="">
      <xdr:nvSpPr>
        <xdr:cNvPr id="454" name="テキスト ボックス 453"/>
        <xdr:cNvSpPr txBox="1"/>
      </xdr:nvSpPr>
      <xdr:spPr>
        <a:xfrm>
          <a:off x="15798800" y="2706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84455</xdr:rowOff>
    </xdr:from>
    <xdr:to>
      <xdr:col>21</xdr:col>
      <xdr:colOff>0</xdr:colOff>
      <xdr:row>16</xdr:row>
      <xdr:rowOff>41698</xdr:rowOff>
    </xdr:to>
    <xdr:cxnSp macro="">
      <xdr:nvCxnSpPr>
        <xdr:cNvPr id="455" name="直線コネクタ 454"/>
        <xdr:cNvCxnSpPr/>
      </xdr:nvCxnSpPr>
      <xdr:spPr>
        <a:xfrm flipV="1">
          <a:off x="13512800" y="2656205"/>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15960</xdr:rowOff>
    </xdr:from>
    <xdr:to>
      <xdr:col>22</xdr:col>
      <xdr:colOff>254000</xdr:colOff>
      <xdr:row>15</xdr:row>
      <xdr:rowOff>117560</xdr:rowOff>
    </xdr:to>
    <xdr:sp macro="" textlink="">
      <xdr:nvSpPr>
        <xdr:cNvPr id="456" name="フローチャート : 判断 455"/>
        <xdr:cNvSpPr/>
      </xdr:nvSpPr>
      <xdr:spPr>
        <a:xfrm>
          <a:off x="15240000" y="258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102337</xdr:rowOff>
    </xdr:from>
    <xdr:ext cx="762000" cy="259045"/>
    <xdr:sp macro="" textlink="">
      <xdr:nvSpPr>
        <xdr:cNvPr id="457" name="テキスト ボックス 456"/>
        <xdr:cNvSpPr txBox="1"/>
      </xdr:nvSpPr>
      <xdr:spPr>
        <a:xfrm>
          <a:off x="14909800" y="2674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33.3</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87545</xdr:rowOff>
    </xdr:from>
    <xdr:to>
      <xdr:col>21</xdr:col>
      <xdr:colOff>50800</xdr:colOff>
      <xdr:row>16</xdr:row>
      <xdr:rowOff>17695</xdr:rowOff>
    </xdr:to>
    <xdr:sp macro="" textlink="">
      <xdr:nvSpPr>
        <xdr:cNvPr id="458" name="フローチャート : 判断 457"/>
        <xdr:cNvSpPr/>
      </xdr:nvSpPr>
      <xdr:spPr>
        <a:xfrm>
          <a:off x="14351000" y="265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2472</xdr:rowOff>
    </xdr:from>
    <xdr:ext cx="762000" cy="259045"/>
    <xdr:sp macro="" textlink="">
      <xdr:nvSpPr>
        <xdr:cNvPr id="459" name="テキスト ボックス 458"/>
        <xdr:cNvSpPr txBox="1"/>
      </xdr:nvSpPr>
      <xdr:spPr>
        <a:xfrm>
          <a:off x="14020800" y="274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22267</xdr:rowOff>
    </xdr:from>
    <xdr:to>
      <xdr:col>19</xdr:col>
      <xdr:colOff>533400</xdr:colOff>
      <xdr:row>16</xdr:row>
      <xdr:rowOff>123867</xdr:rowOff>
    </xdr:to>
    <xdr:sp macro="" textlink="">
      <xdr:nvSpPr>
        <xdr:cNvPr id="460" name="フローチャート : 判断 459"/>
        <xdr:cNvSpPr/>
      </xdr:nvSpPr>
      <xdr:spPr>
        <a:xfrm>
          <a:off x="13462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108644</xdr:rowOff>
    </xdr:from>
    <xdr:ext cx="762000" cy="259045"/>
    <xdr:sp macro="" textlink="">
      <xdr:nvSpPr>
        <xdr:cNvPr id="461" name="テキスト ボックス 460"/>
        <xdr:cNvSpPr txBox="1"/>
      </xdr:nvSpPr>
      <xdr:spPr>
        <a:xfrm>
          <a:off x="13131800" y="285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355600</xdr:colOff>
      <xdr:row>13</xdr:row>
      <xdr:rowOff>145711</xdr:rowOff>
    </xdr:from>
    <xdr:to>
      <xdr:col>23</xdr:col>
      <xdr:colOff>457200</xdr:colOff>
      <xdr:row>14</xdr:row>
      <xdr:rowOff>75861</xdr:rowOff>
    </xdr:to>
    <xdr:sp macro="" textlink="">
      <xdr:nvSpPr>
        <xdr:cNvPr id="467" name="円/楕円 466"/>
        <xdr:cNvSpPr/>
      </xdr:nvSpPr>
      <xdr:spPr>
        <a:xfrm>
          <a:off x="16129000" y="237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86038</xdr:rowOff>
    </xdr:from>
    <xdr:ext cx="736600" cy="259045"/>
    <xdr:sp macro="" textlink="">
      <xdr:nvSpPr>
        <xdr:cNvPr id="468" name="テキスト ボックス 467"/>
        <xdr:cNvSpPr txBox="1"/>
      </xdr:nvSpPr>
      <xdr:spPr>
        <a:xfrm>
          <a:off x="15798800" y="2143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120650</xdr:rowOff>
    </xdr:from>
    <xdr:to>
      <xdr:col>22</xdr:col>
      <xdr:colOff>254000</xdr:colOff>
      <xdr:row>15</xdr:row>
      <xdr:rowOff>50800</xdr:rowOff>
    </xdr:to>
    <xdr:sp macro="" textlink="">
      <xdr:nvSpPr>
        <xdr:cNvPr id="469" name="円/楕円 468"/>
        <xdr:cNvSpPr/>
      </xdr:nvSpPr>
      <xdr:spPr>
        <a:xfrm>
          <a:off x="15240000" y="252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60977</xdr:rowOff>
    </xdr:from>
    <xdr:ext cx="762000" cy="259045"/>
    <xdr:sp macro="" textlink="">
      <xdr:nvSpPr>
        <xdr:cNvPr id="470" name="テキスト ボックス 469"/>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33655</xdr:rowOff>
    </xdr:from>
    <xdr:to>
      <xdr:col>21</xdr:col>
      <xdr:colOff>50800</xdr:colOff>
      <xdr:row>15</xdr:row>
      <xdr:rowOff>135255</xdr:rowOff>
    </xdr:to>
    <xdr:sp macro="" textlink="">
      <xdr:nvSpPr>
        <xdr:cNvPr id="471" name="円/楕円 470"/>
        <xdr:cNvSpPr/>
      </xdr:nvSpPr>
      <xdr:spPr>
        <a:xfrm>
          <a:off x="14351000" y="260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145432</xdr:rowOff>
    </xdr:from>
    <xdr:ext cx="762000" cy="259045"/>
    <xdr:sp macro="" textlink="">
      <xdr:nvSpPr>
        <xdr:cNvPr id="472" name="テキスト ボックス 471"/>
        <xdr:cNvSpPr txBox="1"/>
      </xdr:nvSpPr>
      <xdr:spPr>
        <a:xfrm>
          <a:off x="14020800" y="237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35.5</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162348</xdr:rowOff>
    </xdr:from>
    <xdr:to>
      <xdr:col>19</xdr:col>
      <xdr:colOff>533400</xdr:colOff>
      <xdr:row>16</xdr:row>
      <xdr:rowOff>92498</xdr:rowOff>
    </xdr:to>
    <xdr:sp macro="" textlink="">
      <xdr:nvSpPr>
        <xdr:cNvPr id="473" name="円/楕円 472"/>
        <xdr:cNvSpPr/>
      </xdr:nvSpPr>
      <xdr:spPr>
        <a:xfrm>
          <a:off x="13462000" y="273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102675</xdr:rowOff>
    </xdr:from>
    <xdr:ext cx="762000" cy="259045"/>
    <xdr:sp macro="" textlink="">
      <xdr:nvSpPr>
        <xdr:cNvPr id="474" name="テキスト ボックス 473"/>
        <xdr:cNvSpPr txBox="1"/>
      </xdr:nvSpPr>
      <xdr:spPr>
        <a:xfrm>
          <a:off x="13131800" y="2502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静岡県島田市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99,971
98,912
315.70
37,832,624
35,915,979
1,732,997
21,742,635
41,027,320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effectLst/>
              <a:latin typeface="+mn-ea"/>
              <a:ea typeface="+mn-ea"/>
              <a:cs typeface="+mn-cs"/>
            </a:rPr>
            <a:t>　</a:t>
          </a:r>
          <a:r>
            <a:rPr kumimoji="1" lang="ja-JP" altLang="ja-JP" sz="1300">
              <a:solidFill>
                <a:sysClr val="windowText" lastClr="000000"/>
              </a:solidFill>
              <a:effectLst/>
              <a:latin typeface="+mn-ea"/>
              <a:ea typeface="+mn-ea"/>
              <a:cs typeface="+mn-cs"/>
            </a:rPr>
            <a:t>平成</a:t>
          </a:r>
          <a:r>
            <a:rPr kumimoji="1" lang="en-US" altLang="ja-JP" sz="1300">
              <a:solidFill>
                <a:sysClr val="windowText" lastClr="000000"/>
              </a:solidFill>
              <a:effectLst/>
              <a:latin typeface="+mn-ea"/>
              <a:ea typeface="+mn-ea"/>
              <a:cs typeface="+mn-cs"/>
            </a:rPr>
            <a:t>27</a:t>
          </a:r>
          <a:r>
            <a:rPr kumimoji="1" lang="ja-JP" altLang="ja-JP" sz="1300">
              <a:solidFill>
                <a:sysClr val="windowText" lastClr="000000"/>
              </a:solidFill>
              <a:effectLst/>
              <a:latin typeface="+mn-ea"/>
              <a:ea typeface="+mn-ea"/>
              <a:cs typeface="+mn-cs"/>
            </a:rPr>
            <a:t>年度までは類似団体平均より高</a:t>
          </a:r>
          <a:r>
            <a:rPr kumimoji="1" lang="ja-JP" altLang="en-US" sz="1300">
              <a:solidFill>
                <a:sysClr val="windowText" lastClr="000000"/>
              </a:solidFill>
              <a:effectLst/>
              <a:latin typeface="+mn-ea"/>
              <a:ea typeface="+mn-ea"/>
              <a:cs typeface="+mn-cs"/>
            </a:rPr>
            <a:t>かったが</a:t>
          </a:r>
          <a:r>
            <a:rPr kumimoji="1" lang="ja-JP" altLang="ja-JP" sz="1300">
              <a:solidFill>
                <a:sysClr val="windowText" lastClr="000000"/>
              </a:solidFill>
              <a:effectLst/>
              <a:latin typeface="+mn-ea"/>
              <a:ea typeface="+mn-ea"/>
              <a:cs typeface="+mn-cs"/>
            </a:rPr>
            <a:t>、平成</a:t>
          </a:r>
          <a:r>
            <a:rPr kumimoji="1" lang="en-US" altLang="ja-JP" sz="1300">
              <a:solidFill>
                <a:sysClr val="windowText" lastClr="000000"/>
              </a:solidFill>
              <a:effectLst/>
              <a:latin typeface="+mn-ea"/>
              <a:ea typeface="+mn-ea"/>
              <a:cs typeface="+mn-cs"/>
            </a:rPr>
            <a:t>28</a:t>
          </a:r>
          <a:r>
            <a:rPr kumimoji="1" lang="ja-JP" altLang="en-US" sz="1300">
              <a:solidFill>
                <a:sysClr val="windowText" lastClr="000000"/>
              </a:solidFill>
              <a:effectLst/>
              <a:latin typeface="+mn-ea"/>
              <a:ea typeface="+mn-ea"/>
              <a:cs typeface="+mn-cs"/>
            </a:rPr>
            <a:t>年</a:t>
          </a:r>
          <a:r>
            <a:rPr kumimoji="1" lang="ja-JP" altLang="ja-JP" sz="1300">
              <a:solidFill>
                <a:sysClr val="windowText" lastClr="000000"/>
              </a:solidFill>
              <a:effectLst/>
              <a:latin typeface="+mn-ea"/>
              <a:ea typeface="+mn-ea"/>
              <a:cs typeface="+mn-cs"/>
            </a:rPr>
            <a:t>度において</a:t>
          </a:r>
          <a:r>
            <a:rPr kumimoji="1" lang="ja-JP" altLang="en-US" sz="1300">
              <a:solidFill>
                <a:sysClr val="windowText" lastClr="000000"/>
              </a:solidFill>
              <a:effectLst/>
              <a:latin typeface="+mn-ea"/>
              <a:ea typeface="+mn-ea"/>
              <a:cs typeface="+mn-cs"/>
            </a:rPr>
            <a:t>は、低い値となっている。</a:t>
          </a:r>
          <a:endParaRPr kumimoji="1" lang="en-US" altLang="ja-JP" sz="1300">
            <a:solidFill>
              <a:sysClr val="windowText" lastClr="000000"/>
            </a:solidFill>
            <a:effectLst/>
            <a:latin typeface="+mn-ea"/>
            <a:ea typeface="+mn-ea"/>
            <a:cs typeface="+mn-cs"/>
          </a:endParaRPr>
        </a:p>
        <a:p>
          <a:r>
            <a:rPr kumimoji="1" lang="ja-JP" altLang="en-US" sz="1300">
              <a:solidFill>
                <a:sysClr val="windowText" lastClr="000000"/>
              </a:solidFill>
              <a:effectLst/>
              <a:latin typeface="+mn-ea"/>
              <a:ea typeface="+mn-ea"/>
              <a:cs typeface="+mn-cs"/>
            </a:rPr>
            <a:t>　これは職員給の抑制に努めてきた結果であるが、平成</a:t>
          </a:r>
          <a:r>
            <a:rPr kumimoji="1" lang="en-US" altLang="ja-JP" sz="1300">
              <a:solidFill>
                <a:sysClr val="windowText" lastClr="000000"/>
              </a:solidFill>
              <a:effectLst/>
              <a:latin typeface="+mn-ea"/>
              <a:ea typeface="+mn-ea"/>
              <a:cs typeface="+mn-cs"/>
            </a:rPr>
            <a:t>28</a:t>
          </a:r>
          <a:r>
            <a:rPr kumimoji="1" lang="ja-JP" altLang="en-US" sz="1300">
              <a:solidFill>
                <a:sysClr val="windowText" lastClr="000000"/>
              </a:solidFill>
              <a:effectLst/>
              <a:latin typeface="+mn-ea"/>
              <a:ea typeface="+mn-ea"/>
              <a:cs typeface="+mn-cs"/>
            </a:rPr>
            <a:t>年度においては、常備消防の</a:t>
          </a:r>
          <a:r>
            <a:rPr kumimoji="1" lang="ja-JP" altLang="ja-JP" sz="1300">
              <a:solidFill>
                <a:sysClr val="windowText" lastClr="000000"/>
              </a:solidFill>
              <a:effectLst/>
              <a:latin typeface="+mn-ea"/>
              <a:ea typeface="+mn-ea"/>
              <a:cs typeface="+mn-cs"/>
            </a:rPr>
            <a:t>静岡地域消防救急広域事務委託に伴う予算の組替え</a:t>
          </a:r>
          <a:r>
            <a:rPr kumimoji="1" lang="ja-JP" altLang="en-US" sz="1300">
              <a:solidFill>
                <a:sysClr val="windowText" lastClr="000000"/>
              </a:solidFill>
              <a:effectLst/>
              <a:latin typeface="+mn-ea"/>
              <a:ea typeface="+mn-ea"/>
              <a:cs typeface="+mn-cs"/>
            </a:rPr>
            <a:t>が大きく影響している</a:t>
          </a:r>
          <a:r>
            <a:rPr kumimoji="1" lang="ja-JP" altLang="ja-JP" sz="1300">
              <a:solidFill>
                <a:sysClr val="windowText" lastClr="000000"/>
              </a:solidFill>
              <a:effectLst/>
              <a:latin typeface="+mn-ea"/>
              <a:ea typeface="+mn-ea"/>
              <a:cs typeface="+mn-cs"/>
            </a:rPr>
            <a:t>。</a:t>
          </a:r>
          <a:endParaRPr lang="ja-JP" altLang="ja-JP" sz="1300">
            <a:solidFill>
              <a:sysClr val="windowText" lastClr="000000"/>
            </a:solidFill>
            <a:effectLst/>
            <a:latin typeface="+mn-ea"/>
            <a:ea typeface="+mn-ea"/>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146050</xdr:rowOff>
    </xdr:to>
    <xdr:cxnSp macro="">
      <xdr:nvCxnSpPr>
        <xdr:cNvPr id="61" name="直線コネクタ 60"/>
        <xdr:cNvCxnSpPr/>
      </xdr:nvCxnSpPr>
      <xdr:spPr>
        <a:xfrm flipV="1">
          <a:off x="4826000" y="57429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35.0</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69850</xdr:rowOff>
    </xdr:from>
    <xdr:to>
      <xdr:col>7</xdr:col>
      <xdr:colOff>15875</xdr:colOff>
      <xdr:row>36</xdr:row>
      <xdr:rowOff>127000</xdr:rowOff>
    </xdr:to>
    <xdr:cxnSp macro="">
      <xdr:nvCxnSpPr>
        <xdr:cNvPr id="66" name="直線コネクタ 65"/>
        <xdr:cNvCxnSpPr/>
      </xdr:nvCxnSpPr>
      <xdr:spPr>
        <a:xfrm flipV="1">
          <a:off x="3987800" y="60706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10177</xdr:rowOff>
    </xdr:from>
    <xdr:ext cx="762000" cy="259045"/>
    <xdr:sp macro="" textlink="">
      <xdr:nvSpPr>
        <xdr:cNvPr id="67" name="人件費平均値テキスト"/>
        <xdr:cNvSpPr txBox="1"/>
      </xdr:nvSpPr>
      <xdr:spPr>
        <a:xfrm>
          <a:off x="4914900" y="618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68" name="フローチャート : 判断 67"/>
        <xdr:cNvSpPr/>
      </xdr:nvSpPr>
      <xdr:spPr>
        <a:xfrm>
          <a:off x="4775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127000</xdr:rowOff>
    </xdr:from>
    <xdr:to>
      <xdr:col>5</xdr:col>
      <xdr:colOff>549275</xdr:colOff>
      <xdr:row>37</xdr:row>
      <xdr:rowOff>161290</xdr:rowOff>
    </xdr:to>
    <xdr:cxnSp macro="">
      <xdr:nvCxnSpPr>
        <xdr:cNvPr id="69" name="直線コネクタ 68"/>
        <xdr:cNvCxnSpPr/>
      </xdr:nvCxnSpPr>
      <xdr:spPr>
        <a:xfrm flipV="1">
          <a:off x="3098800" y="629920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15240</xdr:rowOff>
    </xdr:from>
    <xdr:to>
      <xdr:col>5</xdr:col>
      <xdr:colOff>600075</xdr:colOff>
      <xdr:row>36</xdr:row>
      <xdr:rowOff>116840</xdr:rowOff>
    </xdr:to>
    <xdr:sp macro="" textlink="">
      <xdr:nvSpPr>
        <xdr:cNvPr id="70" name="フローチャート :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127017</xdr:rowOff>
    </xdr:from>
    <xdr:ext cx="736600" cy="259045"/>
    <xdr:sp macro="" textlink="">
      <xdr:nvSpPr>
        <xdr:cNvPr id="71" name="テキスト ボックス 70"/>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161290</xdr:rowOff>
    </xdr:from>
    <xdr:to>
      <xdr:col>4</xdr:col>
      <xdr:colOff>346075</xdr:colOff>
      <xdr:row>38</xdr:row>
      <xdr:rowOff>27940</xdr:rowOff>
    </xdr:to>
    <xdr:cxnSp macro="">
      <xdr:nvCxnSpPr>
        <xdr:cNvPr id="72" name="直線コネクタ 71"/>
        <xdr:cNvCxnSpPr/>
      </xdr:nvCxnSpPr>
      <xdr:spPr>
        <a:xfrm flipV="1">
          <a:off x="2209800" y="65049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41910</xdr:rowOff>
    </xdr:from>
    <xdr:to>
      <xdr:col>4</xdr:col>
      <xdr:colOff>396875</xdr:colOff>
      <xdr:row>35</xdr:row>
      <xdr:rowOff>143510</xdr:rowOff>
    </xdr:to>
    <xdr:sp macro="" textlink="">
      <xdr:nvSpPr>
        <xdr:cNvPr id="73" name="フローチャート : 判断 72"/>
        <xdr:cNvSpPr/>
      </xdr:nvSpPr>
      <xdr:spPr>
        <a:xfrm>
          <a:off x="30480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153687</xdr:rowOff>
    </xdr:from>
    <xdr:ext cx="762000" cy="259045"/>
    <xdr:sp macro="" textlink="">
      <xdr:nvSpPr>
        <xdr:cNvPr id="74" name="テキスト ボックス 73"/>
        <xdr:cNvSpPr txBox="1"/>
      </xdr:nvSpPr>
      <xdr:spPr>
        <a:xfrm>
          <a:off x="2717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27940</xdr:rowOff>
    </xdr:from>
    <xdr:to>
      <xdr:col>3</xdr:col>
      <xdr:colOff>142875</xdr:colOff>
      <xdr:row>38</xdr:row>
      <xdr:rowOff>88900</xdr:rowOff>
    </xdr:to>
    <xdr:cxnSp macro="">
      <xdr:nvCxnSpPr>
        <xdr:cNvPr id="75" name="直線コネクタ 74"/>
        <xdr:cNvCxnSpPr/>
      </xdr:nvCxnSpPr>
      <xdr:spPr>
        <a:xfrm flipV="1">
          <a:off x="1320800" y="65430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57150</xdr:rowOff>
    </xdr:from>
    <xdr:to>
      <xdr:col>3</xdr:col>
      <xdr:colOff>193675</xdr:colOff>
      <xdr:row>35</xdr:row>
      <xdr:rowOff>158750</xdr:rowOff>
    </xdr:to>
    <xdr:sp macro="" textlink="">
      <xdr:nvSpPr>
        <xdr:cNvPr id="76" name="フローチャート : 判断 75"/>
        <xdr:cNvSpPr/>
      </xdr:nvSpPr>
      <xdr:spPr>
        <a:xfrm>
          <a:off x="2159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168927</xdr:rowOff>
    </xdr:from>
    <xdr:ext cx="762000" cy="259045"/>
    <xdr:sp macro="" textlink="">
      <xdr:nvSpPr>
        <xdr:cNvPr id="77" name="テキスト ボックス 76"/>
        <xdr:cNvSpPr txBox="1"/>
      </xdr:nvSpPr>
      <xdr:spPr>
        <a:xfrm>
          <a:off x="1828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118110</xdr:rowOff>
    </xdr:from>
    <xdr:to>
      <xdr:col>1</xdr:col>
      <xdr:colOff>676275</xdr:colOff>
      <xdr:row>36</xdr:row>
      <xdr:rowOff>48260</xdr:rowOff>
    </xdr:to>
    <xdr:sp macro="" textlink="">
      <xdr:nvSpPr>
        <xdr:cNvPr id="78" name="フローチャート : 判断 77"/>
        <xdr:cNvSpPr/>
      </xdr:nvSpPr>
      <xdr:spPr>
        <a:xfrm>
          <a:off x="1270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58437</xdr:rowOff>
    </xdr:from>
    <xdr:ext cx="762000" cy="259045"/>
    <xdr:sp macro="" textlink="">
      <xdr:nvSpPr>
        <xdr:cNvPr id="79" name="テキスト ボックス 78"/>
        <xdr:cNvSpPr txBox="1"/>
      </xdr:nvSpPr>
      <xdr:spPr>
        <a:xfrm>
          <a:off x="939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19050</xdr:rowOff>
    </xdr:from>
    <xdr:to>
      <xdr:col>7</xdr:col>
      <xdr:colOff>66675</xdr:colOff>
      <xdr:row>35</xdr:row>
      <xdr:rowOff>120650</xdr:rowOff>
    </xdr:to>
    <xdr:sp macro="" textlink="">
      <xdr:nvSpPr>
        <xdr:cNvPr id="85" name="円/楕円 84"/>
        <xdr:cNvSpPr/>
      </xdr:nvSpPr>
      <xdr:spPr>
        <a:xfrm>
          <a:off x="4775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35577</xdr:rowOff>
    </xdr:from>
    <xdr:ext cx="762000" cy="259045"/>
    <xdr:sp macro="" textlink="">
      <xdr:nvSpPr>
        <xdr:cNvPr id="86" name="人件費該当値テキスト"/>
        <xdr:cNvSpPr txBox="1"/>
      </xdr:nvSpPr>
      <xdr:spPr>
        <a:xfrm>
          <a:off x="4914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76200</xdr:rowOff>
    </xdr:from>
    <xdr:to>
      <xdr:col>5</xdr:col>
      <xdr:colOff>600075</xdr:colOff>
      <xdr:row>37</xdr:row>
      <xdr:rowOff>6350</xdr:rowOff>
    </xdr:to>
    <xdr:sp macro="" textlink="">
      <xdr:nvSpPr>
        <xdr:cNvPr id="87" name="円/楕円 86"/>
        <xdr:cNvSpPr/>
      </xdr:nvSpPr>
      <xdr:spPr>
        <a:xfrm>
          <a:off x="3937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162577</xdr:rowOff>
    </xdr:from>
    <xdr:ext cx="736600" cy="259045"/>
    <xdr:sp macro="" textlink="">
      <xdr:nvSpPr>
        <xdr:cNvPr id="88" name="テキスト ボックス 87"/>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110490</xdr:rowOff>
    </xdr:from>
    <xdr:to>
      <xdr:col>4</xdr:col>
      <xdr:colOff>396875</xdr:colOff>
      <xdr:row>38</xdr:row>
      <xdr:rowOff>40640</xdr:rowOff>
    </xdr:to>
    <xdr:sp macro="" textlink="">
      <xdr:nvSpPr>
        <xdr:cNvPr id="89" name="円/楕円 88"/>
        <xdr:cNvSpPr/>
      </xdr:nvSpPr>
      <xdr:spPr>
        <a:xfrm>
          <a:off x="3048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25417</xdr:rowOff>
    </xdr:from>
    <xdr:ext cx="762000" cy="259045"/>
    <xdr:sp macro="" textlink="">
      <xdr:nvSpPr>
        <xdr:cNvPr id="90" name="テキスト ボックス 89"/>
        <xdr:cNvSpPr txBox="1"/>
      </xdr:nvSpPr>
      <xdr:spPr>
        <a:xfrm>
          <a:off x="2717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148590</xdr:rowOff>
    </xdr:from>
    <xdr:to>
      <xdr:col>3</xdr:col>
      <xdr:colOff>193675</xdr:colOff>
      <xdr:row>38</xdr:row>
      <xdr:rowOff>78740</xdr:rowOff>
    </xdr:to>
    <xdr:sp macro="" textlink="">
      <xdr:nvSpPr>
        <xdr:cNvPr id="91" name="円/楕円 90"/>
        <xdr:cNvSpPr/>
      </xdr:nvSpPr>
      <xdr:spPr>
        <a:xfrm>
          <a:off x="2159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63517</xdr:rowOff>
    </xdr:from>
    <xdr:ext cx="762000" cy="259045"/>
    <xdr:sp macro="" textlink="">
      <xdr:nvSpPr>
        <xdr:cNvPr id="92" name="テキスト ボックス 91"/>
        <xdr:cNvSpPr txBox="1"/>
      </xdr:nvSpPr>
      <xdr:spPr>
        <a:xfrm>
          <a:off x="1828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38100</xdr:rowOff>
    </xdr:from>
    <xdr:to>
      <xdr:col>1</xdr:col>
      <xdr:colOff>676275</xdr:colOff>
      <xdr:row>38</xdr:row>
      <xdr:rowOff>139700</xdr:rowOff>
    </xdr:to>
    <xdr:sp macro="" textlink="">
      <xdr:nvSpPr>
        <xdr:cNvPr id="93" name="円/楕円 92"/>
        <xdr:cNvSpPr/>
      </xdr:nvSpPr>
      <xdr:spPr>
        <a:xfrm>
          <a:off x="1270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124477</xdr:rowOff>
    </xdr:from>
    <xdr:ext cx="762000" cy="259045"/>
    <xdr:sp macro="" textlink="">
      <xdr:nvSpPr>
        <xdr:cNvPr id="94" name="テキスト ボックス 93"/>
        <xdr:cNvSpPr txBox="1"/>
      </xdr:nvSpPr>
      <xdr:spPr>
        <a:xfrm>
          <a:off x="939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ysClr val="windowText" lastClr="000000"/>
              </a:solidFill>
              <a:effectLst/>
              <a:latin typeface="+mn-lt"/>
              <a:ea typeface="+mn-ea"/>
              <a:cs typeface="+mn-cs"/>
            </a:rPr>
            <a:t>　</a:t>
          </a:r>
          <a:r>
            <a:rPr kumimoji="1" lang="en-US" altLang="ja-JP" sz="1300">
              <a:solidFill>
                <a:sysClr val="windowText" lastClr="000000"/>
              </a:solidFill>
              <a:effectLst/>
              <a:latin typeface="+mn-ea"/>
              <a:ea typeface="+mn-ea"/>
              <a:cs typeface="+mn-cs"/>
            </a:rPr>
            <a:t>5</a:t>
          </a:r>
          <a:r>
            <a:rPr kumimoji="1" lang="ja-JP" altLang="ja-JP" sz="1300">
              <a:solidFill>
                <a:sysClr val="windowText" lastClr="000000"/>
              </a:solidFill>
              <a:effectLst/>
              <a:latin typeface="+mn-ea"/>
              <a:ea typeface="+mn-ea"/>
              <a:cs typeface="+mn-cs"/>
            </a:rPr>
            <a:t>年間の推移は、類似団体平均より高くなっている。</a:t>
          </a:r>
          <a:endParaRPr lang="ja-JP" altLang="ja-JP" sz="1300">
            <a:solidFill>
              <a:sysClr val="windowText" lastClr="000000"/>
            </a:solidFill>
            <a:effectLst/>
            <a:latin typeface="+mn-ea"/>
            <a:ea typeface="+mn-ea"/>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mn-ea"/>
              <a:ea typeface="+mn-ea"/>
              <a:cs typeface="+mn-cs"/>
            </a:rPr>
            <a:t>　平成</a:t>
          </a:r>
          <a:r>
            <a:rPr kumimoji="1" lang="en-US" altLang="ja-JP" sz="1300">
              <a:solidFill>
                <a:sysClr val="windowText" lastClr="000000"/>
              </a:solidFill>
              <a:effectLst/>
              <a:latin typeface="+mn-ea"/>
              <a:ea typeface="+mn-ea"/>
              <a:cs typeface="+mn-cs"/>
            </a:rPr>
            <a:t>28</a:t>
          </a:r>
          <a:r>
            <a:rPr kumimoji="1" lang="ja-JP" altLang="ja-JP" sz="1300">
              <a:solidFill>
                <a:sysClr val="windowText" lastClr="000000"/>
              </a:solidFill>
              <a:effectLst/>
              <a:latin typeface="+mn-ea"/>
              <a:ea typeface="+mn-ea"/>
              <a:cs typeface="+mn-cs"/>
            </a:rPr>
            <a:t>年度</a:t>
          </a:r>
          <a:r>
            <a:rPr kumimoji="1" lang="ja-JP" altLang="en-US" sz="1300">
              <a:solidFill>
                <a:sysClr val="windowText" lastClr="000000"/>
              </a:solidFill>
              <a:effectLst/>
              <a:latin typeface="+mn-ea"/>
              <a:ea typeface="+mn-ea"/>
              <a:cs typeface="+mn-cs"/>
            </a:rPr>
            <a:t>において大幅に上昇した要因は</a:t>
          </a:r>
          <a:r>
            <a:rPr kumimoji="1" lang="ja-JP" altLang="ja-JP" sz="1300">
              <a:solidFill>
                <a:sysClr val="windowText" lastClr="000000"/>
              </a:solidFill>
              <a:effectLst/>
              <a:latin typeface="+mn-ea"/>
              <a:ea typeface="+mn-ea"/>
              <a:cs typeface="+mn-cs"/>
            </a:rPr>
            <a:t>、常備消防の静岡地域消防救急広域事務委託に伴う予算の組替えによ</a:t>
          </a:r>
          <a:r>
            <a:rPr kumimoji="1" lang="ja-JP" altLang="en-US" sz="1300">
              <a:solidFill>
                <a:sysClr val="windowText" lastClr="000000"/>
              </a:solidFill>
              <a:effectLst/>
              <a:latin typeface="+mn-ea"/>
              <a:ea typeface="+mn-ea"/>
              <a:cs typeface="+mn-cs"/>
            </a:rPr>
            <a:t>るものである</a:t>
          </a:r>
          <a:r>
            <a:rPr kumimoji="1" lang="ja-JP" altLang="ja-JP" sz="1300">
              <a:solidFill>
                <a:schemeClr val="dk1"/>
              </a:solidFill>
              <a:effectLst/>
              <a:latin typeface="+mn-ea"/>
              <a:ea typeface="+mn-ea"/>
              <a:cs typeface="+mn-cs"/>
            </a:rPr>
            <a:t>。</a:t>
          </a:r>
          <a:endParaRPr lang="ja-JP" altLang="ja-JP" sz="1300">
            <a:effectLst/>
            <a:latin typeface="+mn-ea"/>
            <a:ea typeface="+mn-ea"/>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43180</xdr:rowOff>
    </xdr:from>
    <xdr:to>
      <xdr:col>24</xdr:col>
      <xdr:colOff>31750</xdr:colOff>
      <xdr:row>22</xdr:row>
      <xdr:rowOff>66040</xdr:rowOff>
    </xdr:to>
    <xdr:cxnSp macro="">
      <xdr:nvCxnSpPr>
        <xdr:cNvPr id="122" name="直線コネクタ 121"/>
        <xdr:cNvCxnSpPr/>
      </xdr:nvCxnSpPr>
      <xdr:spPr>
        <a:xfrm flipV="1">
          <a:off x="16510000" y="24434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129557</xdr:rowOff>
    </xdr:from>
    <xdr:ext cx="762000" cy="259045"/>
    <xdr:sp macro="" textlink="">
      <xdr:nvSpPr>
        <xdr:cNvPr id="125"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14</xdr:row>
      <xdr:rowOff>43180</xdr:rowOff>
    </xdr:from>
    <xdr:to>
      <xdr:col>24</xdr:col>
      <xdr:colOff>120650</xdr:colOff>
      <xdr:row>14</xdr:row>
      <xdr:rowOff>43180</xdr:rowOff>
    </xdr:to>
    <xdr:cxnSp macro="">
      <xdr:nvCxnSpPr>
        <xdr:cNvPr id="126" name="直線コネクタ 125"/>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12700</xdr:rowOff>
    </xdr:from>
    <xdr:to>
      <xdr:col>24</xdr:col>
      <xdr:colOff>31750</xdr:colOff>
      <xdr:row>19</xdr:row>
      <xdr:rowOff>153670</xdr:rowOff>
    </xdr:to>
    <xdr:cxnSp macro="">
      <xdr:nvCxnSpPr>
        <xdr:cNvPr id="127" name="直線コネクタ 126"/>
        <xdr:cNvCxnSpPr/>
      </xdr:nvCxnSpPr>
      <xdr:spPr>
        <a:xfrm>
          <a:off x="15671800" y="3098800"/>
          <a:ext cx="8382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104157</xdr:rowOff>
    </xdr:from>
    <xdr:ext cx="762000" cy="259045"/>
    <xdr:sp macro="" textlink="">
      <xdr:nvSpPr>
        <xdr:cNvPr id="128" name="物件費平均値テキスト"/>
        <xdr:cNvSpPr txBox="1"/>
      </xdr:nvSpPr>
      <xdr:spPr>
        <a:xfrm>
          <a:off x="16598900" y="2847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87630</xdr:rowOff>
    </xdr:from>
    <xdr:to>
      <xdr:col>24</xdr:col>
      <xdr:colOff>82550</xdr:colOff>
      <xdr:row>18</xdr:row>
      <xdr:rowOff>17780</xdr:rowOff>
    </xdr:to>
    <xdr:sp macro="" textlink="">
      <xdr:nvSpPr>
        <xdr:cNvPr id="129" name="フローチャート : 判断 128"/>
        <xdr:cNvSpPr/>
      </xdr:nvSpPr>
      <xdr:spPr>
        <a:xfrm>
          <a:off x="164592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12700</xdr:rowOff>
    </xdr:from>
    <xdr:to>
      <xdr:col>22</xdr:col>
      <xdr:colOff>565150</xdr:colOff>
      <xdr:row>18</xdr:row>
      <xdr:rowOff>20320</xdr:rowOff>
    </xdr:to>
    <xdr:cxnSp macro="">
      <xdr:nvCxnSpPr>
        <xdr:cNvPr id="130" name="直線コネクタ 129"/>
        <xdr:cNvCxnSpPr/>
      </xdr:nvCxnSpPr>
      <xdr:spPr>
        <a:xfrm flipV="1">
          <a:off x="14782800" y="3098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49530</xdr:rowOff>
    </xdr:from>
    <xdr:to>
      <xdr:col>22</xdr:col>
      <xdr:colOff>615950</xdr:colOff>
      <xdr:row>17</xdr:row>
      <xdr:rowOff>151130</xdr:rowOff>
    </xdr:to>
    <xdr:sp macro="" textlink="">
      <xdr:nvSpPr>
        <xdr:cNvPr id="131" name="フローチャート : 判断 130"/>
        <xdr:cNvSpPr/>
      </xdr:nvSpPr>
      <xdr:spPr>
        <a:xfrm>
          <a:off x="15621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161307</xdr:rowOff>
    </xdr:from>
    <xdr:ext cx="736600" cy="259045"/>
    <xdr:sp macro="" textlink="">
      <xdr:nvSpPr>
        <xdr:cNvPr id="132" name="テキスト ボックス 131"/>
        <xdr:cNvSpPr txBox="1"/>
      </xdr:nvSpPr>
      <xdr:spPr>
        <a:xfrm>
          <a:off x="15290800" y="2733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168910</xdr:rowOff>
    </xdr:from>
    <xdr:to>
      <xdr:col>21</xdr:col>
      <xdr:colOff>361950</xdr:colOff>
      <xdr:row>18</xdr:row>
      <xdr:rowOff>20320</xdr:rowOff>
    </xdr:to>
    <xdr:cxnSp macro="">
      <xdr:nvCxnSpPr>
        <xdr:cNvPr id="133" name="直線コネクタ 132"/>
        <xdr:cNvCxnSpPr/>
      </xdr:nvCxnSpPr>
      <xdr:spPr>
        <a:xfrm>
          <a:off x="13893800" y="3083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144780</xdr:rowOff>
    </xdr:from>
    <xdr:to>
      <xdr:col>21</xdr:col>
      <xdr:colOff>412750</xdr:colOff>
      <xdr:row>17</xdr:row>
      <xdr:rowOff>74930</xdr:rowOff>
    </xdr:to>
    <xdr:sp macro="" textlink="">
      <xdr:nvSpPr>
        <xdr:cNvPr id="134" name="フローチャート : 判断 133"/>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85107</xdr:rowOff>
    </xdr:from>
    <xdr:ext cx="762000" cy="259045"/>
    <xdr:sp macro="" textlink="">
      <xdr:nvSpPr>
        <xdr:cNvPr id="135" name="テキスト ボックス 134"/>
        <xdr:cNvSpPr txBox="1"/>
      </xdr:nvSpPr>
      <xdr:spPr>
        <a:xfrm>
          <a:off x="14401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92710</xdr:rowOff>
    </xdr:from>
    <xdr:to>
      <xdr:col>20</xdr:col>
      <xdr:colOff>158750</xdr:colOff>
      <xdr:row>17</xdr:row>
      <xdr:rowOff>168910</xdr:rowOff>
    </xdr:to>
    <xdr:cxnSp macro="">
      <xdr:nvCxnSpPr>
        <xdr:cNvPr id="136" name="直線コネクタ 135"/>
        <xdr:cNvCxnSpPr/>
      </xdr:nvCxnSpPr>
      <xdr:spPr>
        <a:xfrm>
          <a:off x="13004800" y="30073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129540</xdr:rowOff>
    </xdr:from>
    <xdr:to>
      <xdr:col>20</xdr:col>
      <xdr:colOff>209550</xdr:colOff>
      <xdr:row>17</xdr:row>
      <xdr:rowOff>59690</xdr:rowOff>
    </xdr:to>
    <xdr:sp macro="" textlink="">
      <xdr:nvSpPr>
        <xdr:cNvPr id="137" name="フローチャート : 判断 136"/>
        <xdr:cNvSpPr/>
      </xdr:nvSpPr>
      <xdr:spPr>
        <a:xfrm>
          <a:off x="13843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69867</xdr:rowOff>
    </xdr:from>
    <xdr:ext cx="762000" cy="259045"/>
    <xdr:sp macro="" textlink="">
      <xdr:nvSpPr>
        <xdr:cNvPr id="138" name="テキスト ボックス 137"/>
        <xdr:cNvSpPr txBox="1"/>
      </xdr:nvSpPr>
      <xdr:spPr>
        <a:xfrm>
          <a:off x="13512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83820</xdr:rowOff>
    </xdr:from>
    <xdr:to>
      <xdr:col>19</xdr:col>
      <xdr:colOff>6350</xdr:colOff>
      <xdr:row>17</xdr:row>
      <xdr:rowOff>13970</xdr:rowOff>
    </xdr:to>
    <xdr:sp macro="" textlink="">
      <xdr:nvSpPr>
        <xdr:cNvPr id="139" name="フローチャート : 判断 138"/>
        <xdr:cNvSpPr/>
      </xdr:nvSpPr>
      <xdr:spPr>
        <a:xfrm>
          <a:off x="12954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24147</xdr:rowOff>
    </xdr:from>
    <xdr:ext cx="762000" cy="259045"/>
    <xdr:sp macro="" textlink="">
      <xdr:nvSpPr>
        <xdr:cNvPr id="140" name="テキスト ボックス 139"/>
        <xdr:cNvSpPr txBox="1"/>
      </xdr:nvSpPr>
      <xdr:spPr>
        <a:xfrm>
          <a:off x="126238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19</xdr:row>
      <xdr:rowOff>102870</xdr:rowOff>
    </xdr:from>
    <xdr:to>
      <xdr:col>24</xdr:col>
      <xdr:colOff>82550</xdr:colOff>
      <xdr:row>20</xdr:row>
      <xdr:rowOff>33020</xdr:rowOff>
    </xdr:to>
    <xdr:sp macro="" textlink="">
      <xdr:nvSpPr>
        <xdr:cNvPr id="146" name="円/楕円 145"/>
        <xdr:cNvSpPr/>
      </xdr:nvSpPr>
      <xdr:spPr>
        <a:xfrm>
          <a:off x="16459200" y="336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74947</xdr:rowOff>
    </xdr:from>
    <xdr:ext cx="762000" cy="259045"/>
    <xdr:sp macro="" textlink="">
      <xdr:nvSpPr>
        <xdr:cNvPr id="147" name="物件費該当値テキスト"/>
        <xdr:cNvSpPr txBox="1"/>
      </xdr:nvSpPr>
      <xdr:spPr>
        <a:xfrm>
          <a:off x="16598900" y="333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133350</xdr:rowOff>
    </xdr:from>
    <xdr:to>
      <xdr:col>22</xdr:col>
      <xdr:colOff>615950</xdr:colOff>
      <xdr:row>18</xdr:row>
      <xdr:rowOff>63500</xdr:rowOff>
    </xdr:to>
    <xdr:sp macro="" textlink="">
      <xdr:nvSpPr>
        <xdr:cNvPr id="148" name="円/楕円 147"/>
        <xdr:cNvSpPr/>
      </xdr:nvSpPr>
      <xdr:spPr>
        <a:xfrm>
          <a:off x="15621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48277</xdr:rowOff>
    </xdr:from>
    <xdr:ext cx="736600" cy="259045"/>
    <xdr:sp macro="" textlink="">
      <xdr:nvSpPr>
        <xdr:cNvPr id="149" name="テキスト ボックス 148"/>
        <xdr:cNvSpPr txBox="1"/>
      </xdr:nvSpPr>
      <xdr:spPr>
        <a:xfrm>
          <a:off x="15290800" y="313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140970</xdr:rowOff>
    </xdr:from>
    <xdr:to>
      <xdr:col>21</xdr:col>
      <xdr:colOff>412750</xdr:colOff>
      <xdr:row>18</xdr:row>
      <xdr:rowOff>71120</xdr:rowOff>
    </xdr:to>
    <xdr:sp macro="" textlink="">
      <xdr:nvSpPr>
        <xdr:cNvPr id="150" name="円/楕円 149"/>
        <xdr:cNvSpPr/>
      </xdr:nvSpPr>
      <xdr:spPr>
        <a:xfrm>
          <a:off x="147320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55897</xdr:rowOff>
    </xdr:from>
    <xdr:ext cx="762000" cy="259045"/>
    <xdr:sp macro="" textlink="">
      <xdr:nvSpPr>
        <xdr:cNvPr id="151" name="テキスト ボックス 150"/>
        <xdr:cNvSpPr txBox="1"/>
      </xdr:nvSpPr>
      <xdr:spPr>
        <a:xfrm>
          <a:off x="14401800" y="314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118110</xdr:rowOff>
    </xdr:from>
    <xdr:to>
      <xdr:col>20</xdr:col>
      <xdr:colOff>209550</xdr:colOff>
      <xdr:row>18</xdr:row>
      <xdr:rowOff>48260</xdr:rowOff>
    </xdr:to>
    <xdr:sp macro="" textlink="">
      <xdr:nvSpPr>
        <xdr:cNvPr id="152" name="円/楕円 151"/>
        <xdr:cNvSpPr/>
      </xdr:nvSpPr>
      <xdr:spPr>
        <a:xfrm>
          <a:off x="138430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33037</xdr:rowOff>
    </xdr:from>
    <xdr:ext cx="762000" cy="259045"/>
    <xdr:sp macro="" textlink="">
      <xdr:nvSpPr>
        <xdr:cNvPr id="153" name="テキスト ボックス 152"/>
        <xdr:cNvSpPr txBox="1"/>
      </xdr:nvSpPr>
      <xdr:spPr>
        <a:xfrm>
          <a:off x="13512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41910</xdr:rowOff>
    </xdr:from>
    <xdr:to>
      <xdr:col>19</xdr:col>
      <xdr:colOff>6350</xdr:colOff>
      <xdr:row>17</xdr:row>
      <xdr:rowOff>143510</xdr:rowOff>
    </xdr:to>
    <xdr:sp macro="" textlink="">
      <xdr:nvSpPr>
        <xdr:cNvPr id="154" name="円/楕円 153"/>
        <xdr:cNvSpPr/>
      </xdr:nvSpPr>
      <xdr:spPr>
        <a:xfrm>
          <a:off x="12954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128287</xdr:rowOff>
    </xdr:from>
    <xdr:ext cx="762000" cy="259045"/>
    <xdr:sp macro="" textlink="">
      <xdr:nvSpPr>
        <xdr:cNvPr id="155" name="テキスト ボックス 154"/>
        <xdr:cNvSpPr txBox="1"/>
      </xdr:nvSpPr>
      <xdr:spPr>
        <a:xfrm>
          <a:off x="12623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mn-ea"/>
              <a:ea typeface="+mn-ea"/>
              <a:cs typeface="+mn-cs"/>
            </a:rPr>
            <a:t>　</a:t>
          </a:r>
          <a:r>
            <a:rPr kumimoji="1" lang="en-US" altLang="ja-JP" sz="1300">
              <a:solidFill>
                <a:sysClr val="windowText" lastClr="000000"/>
              </a:solidFill>
              <a:effectLst/>
              <a:latin typeface="+mn-ea"/>
              <a:ea typeface="+mn-ea"/>
              <a:cs typeface="+mn-cs"/>
            </a:rPr>
            <a:t>5</a:t>
          </a:r>
          <a:r>
            <a:rPr kumimoji="1" lang="ja-JP" altLang="ja-JP" sz="1300">
              <a:solidFill>
                <a:sysClr val="windowText" lastClr="000000"/>
              </a:solidFill>
              <a:effectLst/>
              <a:latin typeface="+mn-ea"/>
              <a:ea typeface="+mn-ea"/>
              <a:cs typeface="+mn-cs"/>
            </a:rPr>
            <a:t>年間の推移は、</a:t>
          </a:r>
          <a:r>
            <a:rPr kumimoji="1" lang="ja-JP" altLang="en-US" sz="1300">
              <a:solidFill>
                <a:sysClr val="windowText" lastClr="000000"/>
              </a:solidFill>
              <a:effectLst/>
              <a:latin typeface="+mn-ea"/>
              <a:ea typeface="+mn-ea"/>
              <a:cs typeface="+mn-cs"/>
            </a:rPr>
            <a:t>年々増加傾向にあるが、</a:t>
          </a:r>
          <a:r>
            <a:rPr kumimoji="1" lang="ja-JP" altLang="ja-JP" sz="1300">
              <a:solidFill>
                <a:sysClr val="windowText" lastClr="000000"/>
              </a:solidFill>
              <a:effectLst/>
              <a:latin typeface="+mn-ea"/>
              <a:ea typeface="+mn-ea"/>
              <a:cs typeface="+mn-cs"/>
            </a:rPr>
            <a:t>類似団体平均と概ね</a:t>
          </a:r>
          <a:r>
            <a:rPr kumimoji="1" lang="ja-JP" altLang="en-US" sz="1300">
              <a:solidFill>
                <a:sysClr val="windowText" lastClr="000000"/>
              </a:solidFill>
              <a:effectLst/>
              <a:latin typeface="+mn-ea"/>
              <a:ea typeface="+mn-ea"/>
              <a:cs typeface="+mn-cs"/>
            </a:rPr>
            <a:t>同程度</a:t>
          </a:r>
          <a:r>
            <a:rPr kumimoji="1" lang="ja-JP" altLang="ja-JP" sz="1300">
              <a:solidFill>
                <a:sysClr val="windowText" lastClr="000000"/>
              </a:solidFill>
              <a:effectLst/>
              <a:latin typeface="+mn-ea"/>
              <a:ea typeface="+mn-ea"/>
              <a:cs typeface="+mn-cs"/>
            </a:rPr>
            <a:t>の数値となっている。</a:t>
          </a:r>
          <a:endParaRPr lang="ja-JP" altLang="ja-JP" sz="1300">
            <a:solidFill>
              <a:sysClr val="windowText" lastClr="000000"/>
            </a:solidFill>
            <a:effectLst/>
            <a:latin typeface="+mn-ea"/>
            <a:ea typeface="+mn-ea"/>
          </a:endParaRPr>
        </a:p>
        <a:p>
          <a:r>
            <a:rPr kumimoji="1" lang="ja-JP" altLang="ja-JP" sz="1300">
              <a:solidFill>
                <a:sysClr val="windowText" lastClr="000000"/>
              </a:solidFill>
              <a:effectLst/>
              <a:latin typeface="+mn-ea"/>
              <a:ea typeface="+mn-ea"/>
              <a:cs typeface="+mn-cs"/>
            </a:rPr>
            <a:t>　平成</a:t>
          </a:r>
          <a:r>
            <a:rPr kumimoji="1" lang="en-US" altLang="ja-JP" sz="1300">
              <a:solidFill>
                <a:sysClr val="windowText" lastClr="000000"/>
              </a:solidFill>
              <a:effectLst/>
              <a:latin typeface="+mn-ea"/>
              <a:ea typeface="+mn-ea"/>
              <a:cs typeface="+mn-cs"/>
            </a:rPr>
            <a:t>28</a:t>
          </a:r>
          <a:r>
            <a:rPr kumimoji="1" lang="ja-JP" altLang="ja-JP" sz="1300">
              <a:solidFill>
                <a:sysClr val="windowText" lastClr="000000"/>
              </a:solidFill>
              <a:effectLst/>
              <a:latin typeface="+mn-ea"/>
              <a:ea typeface="+mn-ea"/>
              <a:cs typeface="+mn-cs"/>
            </a:rPr>
            <a:t>年度は、</a:t>
          </a:r>
          <a:r>
            <a:rPr kumimoji="1" lang="ja-JP" altLang="en-US" sz="1300">
              <a:solidFill>
                <a:sysClr val="windowText" lastClr="000000"/>
              </a:solidFill>
              <a:effectLst/>
              <a:latin typeface="+mn-ea"/>
              <a:ea typeface="+mn-ea"/>
              <a:cs typeface="+mn-cs"/>
            </a:rPr>
            <a:t>障害福祉サービス費の増により</a:t>
          </a:r>
          <a:r>
            <a:rPr kumimoji="1" lang="ja-JP" altLang="ja-JP" sz="1300">
              <a:solidFill>
                <a:sysClr val="windowText" lastClr="000000"/>
              </a:solidFill>
              <a:effectLst/>
              <a:latin typeface="+mn-ea"/>
              <a:ea typeface="+mn-ea"/>
              <a:cs typeface="+mn-cs"/>
            </a:rPr>
            <a:t>、</a:t>
          </a:r>
          <a:r>
            <a:rPr kumimoji="1" lang="ja-JP" altLang="en-US" sz="1300">
              <a:solidFill>
                <a:sysClr val="windowText" lastClr="000000"/>
              </a:solidFill>
              <a:effectLst/>
              <a:latin typeface="+mn-ea"/>
              <a:ea typeface="+mn-ea"/>
              <a:cs typeface="+mn-cs"/>
            </a:rPr>
            <a:t>前年度と比べ</a:t>
          </a:r>
          <a:r>
            <a:rPr kumimoji="1" lang="en-US" altLang="ja-JP" sz="1300">
              <a:solidFill>
                <a:sysClr val="windowText" lastClr="000000"/>
              </a:solidFill>
              <a:effectLst/>
              <a:latin typeface="+mn-ea"/>
              <a:ea typeface="+mn-ea"/>
              <a:cs typeface="+mn-cs"/>
            </a:rPr>
            <a:t>0.4</a:t>
          </a:r>
          <a:r>
            <a:rPr kumimoji="1" lang="ja-JP" altLang="ja-JP" sz="1300">
              <a:solidFill>
                <a:sysClr val="windowText" lastClr="000000"/>
              </a:solidFill>
              <a:effectLst/>
              <a:latin typeface="+mn-ea"/>
              <a:ea typeface="+mn-ea"/>
              <a:cs typeface="+mn-cs"/>
            </a:rPr>
            <a:t>ポイント上昇した。</a:t>
          </a:r>
          <a:endParaRPr lang="ja-JP" altLang="ja-JP" sz="1300">
            <a:solidFill>
              <a:sysClr val="windowText" lastClr="000000"/>
            </a:solidFill>
            <a:effectLst/>
            <a:latin typeface="+mn-ea"/>
            <a:ea typeface="+mn-ea"/>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34472</xdr:rowOff>
    </xdr:from>
    <xdr:to>
      <xdr:col>7</xdr:col>
      <xdr:colOff>15875</xdr:colOff>
      <xdr:row>61</xdr:row>
      <xdr:rowOff>91622</xdr:rowOff>
    </xdr:to>
    <xdr:cxnSp macro="">
      <xdr:nvCxnSpPr>
        <xdr:cNvPr id="185" name="直線コネクタ 184"/>
        <xdr:cNvCxnSpPr/>
      </xdr:nvCxnSpPr>
      <xdr:spPr>
        <a:xfrm flipV="1">
          <a:off x="4826000" y="89498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63699</xdr:rowOff>
    </xdr:from>
    <xdr:ext cx="762000" cy="259045"/>
    <xdr:sp macro="" textlink="">
      <xdr:nvSpPr>
        <xdr:cNvPr id="186"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6</xdr:col>
      <xdr:colOff>612775</xdr:colOff>
      <xdr:row>61</xdr:row>
      <xdr:rowOff>91622</xdr:rowOff>
    </xdr:from>
    <xdr:to>
      <xdr:col>7</xdr:col>
      <xdr:colOff>104775</xdr:colOff>
      <xdr:row>61</xdr:row>
      <xdr:rowOff>91622</xdr:rowOff>
    </xdr:to>
    <xdr:cxnSp macro="">
      <xdr:nvCxnSpPr>
        <xdr:cNvPr id="187" name="直線コネクタ 186"/>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120849</xdr:rowOff>
    </xdr:from>
    <xdr:ext cx="762000" cy="259045"/>
    <xdr:sp macro="" textlink="">
      <xdr:nvSpPr>
        <xdr:cNvPr id="188" name="扶助費最大値テキスト"/>
        <xdr:cNvSpPr txBox="1"/>
      </xdr:nvSpPr>
      <xdr:spPr>
        <a:xfrm>
          <a:off x="4914900" y="86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52</xdr:row>
      <xdr:rowOff>34472</xdr:rowOff>
    </xdr:from>
    <xdr:to>
      <xdr:col>7</xdr:col>
      <xdr:colOff>104775</xdr:colOff>
      <xdr:row>52</xdr:row>
      <xdr:rowOff>34472</xdr:rowOff>
    </xdr:to>
    <xdr:cxnSp macro="">
      <xdr:nvCxnSpPr>
        <xdr:cNvPr id="189" name="直線コネクタ 188"/>
        <xdr:cNvCxnSpPr/>
      </xdr:nvCxnSpPr>
      <xdr:spPr>
        <a:xfrm>
          <a:off x="4737100" y="894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94343</xdr:rowOff>
    </xdr:from>
    <xdr:to>
      <xdr:col>7</xdr:col>
      <xdr:colOff>15875</xdr:colOff>
      <xdr:row>54</xdr:row>
      <xdr:rowOff>137885</xdr:rowOff>
    </xdr:to>
    <xdr:cxnSp macro="">
      <xdr:nvCxnSpPr>
        <xdr:cNvPr id="190" name="直線コネクタ 189"/>
        <xdr:cNvCxnSpPr/>
      </xdr:nvCxnSpPr>
      <xdr:spPr>
        <a:xfrm>
          <a:off x="3987800" y="9352643"/>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168020</xdr:rowOff>
    </xdr:from>
    <xdr:ext cx="762000" cy="259045"/>
    <xdr:sp macro="" textlink="">
      <xdr:nvSpPr>
        <xdr:cNvPr id="191" name="扶助費平均値テキスト"/>
        <xdr:cNvSpPr txBox="1"/>
      </xdr:nvSpPr>
      <xdr:spPr>
        <a:xfrm>
          <a:off x="4914900" y="942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24493</xdr:rowOff>
    </xdr:from>
    <xdr:to>
      <xdr:col>7</xdr:col>
      <xdr:colOff>66675</xdr:colOff>
      <xdr:row>55</xdr:row>
      <xdr:rowOff>126093</xdr:rowOff>
    </xdr:to>
    <xdr:sp macro="" textlink="">
      <xdr:nvSpPr>
        <xdr:cNvPr id="192" name="フローチャート : 判断 191"/>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72572</xdr:rowOff>
    </xdr:from>
    <xdr:to>
      <xdr:col>5</xdr:col>
      <xdr:colOff>549275</xdr:colOff>
      <xdr:row>54</xdr:row>
      <xdr:rowOff>94343</xdr:rowOff>
    </xdr:to>
    <xdr:cxnSp macro="">
      <xdr:nvCxnSpPr>
        <xdr:cNvPr id="193" name="直線コネクタ 192"/>
        <xdr:cNvCxnSpPr/>
      </xdr:nvCxnSpPr>
      <xdr:spPr>
        <a:xfrm>
          <a:off x="3098800" y="93308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4" name="フローチャート : 判断 193"/>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56442</xdr:rowOff>
    </xdr:from>
    <xdr:ext cx="736600" cy="259045"/>
    <xdr:sp macro="" textlink="">
      <xdr:nvSpPr>
        <xdr:cNvPr id="195" name="テキスト ボックス 194"/>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7257</xdr:rowOff>
    </xdr:from>
    <xdr:to>
      <xdr:col>4</xdr:col>
      <xdr:colOff>346075</xdr:colOff>
      <xdr:row>54</xdr:row>
      <xdr:rowOff>72572</xdr:rowOff>
    </xdr:to>
    <xdr:cxnSp macro="">
      <xdr:nvCxnSpPr>
        <xdr:cNvPr id="196" name="直線コネクタ 195"/>
        <xdr:cNvCxnSpPr/>
      </xdr:nvCxnSpPr>
      <xdr:spPr>
        <a:xfrm>
          <a:off x="2209800" y="92655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53</xdr:row>
      <xdr:rowOff>160565</xdr:rowOff>
    </xdr:from>
    <xdr:to>
      <xdr:col>4</xdr:col>
      <xdr:colOff>396875</xdr:colOff>
      <xdr:row>54</xdr:row>
      <xdr:rowOff>90715</xdr:rowOff>
    </xdr:to>
    <xdr:sp macro="" textlink="">
      <xdr:nvSpPr>
        <xdr:cNvPr id="197" name="フローチャート : 判断 196"/>
        <xdr:cNvSpPr/>
      </xdr:nvSpPr>
      <xdr:spPr>
        <a:xfrm>
          <a:off x="3048000" y="924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100892</xdr:rowOff>
    </xdr:from>
    <xdr:ext cx="762000" cy="259045"/>
    <xdr:sp macro="" textlink="">
      <xdr:nvSpPr>
        <xdr:cNvPr id="198" name="テキスト ボックス 197"/>
        <xdr:cNvSpPr txBox="1"/>
      </xdr:nvSpPr>
      <xdr:spPr>
        <a:xfrm>
          <a:off x="2717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156935</xdr:rowOff>
    </xdr:from>
    <xdr:to>
      <xdr:col>3</xdr:col>
      <xdr:colOff>142875</xdr:colOff>
      <xdr:row>54</xdr:row>
      <xdr:rowOff>7257</xdr:rowOff>
    </xdr:to>
    <xdr:cxnSp macro="">
      <xdr:nvCxnSpPr>
        <xdr:cNvPr id="199" name="直線コネクタ 198"/>
        <xdr:cNvCxnSpPr/>
      </xdr:nvCxnSpPr>
      <xdr:spPr>
        <a:xfrm>
          <a:off x="1320800" y="92437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53</xdr:row>
      <xdr:rowOff>149678</xdr:rowOff>
    </xdr:from>
    <xdr:to>
      <xdr:col>3</xdr:col>
      <xdr:colOff>193675</xdr:colOff>
      <xdr:row>54</xdr:row>
      <xdr:rowOff>79828</xdr:rowOff>
    </xdr:to>
    <xdr:sp macro="" textlink="">
      <xdr:nvSpPr>
        <xdr:cNvPr id="200" name="フローチャート : 判断 199"/>
        <xdr:cNvSpPr/>
      </xdr:nvSpPr>
      <xdr:spPr>
        <a:xfrm>
          <a:off x="2159000" y="923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64605</xdr:rowOff>
    </xdr:from>
    <xdr:ext cx="762000" cy="259045"/>
    <xdr:sp macro="" textlink="">
      <xdr:nvSpPr>
        <xdr:cNvPr id="201" name="テキスト ボックス 200"/>
        <xdr:cNvSpPr txBox="1"/>
      </xdr:nvSpPr>
      <xdr:spPr>
        <a:xfrm>
          <a:off x="1828800" y="9322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0</xdr:rowOff>
    </xdr:from>
    <xdr:to>
      <xdr:col>1</xdr:col>
      <xdr:colOff>676275</xdr:colOff>
      <xdr:row>54</xdr:row>
      <xdr:rowOff>101600</xdr:rowOff>
    </xdr:to>
    <xdr:sp macro="" textlink="">
      <xdr:nvSpPr>
        <xdr:cNvPr id="202" name="フローチャート : 判断 201"/>
        <xdr:cNvSpPr/>
      </xdr:nvSpPr>
      <xdr:spPr>
        <a:xfrm>
          <a:off x="1270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86377</xdr:rowOff>
    </xdr:from>
    <xdr:ext cx="762000" cy="259045"/>
    <xdr:sp macro="" textlink="">
      <xdr:nvSpPr>
        <xdr:cNvPr id="203" name="テキスト ボックス 202"/>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87085</xdr:rowOff>
    </xdr:from>
    <xdr:to>
      <xdr:col>7</xdr:col>
      <xdr:colOff>66675</xdr:colOff>
      <xdr:row>55</xdr:row>
      <xdr:rowOff>17235</xdr:rowOff>
    </xdr:to>
    <xdr:sp macro="" textlink="">
      <xdr:nvSpPr>
        <xdr:cNvPr id="209" name="円/楕円 208"/>
        <xdr:cNvSpPr/>
      </xdr:nvSpPr>
      <xdr:spPr>
        <a:xfrm>
          <a:off x="47752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103612</xdr:rowOff>
    </xdr:from>
    <xdr:ext cx="762000" cy="259045"/>
    <xdr:sp macro="" textlink="">
      <xdr:nvSpPr>
        <xdr:cNvPr id="210" name="扶助費該当値テキスト"/>
        <xdr:cNvSpPr txBox="1"/>
      </xdr:nvSpPr>
      <xdr:spPr>
        <a:xfrm>
          <a:off x="49149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43543</xdr:rowOff>
    </xdr:from>
    <xdr:to>
      <xdr:col>5</xdr:col>
      <xdr:colOff>600075</xdr:colOff>
      <xdr:row>54</xdr:row>
      <xdr:rowOff>145143</xdr:rowOff>
    </xdr:to>
    <xdr:sp macro="" textlink="">
      <xdr:nvSpPr>
        <xdr:cNvPr id="211" name="円/楕円 210"/>
        <xdr:cNvSpPr/>
      </xdr:nvSpPr>
      <xdr:spPr>
        <a:xfrm>
          <a:off x="3937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155320</xdr:rowOff>
    </xdr:from>
    <xdr:ext cx="736600" cy="259045"/>
    <xdr:sp macro="" textlink="">
      <xdr:nvSpPr>
        <xdr:cNvPr id="212" name="テキスト ボックス 211"/>
        <xdr:cNvSpPr txBox="1"/>
      </xdr:nvSpPr>
      <xdr:spPr>
        <a:xfrm>
          <a:off x="3606800" y="907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21772</xdr:rowOff>
    </xdr:from>
    <xdr:to>
      <xdr:col>4</xdr:col>
      <xdr:colOff>396875</xdr:colOff>
      <xdr:row>54</xdr:row>
      <xdr:rowOff>123372</xdr:rowOff>
    </xdr:to>
    <xdr:sp macro="" textlink="">
      <xdr:nvSpPr>
        <xdr:cNvPr id="213" name="円/楕円 212"/>
        <xdr:cNvSpPr/>
      </xdr:nvSpPr>
      <xdr:spPr>
        <a:xfrm>
          <a:off x="30480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108149</xdr:rowOff>
    </xdr:from>
    <xdr:ext cx="762000" cy="259045"/>
    <xdr:sp macro="" textlink="">
      <xdr:nvSpPr>
        <xdr:cNvPr id="214" name="テキスト ボックス 213"/>
        <xdr:cNvSpPr txBox="1"/>
      </xdr:nvSpPr>
      <xdr:spPr>
        <a:xfrm>
          <a:off x="2717800" y="9366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127907</xdr:rowOff>
    </xdr:from>
    <xdr:to>
      <xdr:col>3</xdr:col>
      <xdr:colOff>193675</xdr:colOff>
      <xdr:row>54</xdr:row>
      <xdr:rowOff>58057</xdr:rowOff>
    </xdr:to>
    <xdr:sp macro="" textlink="">
      <xdr:nvSpPr>
        <xdr:cNvPr id="215" name="円/楕円 214"/>
        <xdr:cNvSpPr/>
      </xdr:nvSpPr>
      <xdr:spPr>
        <a:xfrm>
          <a:off x="2159000" y="92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68234</xdr:rowOff>
    </xdr:from>
    <xdr:ext cx="762000" cy="259045"/>
    <xdr:sp macro="" textlink="">
      <xdr:nvSpPr>
        <xdr:cNvPr id="216" name="テキスト ボックス 215"/>
        <xdr:cNvSpPr txBox="1"/>
      </xdr:nvSpPr>
      <xdr:spPr>
        <a:xfrm>
          <a:off x="1828800" y="898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106135</xdr:rowOff>
    </xdr:from>
    <xdr:to>
      <xdr:col>1</xdr:col>
      <xdr:colOff>676275</xdr:colOff>
      <xdr:row>54</xdr:row>
      <xdr:rowOff>36285</xdr:rowOff>
    </xdr:to>
    <xdr:sp macro="" textlink="">
      <xdr:nvSpPr>
        <xdr:cNvPr id="217" name="円/楕円 216"/>
        <xdr:cNvSpPr/>
      </xdr:nvSpPr>
      <xdr:spPr>
        <a:xfrm>
          <a:off x="1270000" y="91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46462</xdr:rowOff>
    </xdr:from>
    <xdr:ext cx="762000" cy="259045"/>
    <xdr:sp macro="" textlink="">
      <xdr:nvSpPr>
        <xdr:cNvPr id="218" name="テキスト ボックス 217"/>
        <xdr:cNvSpPr txBox="1"/>
      </xdr:nvSpPr>
      <xdr:spPr>
        <a:xfrm>
          <a:off x="939800" y="896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effectLst/>
              <a:latin typeface="+mn-ea"/>
              <a:ea typeface="+mn-ea"/>
              <a:cs typeface="+mn-cs"/>
            </a:rPr>
            <a:t>　</a:t>
          </a:r>
          <a:r>
            <a:rPr kumimoji="1" lang="en-US" altLang="ja-JP" sz="1300">
              <a:solidFill>
                <a:sysClr val="windowText" lastClr="000000"/>
              </a:solidFill>
              <a:effectLst/>
              <a:latin typeface="+mn-ea"/>
              <a:ea typeface="+mn-ea"/>
              <a:cs typeface="+mn-cs"/>
            </a:rPr>
            <a:t>5</a:t>
          </a:r>
          <a:r>
            <a:rPr kumimoji="1" lang="ja-JP" altLang="ja-JP" sz="1300">
              <a:solidFill>
                <a:sysClr val="windowText" lastClr="000000"/>
              </a:solidFill>
              <a:effectLst/>
              <a:latin typeface="+mn-ea"/>
              <a:ea typeface="+mn-ea"/>
              <a:cs typeface="+mn-cs"/>
            </a:rPr>
            <a:t>年間の推移は類似団体平均より低くなっている</a:t>
          </a:r>
          <a:r>
            <a:rPr kumimoji="1" lang="ja-JP" altLang="en-US" sz="1300">
              <a:solidFill>
                <a:sysClr val="windowText" lastClr="000000"/>
              </a:solidFill>
              <a:effectLst/>
              <a:latin typeface="+mn-ea"/>
              <a:ea typeface="+mn-ea"/>
              <a:cs typeface="+mn-cs"/>
            </a:rPr>
            <a:t>。</a:t>
          </a:r>
          <a:endParaRPr kumimoji="1" lang="en-US" altLang="ja-JP" sz="1300">
            <a:solidFill>
              <a:sysClr val="windowText" lastClr="000000"/>
            </a:solidFill>
            <a:effectLst/>
            <a:latin typeface="+mn-ea"/>
            <a:ea typeface="+mn-ea"/>
            <a:cs typeface="+mn-cs"/>
          </a:endParaRPr>
        </a:p>
        <a:p>
          <a:r>
            <a:rPr kumimoji="1" lang="ja-JP" altLang="en-US" sz="1300">
              <a:solidFill>
                <a:sysClr val="windowText" lastClr="000000"/>
              </a:solidFill>
              <a:effectLst/>
              <a:latin typeface="+mn-ea"/>
              <a:ea typeface="+mn-ea"/>
              <a:cs typeface="+mn-cs"/>
            </a:rPr>
            <a:t>　その他の多くを</a:t>
          </a:r>
          <a:r>
            <a:rPr kumimoji="1" lang="ja-JP" altLang="ja-JP" sz="1300">
              <a:solidFill>
                <a:sysClr val="windowText" lastClr="000000"/>
              </a:solidFill>
              <a:effectLst/>
              <a:latin typeface="+mn-ea"/>
              <a:ea typeface="+mn-ea"/>
              <a:cs typeface="+mn-cs"/>
            </a:rPr>
            <a:t>繰出金</a:t>
          </a:r>
          <a:r>
            <a:rPr kumimoji="1" lang="ja-JP" altLang="en-US" sz="1300">
              <a:solidFill>
                <a:sysClr val="windowText" lastClr="000000"/>
              </a:solidFill>
              <a:effectLst/>
              <a:latin typeface="+mn-ea"/>
              <a:ea typeface="+mn-ea"/>
              <a:cs typeface="+mn-cs"/>
            </a:rPr>
            <a:t>が占めており、</a:t>
          </a:r>
          <a:r>
            <a:rPr kumimoji="1" lang="ja-JP" altLang="ja-JP" sz="1300">
              <a:solidFill>
                <a:sysClr val="windowText" lastClr="000000"/>
              </a:solidFill>
              <a:effectLst/>
              <a:latin typeface="+mn-ea"/>
              <a:ea typeface="+mn-ea"/>
              <a:cs typeface="+mn-cs"/>
            </a:rPr>
            <a:t>国民健康保険事業、介護保険事業、後期高齢者医療事業への繰出金が増加傾向となっている。</a:t>
          </a:r>
          <a:endParaRPr lang="ja-JP" altLang="ja-JP" sz="1300">
            <a:solidFill>
              <a:sysClr val="windowText" lastClr="000000"/>
            </a:solidFill>
            <a:effectLst/>
            <a:latin typeface="+mn-ea"/>
            <a:ea typeface="+mn-ea"/>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154215</xdr:rowOff>
    </xdr:from>
    <xdr:to>
      <xdr:col>24</xdr:col>
      <xdr:colOff>31750</xdr:colOff>
      <xdr:row>62</xdr:row>
      <xdr:rowOff>72572</xdr:rowOff>
    </xdr:to>
    <xdr:cxnSp macro="">
      <xdr:nvCxnSpPr>
        <xdr:cNvPr id="248" name="直線コネクタ 247"/>
        <xdr:cNvCxnSpPr/>
      </xdr:nvCxnSpPr>
      <xdr:spPr>
        <a:xfrm flipV="1">
          <a:off x="16510000" y="9069615"/>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44649</xdr:rowOff>
    </xdr:from>
    <xdr:ext cx="762000" cy="259045"/>
    <xdr:sp macro="" textlink="">
      <xdr:nvSpPr>
        <xdr:cNvPr id="249" name="その他最小値テキスト"/>
        <xdr:cNvSpPr txBox="1"/>
      </xdr:nvSpPr>
      <xdr:spPr>
        <a:xfrm>
          <a:off x="16598900" y="1067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72572</xdr:rowOff>
    </xdr:from>
    <xdr:to>
      <xdr:col>24</xdr:col>
      <xdr:colOff>120650</xdr:colOff>
      <xdr:row>62</xdr:row>
      <xdr:rowOff>72572</xdr:rowOff>
    </xdr:to>
    <xdr:cxnSp macro="">
      <xdr:nvCxnSpPr>
        <xdr:cNvPr id="250" name="直線コネクタ 249"/>
        <xdr:cNvCxnSpPr/>
      </xdr:nvCxnSpPr>
      <xdr:spPr>
        <a:xfrm>
          <a:off x="16421100" y="1070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69142</xdr:rowOff>
    </xdr:from>
    <xdr:ext cx="762000" cy="259045"/>
    <xdr:sp macro="" textlink="">
      <xdr:nvSpPr>
        <xdr:cNvPr id="251" name="その他最大値テキスト"/>
        <xdr:cNvSpPr txBox="1"/>
      </xdr:nvSpPr>
      <xdr:spPr>
        <a:xfrm>
          <a:off x="16598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52</xdr:row>
      <xdr:rowOff>154215</xdr:rowOff>
    </xdr:from>
    <xdr:to>
      <xdr:col>24</xdr:col>
      <xdr:colOff>120650</xdr:colOff>
      <xdr:row>52</xdr:row>
      <xdr:rowOff>154215</xdr:rowOff>
    </xdr:to>
    <xdr:cxnSp macro="">
      <xdr:nvCxnSpPr>
        <xdr:cNvPr id="252" name="直線コネクタ 251"/>
        <xdr:cNvCxnSpPr/>
      </xdr:nvCxnSpPr>
      <xdr:spPr>
        <a:xfrm>
          <a:off x="16421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110672</xdr:rowOff>
    </xdr:from>
    <xdr:to>
      <xdr:col>24</xdr:col>
      <xdr:colOff>31750</xdr:colOff>
      <xdr:row>56</xdr:row>
      <xdr:rowOff>143328</xdr:rowOff>
    </xdr:to>
    <xdr:cxnSp macro="">
      <xdr:nvCxnSpPr>
        <xdr:cNvPr id="253" name="直線コネクタ 252"/>
        <xdr:cNvCxnSpPr/>
      </xdr:nvCxnSpPr>
      <xdr:spPr>
        <a:xfrm flipV="1">
          <a:off x="15671800" y="97118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99984</xdr:rowOff>
    </xdr:from>
    <xdr:ext cx="762000" cy="259045"/>
    <xdr:sp macro="" textlink="">
      <xdr:nvSpPr>
        <xdr:cNvPr id="254" name="その他平均値テキスト"/>
        <xdr:cNvSpPr txBox="1"/>
      </xdr:nvSpPr>
      <xdr:spPr>
        <a:xfrm>
          <a:off x="16598900" y="9872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127907</xdr:rowOff>
    </xdr:from>
    <xdr:to>
      <xdr:col>24</xdr:col>
      <xdr:colOff>82550</xdr:colOff>
      <xdr:row>58</xdr:row>
      <xdr:rowOff>58057</xdr:rowOff>
    </xdr:to>
    <xdr:sp macro="" textlink="">
      <xdr:nvSpPr>
        <xdr:cNvPr id="255" name="フローチャート : 判断 254"/>
        <xdr:cNvSpPr/>
      </xdr:nvSpPr>
      <xdr:spPr>
        <a:xfrm>
          <a:off x="164592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56243</xdr:rowOff>
    </xdr:from>
    <xdr:to>
      <xdr:col>22</xdr:col>
      <xdr:colOff>565150</xdr:colOff>
      <xdr:row>56</xdr:row>
      <xdr:rowOff>143328</xdr:rowOff>
    </xdr:to>
    <xdr:cxnSp macro="">
      <xdr:nvCxnSpPr>
        <xdr:cNvPr id="256" name="直線コネクタ 255"/>
        <xdr:cNvCxnSpPr/>
      </xdr:nvCxnSpPr>
      <xdr:spPr>
        <a:xfrm>
          <a:off x="14782800" y="96574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51707</xdr:rowOff>
    </xdr:from>
    <xdr:to>
      <xdr:col>22</xdr:col>
      <xdr:colOff>615950</xdr:colOff>
      <xdr:row>57</xdr:row>
      <xdr:rowOff>153307</xdr:rowOff>
    </xdr:to>
    <xdr:sp macro="" textlink="">
      <xdr:nvSpPr>
        <xdr:cNvPr id="257" name="フローチャート : 判断 256"/>
        <xdr:cNvSpPr/>
      </xdr:nvSpPr>
      <xdr:spPr>
        <a:xfrm>
          <a:off x="15621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138084</xdr:rowOff>
    </xdr:from>
    <xdr:ext cx="736600" cy="259045"/>
    <xdr:sp macro="" textlink="">
      <xdr:nvSpPr>
        <xdr:cNvPr id="258" name="テキスト ボックス 257"/>
        <xdr:cNvSpPr txBox="1"/>
      </xdr:nvSpPr>
      <xdr:spPr>
        <a:xfrm>
          <a:off x="15290800" y="991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23585</xdr:rowOff>
    </xdr:from>
    <xdr:to>
      <xdr:col>21</xdr:col>
      <xdr:colOff>361950</xdr:colOff>
      <xdr:row>56</xdr:row>
      <xdr:rowOff>56243</xdr:rowOff>
    </xdr:to>
    <xdr:cxnSp macro="">
      <xdr:nvCxnSpPr>
        <xdr:cNvPr id="259" name="直線コネクタ 258"/>
        <xdr:cNvCxnSpPr/>
      </xdr:nvCxnSpPr>
      <xdr:spPr>
        <a:xfrm>
          <a:off x="13893800" y="96247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62593</xdr:rowOff>
    </xdr:from>
    <xdr:to>
      <xdr:col>21</xdr:col>
      <xdr:colOff>412750</xdr:colOff>
      <xdr:row>57</xdr:row>
      <xdr:rowOff>164193</xdr:rowOff>
    </xdr:to>
    <xdr:sp macro="" textlink="">
      <xdr:nvSpPr>
        <xdr:cNvPr id="260" name="フローチャート : 判断 259"/>
        <xdr:cNvSpPr/>
      </xdr:nvSpPr>
      <xdr:spPr>
        <a:xfrm>
          <a:off x="14732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148970</xdr:rowOff>
    </xdr:from>
    <xdr:ext cx="762000" cy="259045"/>
    <xdr:sp macro="" textlink="">
      <xdr:nvSpPr>
        <xdr:cNvPr id="261" name="テキスト ボックス 260"/>
        <xdr:cNvSpPr txBox="1"/>
      </xdr:nvSpPr>
      <xdr:spPr>
        <a:xfrm>
          <a:off x="14401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140607</xdr:rowOff>
    </xdr:from>
    <xdr:to>
      <xdr:col>20</xdr:col>
      <xdr:colOff>158750</xdr:colOff>
      <xdr:row>56</xdr:row>
      <xdr:rowOff>23585</xdr:rowOff>
    </xdr:to>
    <xdr:cxnSp macro="">
      <xdr:nvCxnSpPr>
        <xdr:cNvPr id="262" name="直線コネクタ 261"/>
        <xdr:cNvCxnSpPr/>
      </xdr:nvCxnSpPr>
      <xdr:spPr>
        <a:xfrm>
          <a:off x="13004800" y="95703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29935</xdr:rowOff>
    </xdr:from>
    <xdr:to>
      <xdr:col>20</xdr:col>
      <xdr:colOff>209550</xdr:colOff>
      <xdr:row>57</xdr:row>
      <xdr:rowOff>131535</xdr:rowOff>
    </xdr:to>
    <xdr:sp macro="" textlink="">
      <xdr:nvSpPr>
        <xdr:cNvPr id="263" name="フローチャート : 判断 262"/>
        <xdr:cNvSpPr/>
      </xdr:nvSpPr>
      <xdr:spPr>
        <a:xfrm>
          <a:off x="13843000" y="980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116312</xdr:rowOff>
    </xdr:from>
    <xdr:ext cx="762000" cy="259045"/>
    <xdr:sp macro="" textlink="">
      <xdr:nvSpPr>
        <xdr:cNvPr id="264" name="テキスト ボックス 263"/>
        <xdr:cNvSpPr txBox="1"/>
      </xdr:nvSpPr>
      <xdr:spPr>
        <a:xfrm>
          <a:off x="13512800" y="988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157843</xdr:rowOff>
    </xdr:from>
    <xdr:to>
      <xdr:col>19</xdr:col>
      <xdr:colOff>6350</xdr:colOff>
      <xdr:row>57</xdr:row>
      <xdr:rowOff>87993</xdr:rowOff>
    </xdr:to>
    <xdr:sp macro="" textlink="">
      <xdr:nvSpPr>
        <xdr:cNvPr id="265" name="フローチャート : 判断 264"/>
        <xdr:cNvSpPr/>
      </xdr:nvSpPr>
      <xdr:spPr>
        <a:xfrm>
          <a:off x="12954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72770</xdr:rowOff>
    </xdr:from>
    <xdr:ext cx="762000" cy="259045"/>
    <xdr:sp macro="" textlink="">
      <xdr:nvSpPr>
        <xdr:cNvPr id="266" name="テキスト ボックス 265"/>
        <xdr:cNvSpPr txBox="1"/>
      </xdr:nvSpPr>
      <xdr:spPr>
        <a:xfrm>
          <a:off x="12623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59872</xdr:rowOff>
    </xdr:from>
    <xdr:to>
      <xdr:col>24</xdr:col>
      <xdr:colOff>82550</xdr:colOff>
      <xdr:row>56</xdr:row>
      <xdr:rowOff>161472</xdr:rowOff>
    </xdr:to>
    <xdr:sp macro="" textlink="">
      <xdr:nvSpPr>
        <xdr:cNvPr id="272" name="円/楕円 271"/>
        <xdr:cNvSpPr/>
      </xdr:nvSpPr>
      <xdr:spPr>
        <a:xfrm>
          <a:off x="16459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76399</xdr:rowOff>
    </xdr:from>
    <xdr:ext cx="762000" cy="259045"/>
    <xdr:sp macro="" textlink="">
      <xdr:nvSpPr>
        <xdr:cNvPr id="273" name="その他該当値テキスト"/>
        <xdr:cNvSpPr txBox="1"/>
      </xdr:nvSpPr>
      <xdr:spPr>
        <a:xfrm>
          <a:off x="16598900" y="950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92528</xdr:rowOff>
    </xdr:from>
    <xdr:to>
      <xdr:col>22</xdr:col>
      <xdr:colOff>615950</xdr:colOff>
      <xdr:row>57</xdr:row>
      <xdr:rowOff>22678</xdr:rowOff>
    </xdr:to>
    <xdr:sp macro="" textlink="">
      <xdr:nvSpPr>
        <xdr:cNvPr id="274" name="円/楕円 273"/>
        <xdr:cNvSpPr/>
      </xdr:nvSpPr>
      <xdr:spPr>
        <a:xfrm>
          <a:off x="15621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32855</xdr:rowOff>
    </xdr:from>
    <xdr:ext cx="736600" cy="259045"/>
    <xdr:sp macro="" textlink="">
      <xdr:nvSpPr>
        <xdr:cNvPr id="275" name="テキスト ボックス 274"/>
        <xdr:cNvSpPr txBox="1"/>
      </xdr:nvSpPr>
      <xdr:spPr>
        <a:xfrm>
          <a:off x="15290800" y="9462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5443</xdr:rowOff>
    </xdr:from>
    <xdr:to>
      <xdr:col>21</xdr:col>
      <xdr:colOff>412750</xdr:colOff>
      <xdr:row>56</xdr:row>
      <xdr:rowOff>107043</xdr:rowOff>
    </xdr:to>
    <xdr:sp macro="" textlink="">
      <xdr:nvSpPr>
        <xdr:cNvPr id="276" name="円/楕円 275"/>
        <xdr:cNvSpPr/>
      </xdr:nvSpPr>
      <xdr:spPr>
        <a:xfrm>
          <a:off x="14732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117220</xdr:rowOff>
    </xdr:from>
    <xdr:ext cx="762000" cy="259045"/>
    <xdr:sp macro="" textlink="">
      <xdr:nvSpPr>
        <xdr:cNvPr id="277" name="テキスト ボックス 276"/>
        <xdr:cNvSpPr txBox="1"/>
      </xdr:nvSpPr>
      <xdr:spPr>
        <a:xfrm>
          <a:off x="14401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144235</xdr:rowOff>
    </xdr:from>
    <xdr:to>
      <xdr:col>20</xdr:col>
      <xdr:colOff>209550</xdr:colOff>
      <xdr:row>56</xdr:row>
      <xdr:rowOff>74385</xdr:rowOff>
    </xdr:to>
    <xdr:sp macro="" textlink="">
      <xdr:nvSpPr>
        <xdr:cNvPr id="278" name="円/楕円 277"/>
        <xdr:cNvSpPr/>
      </xdr:nvSpPr>
      <xdr:spPr>
        <a:xfrm>
          <a:off x="13843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84562</xdr:rowOff>
    </xdr:from>
    <xdr:ext cx="762000" cy="259045"/>
    <xdr:sp macro="" textlink="">
      <xdr:nvSpPr>
        <xdr:cNvPr id="279" name="テキスト ボックス 278"/>
        <xdr:cNvSpPr txBox="1"/>
      </xdr:nvSpPr>
      <xdr:spPr>
        <a:xfrm>
          <a:off x="13512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89807</xdr:rowOff>
    </xdr:from>
    <xdr:to>
      <xdr:col>19</xdr:col>
      <xdr:colOff>6350</xdr:colOff>
      <xdr:row>56</xdr:row>
      <xdr:rowOff>19957</xdr:rowOff>
    </xdr:to>
    <xdr:sp macro="" textlink="">
      <xdr:nvSpPr>
        <xdr:cNvPr id="280" name="円/楕円 279"/>
        <xdr:cNvSpPr/>
      </xdr:nvSpPr>
      <xdr:spPr>
        <a:xfrm>
          <a:off x="12954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30134</xdr:rowOff>
    </xdr:from>
    <xdr:ext cx="762000" cy="259045"/>
    <xdr:sp macro="" textlink="">
      <xdr:nvSpPr>
        <xdr:cNvPr id="281" name="テキスト ボックス 280"/>
        <xdr:cNvSpPr txBox="1"/>
      </xdr:nvSpPr>
      <xdr:spPr>
        <a:xfrm>
          <a:off x="12623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effectLst/>
              <a:latin typeface="+mn-ea"/>
              <a:ea typeface="+mn-ea"/>
              <a:cs typeface="+mn-cs"/>
            </a:rPr>
            <a:t>　</a:t>
          </a:r>
          <a:r>
            <a:rPr kumimoji="1" lang="en-US" altLang="ja-JP" sz="1300">
              <a:solidFill>
                <a:sysClr val="windowText" lastClr="000000"/>
              </a:solidFill>
              <a:effectLst/>
              <a:latin typeface="+mn-ea"/>
              <a:ea typeface="+mn-ea"/>
              <a:cs typeface="+mn-cs"/>
            </a:rPr>
            <a:t>5</a:t>
          </a:r>
          <a:r>
            <a:rPr kumimoji="1" lang="ja-JP" altLang="ja-JP" sz="1300">
              <a:solidFill>
                <a:sysClr val="windowText" lastClr="000000"/>
              </a:solidFill>
              <a:effectLst/>
              <a:latin typeface="+mn-ea"/>
              <a:ea typeface="+mn-ea"/>
              <a:cs typeface="+mn-cs"/>
            </a:rPr>
            <a:t>年間の推移は、類似団体平均より低くなっている。</a:t>
          </a:r>
          <a:endParaRPr lang="ja-JP" altLang="ja-JP" sz="1300">
            <a:solidFill>
              <a:sysClr val="windowText" lastClr="000000"/>
            </a:solidFill>
            <a:effectLst/>
            <a:latin typeface="+mn-ea"/>
            <a:ea typeface="+mn-ea"/>
          </a:endParaRPr>
        </a:p>
        <a:p>
          <a:r>
            <a:rPr kumimoji="1" lang="ja-JP" altLang="ja-JP" sz="1300">
              <a:solidFill>
                <a:sysClr val="windowText" lastClr="000000"/>
              </a:solidFill>
              <a:effectLst/>
              <a:latin typeface="+mn-ea"/>
              <a:ea typeface="+mn-ea"/>
              <a:cs typeface="+mn-cs"/>
            </a:rPr>
            <a:t>　平成</a:t>
          </a:r>
          <a:r>
            <a:rPr kumimoji="1" lang="en-US" altLang="ja-JP" sz="1300">
              <a:solidFill>
                <a:sysClr val="windowText" lastClr="000000"/>
              </a:solidFill>
              <a:effectLst/>
              <a:latin typeface="+mn-ea"/>
              <a:ea typeface="+mn-ea"/>
              <a:cs typeface="+mn-cs"/>
            </a:rPr>
            <a:t>28</a:t>
          </a:r>
          <a:r>
            <a:rPr kumimoji="1" lang="ja-JP" altLang="ja-JP" sz="1300">
              <a:solidFill>
                <a:sysClr val="windowText" lastClr="000000"/>
              </a:solidFill>
              <a:effectLst/>
              <a:latin typeface="+mn-ea"/>
              <a:ea typeface="+mn-ea"/>
              <a:cs typeface="+mn-cs"/>
            </a:rPr>
            <a:t>年度においては、</a:t>
          </a:r>
          <a:r>
            <a:rPr kumimoji="1" lang="ja-JP" altLang="en-US" sz="1300">
              <a:solidFill>
                <a:sysClr val="windowText" lastClr="000000"/>
              </a:solidFill>
              <a:effectLst/>
              <a:latin typeface="+mn-ea"/>
              <a:ea typeface="+mn-ea"/>
              <a:cs typeface="+mn-cs"/>
            </a:rPr>
            <a:t>農林業関係補助金の</a:t>
          </a:r>
          <a:r>
            <a:rPr kumimoji="1" lang="ja-JP" altLang="ja-JP" sz="1300">
              <a:solidFill>
                <a:sysClr val="windowText" lastClr="000000"/>
              </a:solidFill>
              <a:effectLst/>
              <a:latin typeface="+mn-ea"/>
              <a:ea typeface="+mn-ea"/>
              <a:cs typeface="+mn-cs"/>
            </a:rPr>
            <a:t>減により前年度</a:t>
          </a:r>
          <a:r>
            <a:rPr kumimoji="1" lang="ja-JP" altLang="en-US" sz="1300">
              <a:solidFill>
                <a:sysClr val="windowText" lastClr="000000"/>
              </a:solidFill>
              <a:effectLst/>
              <a:latin typeface="+mn-ea"/>
              <a:ea typeface="+mn-ea"/>
              <a:cs typeface="+mn-cs"/>
            </a:rPr>
            <a:t>に比べ</a:t>
          </a:r>
          <a:r>
            <a:rPr kumimoji="1" lang="en-US" altLang="ja-JP" sz="1300">
              <a:solidFill>
                <a:sysClr val="windowText" lastClr="000000"/>
              </a:solidFill>
              <a:effectLst/>
              <a:latin typeface="+mn-ea"/>
              <a:ea typeface="+mn-ea"/>
              <a:cs typeface="+mn-cs"/>
            </a:rPr>
            <a:t>0.2</a:t>
          </a:r>
          <a:r>
            <a:rPr kumimoji="1" lang="ja-JP" altLang="ja-JP" sz="1300">
              <a:solidFill>
                <a:sysClr val="windowText" lastClr="000000"/>
              </a:solidFill>
              <a:effectLst/>
              <a:latin typeface="+mn-ea"/>
              <a:ea typeface="+mn-ea"/>
              <a:cs typeface="+mn-cs"/>
            </a:rPr>
            <a:t>ポイント低下した。</a:t>
          </a:r>
          <a:endParaRPr lang="ja-JP" altLang="ja-JP" sz="1300">
            <a:solidFill>
              <a:sysClr val="windowText" lastClr="000000"/>
            </a:solidFill>
            <a:effectLst/>
            <a:latin typeface="+mn-ea"/>
            <a:ea typeface="+mn-ea"/>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6" name="直線コネクタ 295"/>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7" name="テキスト ボックス 296"/>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300" name="直線コネクタ 299"/>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301" name="テキスト ボックス 300"/>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127000</xdr:rowOff>
    </xdr:from>
    <xdr:to>
      <xdr:col>24</xdr:col>
      <xdr:colOff>31750</xdr:colOff>
      <xdr:row>41</xdr:row>
      <xdr:rowOff>69850</xdr:rowOff>
    </xdr:to>
    <xdr:cxnSp macro="">
      <xdr:nvCxnSpPr>
        <xdr:cNvPr id="304" name="直線コネクタ 303"/>
        <xdr:cNvCxnSpPr/>
      </xdr:nvCxnSpPr>
      <xdr:spPr>
        <a:xfrm flipV="1">
          <a:off x="16510000" y="59563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5"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6" name="直線コネクタ 305"/>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41927</xdr:rowOff>
    </xdr:from>
    <xdr:ext cx="762000" cy="259045"/>
    <xdr:sp macro="" textlink="">
      <xdr:nvSpPr>
        <xdr:cNvPr id="307"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34</xdr:row>
      <xdr:rowOff>127000</xdr:rowOff>
    </xdr:from>
    <xdr:to>
      <xdr:col>24</xdr:col>
      <xdr:colOff>120650</xdr:colOff>
      <xdr:row>34</xdr:row>
      <xdr:rowOff>127000</xdr:rowOff>
    </xdr:to>
    <xdr:cxnSp macro="">
      <xdr:nvCxnSpPr>
        <xdr:cNvPr id="308" name="直線コネクタ 307"/>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69850</xdr:rowOff>
    </xdr:from>
    <xdr:to>
      <xdr:col>24</xdr:col>
      <xdr:colOff>31750</xdr:colOff>
      <xdr:row>36</xdr:row>
      <xdr:rowOff>81280</xdr:rowOff>
    </xdr:to>
    <xdr:cxnSp macro="">
      <xdr:nvCxnSpPr>
        <xdr:cNvPr id="309" name="直線コネクタ 308"/>
        <xdr:cNvCxnSpPr/>
      </xdr:nvCxnSpPr>
      <xdr:spPr>
        <a:xfrm flipV="1">
          <a:off x="15671800" y="62420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59707</xdr:rowOff>
    </xdr:from>
    <xdr:ext cx="762000" cy="259045"/>
    <xdr:sp macro="" textlink="">
      <xdr:nvSpPr>
        <xdr:cNvPr id="310" name="補助費等平均値テキスト"/>
        <xdr:cNvSpPr txBox="1"/>
      </xdr:nvSpPr>
      <xdr:spPr>
        <a:xfrm>
          <a:off x="16598900" y="6403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87630</xdr:rowOff>
    </xdr:from>
    <xdr:to>
      <xdr:col>24</xdr:col>
      <xdr:colOff>82550</xdr:colOff>
      <xdr:row>38</xdr:row>
      <xdr:rowOff>17780</xdr:rowOff>
    </xdr:to>
    <xdr:sp macro="" textlink="">
      <xdr:nvSpPr>
        <xdr:cNvPr id="311" name="フローチャート : 判断 310"/>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81280</xdr:rowOff>
    </xdr:from>
    <xdr:to>
      <xdr:col>22</xdr:col>
      <xdr:colOff>565150</xdr:colOff>
      <xdr:row>36</xdr:row>
      <xdr:rowOff>121285</xdr:rowOff>
    </xdr:to>
    <xdr:cxnSp macro="">
      <xdr:nvCxnSpPr>
        <xdr:cNvPr id="312" name="直線コネクタ 311"/>
        <xdr:cNvCxnSpPr/>
      </xdr:nvCxnSpPr>
      <xdr:spPr>
        <a:xfrm flipV="1">
          <a:off x="14782800" y="625348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70485</xdr:rowOff>
    </xdr:from>
    <xdr:to>
      <xdr:col>22</xdr:col>
      <xdr:colOff>615950</xdr:colOff>
      <xdr:row>38</xdr:row>
      <xdr:rowOff>635</xdr:rowOff>
    </xdr:to>
    <xdr:sp macro="" textlink="">
      <xdr:nvSpPr>
        <xdr:cNvPr id="313" name="フローチャート : 判断 312"/>
        <xdr:cNvSpPr/>
      </xdr:nvSpPr>
      <xdr:spPr>
        <a:xfrm>
          <a:off x="15621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156862</xdr:rowOff>
    </xdr:from>
    <xdr:ext cx="736600" cy="259045"/>
    <xdr:sp macro="" textlink="">
      <xdr:nvSpPr>
        <xdr:cNvPr id="314" name="テキスト ボックス 313"/>
        <xdr:cNvSpPr txBox="1"/>
      </xdr:nvSpPr>
      <xdr:spPr>
        <a:xfrm>
          <a:off x="15290800" y="6500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109855</xdr:rowOff>
    </xdr:from>
    <xdr:to>
      <xdr:col>21</xdr:col>
      <xdr:colOff>361950</xdr:colOff>
      <xdr:row>36</xdr:row>
      <xdr:rowOff>121285</xdr:rowOff>
    </xdr:to>
    <xdr:cxnSp macro="">
      <xdr:nvCxnSpPr>
        <xdr:cNvPr id="315" name="直線コネクタ 314"/>
        <xdr:cNvCxnSpPr/>
      </xdr:nvCxnSpPr>
      <xdr:spPr>
        <a:xfrm>
          <a:off x="13893800" y="628205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81915</xdr:rowOff>
    </xdr:from>
    <xdr:to>
      <xdr:col>21</xdr:col>
      <xdr:colOff>412750</xdr:colOff>
      <xdr:row>38</xdr:row>
      <xdr:rowOff>12065</xdr:rowOff>
    </xdr:to>
    <xdr:sp macro="" textlink="">
      <xdr:nvSpPr>
        <xdr:cNvPr id="316" name="フローチャート : 判断 315"/>
        <xdr:cNvSpPr/>
      </xdr:nvSpPr>
      <xdr:spPr>
        <a:xfrm>
          <a:off x="14732000" y="642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168292</xdr:rowOff>
    </xdr:from>
    <xdr:ext cx="762000" cy="259045"/>
    <xdr:sp macro="" textlink="">
      <xdr:nvSpPr>
        <xdr:cNvPr id="317" name="テキスト ボックス 316"/>
        <xdr:cNvSpPr txBox="1"/>
      </xdr:nvSpPr>
      <xdr:spPr>
        <a:xfrm>
          <a:off x="14401800" y="6511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109855</xdr:rowOff>
    </xdr:from>
    <xdr:to>
      <xdr:col>20</xdr:col>
      <xdr:colOff>158750</xdr:colOff>
      <xdr:row>36</xdr:row>
      <xdr:rowOff>115570</xdr:rowOff>
    </xdr:to>
    <xdr:cxnSp macro="">
      <xdr:nvCxnSpPr>
        <xdr:cNvPr id="318" name="直線コネクタ 317"/>
        <xdr:cNvCxnSpPr/>
      </xdr:nvCxnSpPr>
      <xdr:spPr>
        <a:xfrm flipV="1">
          <a:off x="13004800" y="62820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99060</xdr:rowOff>
    </xdr:from>
    <xdr:to>
      <xdr:col>20</xdr:col>
      <xdr:colOff>209550</xdr:colOff>
      <xdr:row>38</xdr:row>
      <xdr:rowOff>29210</xdr:rowOff>
    </xdr:to>
    <xdr:sp macro="" textlink="">
      <xdr:nvSpPr>
        <xdr:cNvPr id="319" name="フローチャート : 判断 318"/>
        <xdr:cNvSpPr/>
      </xdr:nvSpPr>
      <xdr:spPr>
        <a:xfrm>
          <a:off x="13843000" y="644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13987</xdr:rowOff>
    </xdr:from>
    <xdr:ext cx="762000" cy="259045"/>
    <xdr:sp macro="" textlink="">
      <xdr:nvSpPr>
        <xdr:cNvPr id="320" name="テキスト ボックス 319"/>
        <xdr:cNvSpPr txBox="1"/>
      </xdr:nvSpPr>
      <xdr:spPr>
        <a:xfrm>
          <a:off x="13512800" y="652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110490</xdr:rowOff>
    </xdr:from>
    <xdr:to>
      <xdr:col>19</xdr:col>
      <xdr:colOff>6350</xdr:colOff>
      <xdr:row>38</xdr:row>
      <xdr:rowOff>40640</xdr:rowOff>
    </xdr:to>
    <xdr:sp macro="" textlink="">
      <xdr:nvSpPr>
        <xdr:cNvPr id="321" name="フローチャート : 判断 320"/>
        <xdr:cNvSpPr/>
      </xdr:nvSpPr>
      <xdr:spPr>
        <a:xfrm>
          <a:off x="12954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25417</xdr:rowOff>
    </xdr:from>
    <xdr:ext cx="762000" cy="259045"/>
    <xdr:sp macro="" textlink="">
      <xdr:nvSpPr>
        <xdr:cNvPr id="322" name="テキスト ボックス 321"/>
        <xdr:cNvSpPr txBox="1"/>
      </xdr:nvSpPr>
      <xdr:spPr>
        <a:xfrm>
          <a:off x="12623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19050</xdr:rowOff>
    </xdr:from>
    <xdr:to>
      <xdr:col>24</xdr:col>
      <xdr:colOff>82550</xdr:colOff>
      <xdr:row>36</xdr:row>
      <xdr:rowOff>120650</xdr:rowOff>
    </xdr:to>
    <xdr:sp macro="" textlink="">
      <xdr:nvSpPr>
        <xdr:cNvPr id="328" name="円/楕円 327"/>
        <xdr:cNvSpPr/>
      </xdr:nvSpPr>
      <xdr:spPr>
        <a:xfrm>
          <a:off x="164592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35577</xdr:rowOff>
    </xdr:from>
    <xdr:ext cx="762000" cy="259045"/>
    <xdr:sp macro="" textlink="">
      <xdr:nvSpPr>
        <xdr:cNvPr id="329" name="補助費等該当値テキスト"/>
        <xdr:cNvSpPr txBox="1"/>
      </xdr:nvSpPr>
      <xdr:spPr>
        <a:xfrm>
          <a:off x="16598900" y="603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30480</xdr:rowOff>
    </xdr:from>
    <xdr:to>
      <xdr:col>22</xdr:col>
      <xdr:colOff>615950</xdr:colOff>
      <xdr:row>36</xdr:row>
      <xdr:rowOff>132080</xdr:rowOff>
    </xdr:to>
    <xdr:sp macro="" textlink="">
      <xdr:nvSpPr>
        <xdr:cNvPr id="330" name="円/楕円 329"/>
        <xdr:cNvSpPr/>
      </xdr:nvSpPr>
      <xdr:spPr>
        <a:xfrm>
          <a:off x="15621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142257</xdr:rowOff>
    </xdr:from>
    <xdr:ext cx="736600" cy="259045"/>
    <xdr:sp macro="" textlink="">
      <xdr:nvSpPr>
        <xdr:cNvPr id="331" name="テキスト ボックス 330"/>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70485</xdr:rowOff>
    </xdr:from>
    <xdr:to>
      <xdr:col>21</xdr:col>
      <xdr:colOff>412750</xdr:colOff>
      <xdr:row>37</xdr:row>
      <xdr:rowOff>635</xdr:rowOff>
    </xdr:to>
    <xdr:sp macro="" textlink="">
      <xdr:nvSpPr>
        <xdr:cNvPr id="332" name="円/楕円 331"/>
        <xdr:cNvSpPr/>
      </xdr:nvSpPr>
      <xdr:spPr>
        <a:xfrm>
          <a:off x="14732000" y="624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10812</xdr:rowOff>
    </xdr:from>
    <xdr:ext cx="762000" cy="259045"/>
    <xdr:sp macro="" textlink="">
      <xdr:nvSpPr>
        <xdr:cNvPr id="333" name="テキスト ボックス 332"/>
        <xdr:cNvSpPr txBox="1"/>
      </xdr:nvSpPr>
      <xdr:spPr>
        <a:xfrm>
          <a:off x="14401800" y="601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59055</xdr:rowOff>
    </xdr:from>
    <xdr:to>
      <xdr:col>20</xdr:col>
      <xdr:colOff>209550</xdr:colOff>
      <xdr:row>36</xdr:row>
      <xdr:rowOff>160655</xdr:rowOff>
    </xdr:to>
    <xdr:sp macro="" textlink="">
      <xdr:nvSpPr>
        <xdr:cNvPr id="334" name="円/楕円 333"/>
        <xdr:cNvSpPr/>
      </xdr:nvSpPr>
      <xdr:spPr>
        <a:xfrm>
          <a:off x="13843000" y="623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170832</xdr:rowOff>
    </xdr:from>
    <xdr:ext cx="762000" cy="259045"/>
    <xdr:sp macro="" textlink="">
      <xdr:nvSpPr>
        <xdr:cNvPr id="335" name="テキスト ボックス 334"/>
        <xdr:cNvSpPr txBox="1"/>
      </xdr:nvSpPr>
      <xdr:spPr>
        <a:xfrm>
          <a:off x="13512800" y="6000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64770</xdr:rowOff>
    </xdr:from>
    <xdr:to>
      <xdr:col>19</xdr:col>
      <xdr:colOff>6350</xdr:colOff>
      <xdr:row>36</xdr:row>
      <xdr:rowOff>166370</xdr:rowOff>
    </xdr:to>
    <xdr:sp macro="" textlink="">
      <xdr:nvSpPr>
        <xdr:cNvPr id="336" name="円/楕円 335"/>
        <xdr:cNvSpPr/>
      </xdr:nvSpPr>
      <xdr:spPr>
        <a:xfrm>
          <a:off x="12954000" y="623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5097</xdr:rowOff>
    </xdr:from>
    <xdr:ext cx="762000" cy="259045"/>
    <xdr:sp macro="" textlink="">
      <xdr:nvSpPr>
        <xdr:cNvPr id="337" name="テキスト ボックス 336"/>
        <xdr:cNvSpPr txBox="1"/>
      </xdr:nvSpPr>
      <xdr:spPr>
        <a:xfrm>
          <a:off x="12623800" y="6005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effectLst/>
              <a:latin typeface="+mn-ea"/>
              <a:ea typeface="+mn-ea"/>
              <a:cs typeface="+mn-cs"/>
            </a:rPr>
            <a:t>　</a:t>
          </a:r>
          <a:r>
            <a:rPr kumimoji="1" lang="en-US" altLang="ja-JP" sz="1300">
              <a:solidFill>
                <a:sysClr val="windowText" lastClr="000000"/>
              </a:solidFill>
              <a:effectLst/>
              <a:latin typeface="+mn-ea"/>
              <a:ea typeface="+mn-ea"/>
              <a:cs typeface="+mn-cs"/>
            </a:rPr>
            <a:t>5</a:t>
          </a:r>
          <a:r>
            <a:rPr kumimoji="1" lang="ja-JP" altLang="ja-JP" sz="1300">
              <a:solidFill>
                <a:sysClr val="windowText" lastClr="000000"/>
              </a:solidFill>
              <a:effectLst/>
              <a:latin typeface="+mn-ea"/>
              <a:ea typeface="+mn-ea"/>
              <a:cs typeface="+mn-cs"/>
            </a:rPr>
            <a:t>年間の推移は、</a:t>
          </a:r>
          <a:r>
            <a:rPr kumimoji="1" lang="ja-JP" altLang="en-US" sz="1300">
              <a:solidFill>
                <a:sysClr val="windowText" lastClr="000000"/>
              </a:solidFill>
              <a:effectLst/>
              <a:latin typeface="+mn-ea"/>
              <a:ea typeface="+mn-ea"/>
              <a:cs typeface="+mn-cs"/>
            </a:rPr>
            <a:t>概ね横ばいであるが、</a:t>
          </a:r>
          <a:r>
            <a:rPr kumimoji="1" lang="ja-JP" altLang="ja-JP" sz="1300">
              <a:solidFill>
                <a:sysClr val="windowText" lastClr="000000"/>
              </a:solidFill>
              <a:effectLst/>
              <a:latin typeface="+mn-ea"/>
              <a:ea typeface="+mn-ea"/>
              <a:cs typeface="+mn-cs"/>
            </a:rPr>
            <a:t>類似団体平均より高くなっている。</a:t>
          </a:r>
          <a:endParaRPr lang="ja-JP" altLang="ja-JP" sz="1300">
            <a:solidFill>
              <a:sysClr val="windowText" lastClr="000000"/>
            </a:solidFill>
            <a:effectLst/>
            <a:latin typeface="+mn-ea"/>
            <a:ea typeface="+mn-ea"/>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mn-ea"/>
              <a:ea typeface="+mn-ea"/>
              <a:cs typeface="+mn-cs"/>
            </a:rPr>
            <a:t>　平成</a:t>
          </a:r>
          <a:r>
            <a:rPr kumimoji="1" lang="en-US" altLang="ja-JP" sz="1300">
              <a:solidFill>
                <a:sysClr val="windowText" lastClr="000000"/>
              </a:solidFill>
              <a:effectLst/>
              <a:latin typeface="+mn-ea"/>
              <a:ea typeface="+mn-ea"/>
              <a:cs typeface="+mn-cs"/>
            </a:rPr>
            <a:t>28</a:t>
          </a:r>
          <a:r>
            <a:rPr kumimoji="1" lang="ja-JP" altLang="ja-JP" sz="1300">
              <a:solidFill>
                <a:sysClr val="windowText" lastClr="000000"/>
              </a:solidFill>
              <a:effectLst/>
              <a:latin typeface="+mn-ea"/>
              <a:ea typeface="+mn-ea"/>
              <a:cs typeface="+mn-cs"/>
            </a:rPr>
            <a:t>年度においては、地域振興基金創設の原資として平成</a:t>
          </a:r>
          <a:r>
            <a:rPr kumimoji="1" lang="en-US" altLang="ja-JP" sz="1300">
              <a:solidFill>
                <a:sysClr val="windowText" lastClr="000000"/>
              </a:solidFill>
              <a:effectLst/>
              <a:latin typeface="+mn-ea"/>
              <a:ea typeface="+mn-ea"/>
              <a:cs typeface="+mn-cs"/>
            </a:rPr>
            <a:t>22</a:t>
          </a:r>
          <a:r>
            <a:rPr kumimoji="1" lang="ja-JP" altLang="ja-JP" sz="1300">
              <a:solidFill>
                <a:sysClr val="windowText" lastClr="000000"/>
              </a:solidFill>
              <a:effectLst/>
              <a:latin typeface="+mn-ea"/>
              <a:ea typeface="+mn-ea"/>
              <a:cs typeface="+mn-cs"/>
            </a:rPr>
            <a:t>年度に借り入れた合併特例債の償還が平成</a:t>
          </a:r>
          <a:r>
            <a:rPr kumimoji="1" lang="en-US" altLang="ja-JP" sz="1300">
              <a:solidFill>
                <a:sysClr val="windowText" lastClr="000000"/>
              </a:solidFill>
              <a:effectLst/>
              <a:latin typeface="+mn-ea"/>
              <a:ea typeface="+mn-ea"/>
              <a:cs typeface="+mn-cs"/>
            </a:rPr>
            <a:t>27</a:t>
          </a:r>
          <a:r>
            <a:rPr kumimoji="1" lang="ja-JP" altLang="ja-JP" sz="1300">
              <a:solidFill>
                <a:sysClr val="windowText" lastClr="000000"/>
              </a:solidFill>
              <a:effectLst/>
              <a:latin typeface="+mn-ea"/>
              <a:ea typeface="+mn-ea"/>
              <a:cs typeface="+mn-cs"/>
            </a:rPr>
            <a:t>年度で終了</a:t>
          </a:r>
          <a:r>
            <a:rPr kumimoji="1" lang="ja-JP" altLang="en-US" sz="1300">
              <a:solidFill>
                <a:sysClr val="windowText" lastClr="000000"/>
              </a:solidFill>
              <a:effectLst/>
              <a:latin typeface="+mn-ea"/>
              <a:ea typeface="+mn-ea"/>
              <a:cs typeface="+mn-cs"/>
            </a:rPr>
            <a:t>した</a:t>
          </a:r>
          <a:r>
            <a:rPr kumimoji="1" lang="ja-JP" altLang="ja-JP" sz="1300">
              <a:solidFill>
                <a:sysClr val="windowText" lastClr="000000"/>
              </a:solidFill>
              <a:effectLst/>
              <a:latin typeface="+mn-ea"/>
              <a:ea typeface="+mn-ea"/>
              <a:cs typeface="+mn-cs"/>
            </a:rPr>
            <a:t>ため</a:t>
          </a:r>
          <a:r>
            <a:rPr kumimoji="1" lang="ja-JP" altLang="en-US" sz="1300">
              <a:solidFill>
                <a:sysClr val="windowText" lastClr="000000"/>
              </a:solidFill>
              <a:effectLst/>
              <a:latin typeface="+mn-ea"/>
              <a:ea typeface="+mn-ea"/>
              <a:cs typeface="+mn-cs"/>
            </a:rPr>
            <a:t>公債費は減となったが、</a:t>
          </a:r>
          <a:r>
            <a:rPr kumimoji="1" lang="ja-JP" altLang="ja-JP" sz="1300">
              <a:solidFill>
                <a:sysClr val="windowText" lastClr="000000"/>
              </a:solidFill>
              <a:effectLst/>
              <a:latin typeface="+mn-ea"/>
              <a:ea typeface="+mn-ea"/>
              <a:cs typeface="+mn-cs"/>
            </a:rPr>
            <a:t>経常一般財源等</a:t>
          </a:r>
          <a:r>
            <a:rPr kumimoji="1" lang="ja-JP" altLang="en-US" sz="1300">
              <a:solidFill>
                <a:sysClr val="windowText" lastClr="000000"/>
              </a:solidFill>
              <a:effectLst/>
              <a:latin typeface="+mn-ea"/>
              <a:ea typeface="+mn-ea"/>
              <a:cs typeface="+mn-cs"/>
            </a:rPr>
            <a:t>も減となったため</a:t>
          </a:r>
          <a:r>
            <a:rPr kumimoji="1" lang="ja-JP" altLang="ja-JP" sz="1300">
              <a:solidFill>
                <a:sysClr val="windowText" lastClr="000000"/>
              </a:solidFill>
              <a:effectLst/>
              <a:latin typeface="+mn-ea"/>
              <a:ea typeface="+mn-ea"/>
              <a:cs typeface="+mn-cs"/>
            </a:rPr>
            <a:t>、ポイントは</a:t>
          </a:r>
          <a:r>
            <a:rPr kumimoji="1" lang="ja-JP" altLang="en-US" sz="1300">
              <a:solidFill>
                <a:sysClr val="windowText" lastClr="000000"/>
              </a:solidFill>
              <a:effectLst/>
              <a:latin typeface="+mn-ea"/>
              <a:ea typeface="+mn-ea"/>
              <a:cs typeface="+mn-cs"/>
            </a:rPr>
            <a:t>上昇</a:t>
          </a:r>
          <a:r>
            <a:rPr kumimoji="1" lang="ja-JP" altLang="ja-JP" sz="1300">
              <a:solidFill>
                <a:sysClr val="windowText" lastClr="000000"/>
              </a:solidFill>
              <a:effectLst/>
              <a:latin typeface="+mn-ea"/>
              <a:ea typeface="+mn-ea"/>
              <a:cs typeface="+mn-cs"/>
            </a:rPr>
            <a:t>した。</a:t>
          </a:r>
          <a:endParaRPr lang="ja-JP" altLang="ja-JP" sz="1300">
            <a:solidFill>
              <a:sysClr val="windowText" lastClr="000000"/>
            </a:solidFill>
            <a:effectLst/>
            <a:latin typeface="+mn-ea"/>
            <a:ea typeface="+mn-ea"/>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122428</xdr:rowOff>
    </xdr:from>
    <xdr:to>
      <xdr:col>7</xdr:col>
      <xdr:colOff>15875</xdr:colOff>
      <xdr:row>80</xdr:row>
      <xdr:rowOff>94996</xdr:rowOff>
    </xdr:to>
    <xdr:cxnSp macro="">
      <xdr:nvCxnSpPr>
        <xdr:cNvPr id="362" name="直線コネクタ 361"/>
        <xdr:cNvCxnSpPr/>
      </xdr:nvCxnSpPr>
      <xdr:spPr>
        <a:xfrm flipV="1">
          <a:off x="4826000" y="1280972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67073</xdr:rowOff>
    </xdr:from>
    <xdr:ext cx="762000" cy="259045"/>
    <xdr:sp macro="" textlink="">
      <xdr:nvSpPr>
        <xdr:cNvPr id="363" name="公債費最小値テキスト"/>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80</xdr:row>
      <xdr:rowOff>94996</xdr:rowOff>
    </xdr:from>
    <xdr:to>
      <xdr:col>7</xdr:col>
      <xdr:colOff>104775</xdr:colOff>
      <xdr:row>80</xdr:row>
      <xdr:rowOff>94996</xdr:rowOff>
    </xdr:to>
    <xdr:cxnSp macro="">
      <xdr:nvCxnSpPr>
        <xdr:cNvPr id="364" name="直線コネクタ 363"/>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37355</xdr:rowOff>
    </xdr:from>
    <xdr:ext cx="762000" cy="259045"/>
    <xdr:sp macro="" textlink="">
      <xdr:nvSpPr>
        <xdr:cNvPr id="365" name="公債費最大値テキスト"/>
        <xdr:cNvSpPr txBox="1"/>
      </xdr:nvSpPr>
      <xdr:spPr>
        <a:xfrm>
          <a:off x="4914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612775</xdr:colOff>
      <xdr:row>74</xdr:row>
      <xdr:rowOff>122428</xdr:rowOff>
    </xdr:from>
    <xdr:to>
      <xdr:col>7</xdr:col>
      <xdr:colOff>104775</xdr:colOff>
      <xdr:row>74</xdr:row>
      <xdr:rowOff>122428</xdr:rowOff>
    </xdr:to>
    <xdr:cxnSp macro="">
      <xdr:nvCxnSpPr>
        <xdr:cNvPr id="366" name="直線コネクタ 365"/>
        <xdr:cNvCxnSpPr/>
      </xdr:nvCxnSpPr>
      <xdr:spPr>
        <a:xfrm>
          <a:off x="4737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113285</xdr:rowOff>
    </xdr:from>
    <xdr:to>
      <xdr:col>7</xdr:col>
      <xdr:colOff>15875</xdr:colOff>
      <xdr:row>78</xdr:row>
      <xdr:rowOff>131572</xdr:rowOff>
    </xdr:to>
    <xdr:cxnSp macro="">
      <xdr:nvCxnSpPr>
        <xdr:cNvPr id="367" name="直線コネクタ 366"/>
        <xdr:cNvCxnSpPr/>
      </xdr:nvCxnSpPr>
      <xdr:spPr>
        <a:xfrm>
          <a:off x="3987800" y="13486385"/>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90440</xdr:rowOff>
    </xdr:from>
    <xdr:ext cx="762000" cy="259045"/>
    <xdr:sp macro="" textlink="">
      <xdr:nvSpPr>
        <xdr:cNvPr id="368" name="公債費平均値テキスト"/>
        <xdr:cNvSpPr txBox="1"/>
      </xdr:nvSpPr>
      <xdr:spPr>
        <a:xfrm>
          <a:off x="4914900" y="1312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69" name="フローチャート : 判断 368"/>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113285</xdr:rowOff>
    </xdr:from>
    <xdr:to>
      <xdr:col>5</xdr:col>
      <xdr:colOff>549275</xdr:colOff>
      <xdr:row>78</xdr:row>
      <xdr:rowOff>140715</xdr:rowOff>
    </xdr:to>
    <xdr:cxnSp macro="">
      <xdr:nvCxnSpPr>
        <xdr:cNvPr id="370" name="直線コネクタ 369"/>
        <xdr:cNvCxnSpPr/>
      </xdr:nvCxnSpPr>
      <xdr:spPr>
        <a:xfrm flipV="1">
          <a:off x="3098800" y="13486385"/>
          <a:ext cx="889000" cy="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64770</xdr:rowOff>
    </xdr:from>
    <xdr:to>
      <xdr:col>5</xdr:col>
      <xdr:colOff>600075</xdr:colOff>
      <xdr:row>77</xdr:row>
      <xdr:rowOff>166370</xdr:rowOff>
    </xdr:to>
    <xdr:sp macro="" textlink="">
      <xdr:nvSpPr>
        <xdr:cNvPr id="371" name="フローチャート : 判断 370"/>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5097</xdr:rowOff>
    </xdr:from>
    <xdr:ext cx="736600" cy="259045"/>
    <xdr:sp macro="" textlink="">
      <xdr:nvSpPr>
        <xdr:cNvPr id="372" name="テキスト ボックス 371"/>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131572</xdr:rowOff>
    </xdr:from>
    <xdr:to>
      <xdr:col>4</xdr:col>
      <xdr:colOff>346075</xdr:colOff>
      <xdr:row>78</xdr:row>
      <xdr:rowOff>140715</xdr:rowOff>
    </xdr:to>
    <xdr:cxnSp macro="">
      <xdr:nvCxnSpPr>
        <xdr:cNvPr id="373" name="直線コネクタ 372"/>
        <xdr:cNvCxnSpPr/>
      </xdr:nvCxnSpPr>
      <xdr:spPr>
        <a:xfrm>
          <a:off x="2209800" y="13504672"/>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110489</xdr:rowOff>
    </xdr:from>
    <xdr:to>
      <xdr:col>4</xdr:col>
      <xdr:colOff>396875</xdr:colOff>
      <xdr:row>78</xdr:row>
      <xdr:rowOff>40639</xdr:rowOff>
    </xdr:to>
    <xdr:sp macro="" textlink="">
      <xdr:nvSpPr>
        <xdr:cNvPr id="374" name="フローチャート : 判断 373"/>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50816</xdr:rowOff>
    </xdr:from>
    <xdr:ext cx="762000" cy="259045"/>
    <xdr:sp macro="" textlink="">
      <xdr:nvSpPr>
        <xdr:cNvPr id="375" name="テキスト ボックス 374"/>
        <xdr:cNvSpPr txBox="1"/>
      </xdr:nvSpPr>
      <xdr:spPr>
        <a:xfrm>
          <a:off x="2717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131572</xdr:rowOff>
    </xdr:from>
    <xdr:to>
      <xdr:col>3</xdr:col>
      <xdr:colOff>142875</xdr:colOff>
      <xdr:row>78</xdr:row>
      <xdr:rowOff>136144</xdr:rowOff>
    </xdr:to>
    <xdr:cxnSp macro="">
      <xdr:nvCxnSpPr>
        <xdr:cNvPr id="376" name="直線コネクタ 375"/>
        <xdr:cNvCxnSpPr/>
      </xdr:nvCxnSpPr>
      <xdr:spPr>
        <a:xfrm flipV="1">
          <a:off x="1320800" y="135046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128778</xdr:rowOff>
    </xdr:from>
    <xdr:to>
      <xdr:col>3</xdr:col>
      <xdr:colOff>193675</xdr:colOff>
      <xdr:row>78</xdr:row>
      <xdr:rowOff>58928</xdr:rowOff>
    </xdr:to>
    <xdr:sp macro="" textlink="">
      <xdr:nvSpPr>
        <xdr:cNvPr id="377" name="フローチャート : 判断 376"/>
        <xdr:cNvSpPr/>
      </xdr:nvSpPr>
      <xdr:spPr>
        <a:xfrm>
          <a:off x="2159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69105</xdr:rowOff>
    </xdr:from>
    <xdr:ext cx="762000" cy="259045"/>
    <xdr:sp macro="" textlink="">
      <xdr:nvSpPr>
        <xdr:cNvPr id="378" name="テキスト ボックス 377"/>
        <xdr:cNvSpPr txBox="1"/>
      </xdr:nvSpPr>
      <xdr:spPr>
        <a:xfrm>
          <a:off x="1828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137922</xdr:rowOff>
    </xdr:from>
    <xdr:to>
      <xdr:col>1</xdr:col>
      <xdr:colOff>676275</xdr:colOff>
      <xdr:row>78</xdr:row>
      <xdr:rowOff>68072</xdr:rowOff>
    </xdr:to>
    <xdr:sp macro="" textlink="">
      <xdr:nvSpPr>
        <xdr:cNvPr id="379" name="フローチャート : 判断 378"/>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78249</xdr:rowOff>
    </xdr:from>
    <xdr:ext cx="762000" cy="259045"/>
    <xdr:sp macro="" textlink="">
      <xdr:nvSpPr>
        <xdr:cNvPr id="380" name="テキスト ボックス 379"/>
        <xdr:cNvSpPr txBox="1"/>
      </xdr:nvSpPr>
      <xdr:spPr>
        <a:xfrm>
          <a:off x="939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80772</xdr:rowOff>
    </xdr:from>
    <xdr:to>
      <xdr:col>7</xdr:col>
      <xdr:colOff>66675</xdr:colOff>
      <xdr:row>79</xdr:row>
      <xdr:rowOff>10922</xdr:rowOff>
    </xdr:to>
    <xdr:sp macro="" textlink="">
      <xdr:nvSpPr>
        <xdr:cNvPr id="386" name="円/楕円 385"/>
        <xdr:cNvSpPr/>
      </xdr:nvSpPr>
      <xdr:spPr>
        <a:xfrm>
          <a:off x="47752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52849</xdr:rowOff>
    </xdr:from>
    <xdr:ext cx="762000" cy="259045"/>
    <xdr:sp macro="" textlink="">
      <xdr:nvSpPr>
        <xdr:cNvPr id="387" name="公債費該当値テキスト"/>
        <xdr:cNvSpPr txBox="1"/>
      </xdr:nvSpPr>
      <xdr:spPr>
        <a:xfrm>
          <a:off x="49149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62485</xdr:rowOff>
    </xdr:from>
    <xdr:to>
      <xdr:col>5</xdr:col>
      <xdr:colOff>600075</xdr:colOff>
      <xdr:row>78</xdr:row>
      <xdr:rowOff>164085</xdr:rowOff>
    </xdr:to>
    <xdr:sp macro="" textlink="">
      <xdr:nvSpPr>
        <xdr:cNvPr id="388" name="円/楕円 387"/>
        <xdr:cNvSpPr/>
      </xdr:nvSpPr>
      <xdr:spPr>
        <a:xfrm>
          <a:off x="3937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148862</xdr:rowOff>
    </xdr:from>
    <xdr:ext cx="736600" cy="259045"/>
    <xdr:sp macro="" textlink="">
      <xdr:nvSpPr>
        <xdr:cNvPr id="389" name="テキスト ボックス 388"/>
        <xdr:cNvSpPr txBox="1"/>
      </xdr:nvSpPr>
      <xdr:spPr>
        <a:xfrm>
          <a:off x="3606800" y="13521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89915</xdr:rowOff>
    </xdr:from>
    <xdr:to>
      <xdr:col>4</xdr:col>
      <xdr:colOff>396875</xdr:colOff>
      <xdr:row>79</xdr:row>
      <xdr:rowOff>20065</xdr:rowOff>
    </xdr:to>
    <xdr:sp macro="" textlink="">
      <xdr:nvSpPr>
        <xdr:cNvPr id="390" name="円/楕円 389"/>
        <xdr:cNvSpPr/>
      </xdr:nvSpPr>
      <xdr:spPr>
        <a:xfrm>
          <a:off x="3048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4842</xdr:rowOff>
    </xdr:from>
    <xdr:ext cx="762000" cy="259045"/>
    <xdr:sp macro="" textlink="">
      <xdr:nvSpPr>
        <xdr:cNvPr id="391" name="テキスト ボックス 390"/>
        <xdr:cNvSpPr txBox="1"/>
      </xdr:nvSpPr>
      <xdr:spPr>
        <a:xfrm>
          <a:off x="2717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80772</xdr:rowOff>
    </xdr:from>
    <xdr:to>
      <xdr:col>3</xdr:col>
      <xdr:colOff>193675</xdr:colOff>
      <xdr:row>79</xdr:row>
      <xdr:rowOff>10922</xdr:rowOff>
    </xdr:to>
    <xdr:sp macro="" textlink="">
      <xdr:nvSpPr>
        <xdr:cNvPr id="392" name="円/楕円 391"/>
        <xdr:cNvSpPr/>
      </xdr:nvSpPr>
      <xdr:spPr>
        <a:xfrm>
          <a:off x="2159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167149</xdr:rowOff>
    </xdr:from>
    <xdr:ext cx="762000" cy="259045"/>
    <xdr:sp macro="" textlink="">
      <xdr:nvSpPr>
        <xdr:cNvPr id="393" name="テキスト ボックス 392"/>
        <xdr:cNvSpPr txBox="1"/>
      </xdr:nvSpPr>
      <xdr:spPr>
        <a:xfrm>
          <a:off x="1828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85344</xdr:rowOff>
    </xdr:from>
    <xdr:to>
      <xdr:col>1</xdr:col>
      <xdr:colOff>676275</xdr:colOff>
      <xdr:row>79</xdr:row>
      <xdr:rowOff>15494</xdr:rowOff>
    </xdr:to>
    <xdr:sp macro="" textlink="">
      <xdr:nvSpPr>
        <xdr:cNvPr id="394" name="円/楕円 393"/>
        <xdr:cNvSpPr/>
      </xdr:nvSpPr>
      <xdr:spPr>
        <a:xfrm>
          <a:off x="1270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271</xdr:rowOff>
    </xdr:from>
    <xdr:ext cx="762000" cy="259045"/>
    <xdr:sp macro="" textlink="">
      <xdr:nvSpPr>
        <xdr:cNvPr id="395" name="テキスト ボックス 394"/>
        <xdr:cNvSpPr txBox="1"/>
      </xdr:nvSpPr>
      <xdr:spPr>
        <a:xfrm>
          <a:off x="939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effectLst/>
              <a:latin typeface="+mn-ea"/>
              <a:ea typeface="+mn-ea"/>
              <a:cs typeface="+mn-cs"/>
            </a:rPr>
            <a:t>　</a:t>
          </a:r>
          <a:r>
            <a:rPr kumimoji="1" lang="en-US" altLang="ja-JP" sz="1300">
              <a:solidFill>
                <a:sysClr val="windowText" lastClr="000000"/>
              </a:solidFill>
              <a:effectLst/>
              <a:latin typeface="+mn-ea"/>
              <a:ea typeface="+mn-ea"/>
              <a:cs typeface="+mn-cs"/>
            </a:rPr>
            <a:t>5</a:t>
          </a:r>
          <a:r>
            <a:rPr kumimoji="1" lang="ja-JP" altLang="en-US" sz="1300">
              <a:solidFill>
                <a:sysClr val="windowText" lastClr="000000"/>
              </a:solidFill>
              <a:effectLst/>
              <a:latin typeface="+mn-ea"/>
              <a:ea typeface="+mn-ea"/>
              <a:cs typeface="+mn-cs"/>
            </a:rPr>
            <a:t>年間の推移は概ね類似団体平均と同程度の数値で推移している。</a:t>
          </a:r>
          <a:endParaRPr kumimoji="1" lang="en-US" altLang="ja-JP" sz="1300">
            <a:solidFill>
              <a:sysClr val="windowText" lastClr="000000"/>
            </a:solidFill>
            <a:effectLst/>
            <a:latin typeface="+mn-ea"/>
            <a:ea typeface="+mn-ea"/>
            <a:cs typeface="+mn-cs"/>
          </a:endParaRPr>
        </a:p>
        <a:p>
          <a:r>
            <a:rPr kumimoji="1" lang="ja-JP" altLang="en-US" sz="1300">
              <a:solidFill>
                <a:sysClr val="windowText" lastClr="000000"/>
              </a:solidFill>
              <a:effectLst/>
              <a:latin typeface="+mn-ea"/>
              <a:ea typeface="+mn-ea"/>
              <a:cs typeface="+mn-cs"/>
            </a:rPr>
            <a:t>　扶助費、その他（繰出金）が増加傾向にあるため、今後もポイントが低下することは難しいと思われる。</a:t>
          </a:r>
          <a:endParaRPr lang="ja-JP" altLang="ja-JP" sz="1300">
            <a:solidFill>
              <a:sysClr val="windowText" lastClr="000000"/>
            </a:solidFill>
            <a:effectLst/>
            <a:latin typeface="+mn-ea"/>
            <a:ea typeface="+mn-ea"/>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1270</xdr:rowOff>
    </xdr:from>
    <xdr:to>
      <xdr:col>24</xdr:col>
      <xdr:colOff>31750</xdr:colOff>
      <xdr:row>80</xdr:row>
      <xdr:rowOff>54611</xdr:rowOff>
    </xdr:to>
    <xdr:cxnSp macro="">
      <xdr:nvCxnSpPr>
        <xdr:cNvPr id="423" name="直線コネクタ 422"/>
        <xdr:cNvCxnSpPr/>
      </xdr:nvCxnSpPr>
      <xdr:spPr>
        <a:xfrm flipV="1">
          <a:off x="16510000" y="12688570"/>
          <a:ext cx="0" cy="1082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24"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25" name="直線コネクタ 424"/>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87647</xdr:rowOff>
    </xdr:from>
    <xdr:ext cx="762000" cy="259045"/>
    <xdr:sp macro="" textlink="">
      <xdr:nvSpPr>
        <xdr:cNvPr id="426" name="公債費以外最大値テキスト"/>
        <xdr:cNvSpPr txBox="1"/>
      </xdr:nvSpPr>
      <xdr:spPr>
        <a:xfrm>
          <a:off x="16598900" y="1243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628650</xdr:colOff>
      <xdr:row>74</xdr:row>
      <xdr:rowOff>1270</xdr:rowOff>
    </xdr:from>
    <xdr:to>
      <xdr:col>24</xdr:col>
      <xdr:colOff>120650</xdr:colOff>
      <xdr:row>74</xdr:row>
      <xdr:rowOff>1270</xdr:rowOff>
    </xdr:to>
    <xdr:cxnSp macro="">
      <xdr:nvCxnSpPr>
        <xdr:cNvPr id="427" name="直線コネクタ 426"/>
        <xdr:cNvCxnSpPr/>
      </xdr:nvCxnSpPr>
      <xdr:spPr>
        <a:xfrm>
          <a:off x="16421100" y="1268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157480</xdr:rowOff>
    </xdr:from>
    <xdr:to>
      <xdr:col>24</xdr:col>
      <xdr:colOff>31750</xdr:colOff>
      <xdr:row>75</xdr:row>
      <xdr:rowOff>24130</xdr:rowOff>
    </xdr:to>
    <xdr:cxnSp macro="">
      <xdr:nvCxnSpPr>
        <xdr:cNvPr id="428" name="直線コネクタ 427"/>
        <xdr:cNvCxnSpPr/>
      </xdr:nvCxnSpPr>
      <xdr:spPr>
        <a:xfrm>
          <a:off x="15671800" y="128447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143527</xdr:rowOff>
    </xdr:from>
    <xdr:ext cx="762000" cy="259045"/>
    <xdr:sp macro="" textlink="">
      <xdr:nvSpPr>
        <xdr:cNvPr id="429" name="公債費以外平均値テキスト"/>
        <xdr:cNvSpPr txBox="1"/>
      </xdr:nvSpPr>
      <xdr:spPr>
        <a:xfrm>
          <a:off x="16598900" y="13002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0</xdr:rowOff>
    </xdr:from>
    <xdr:to>
      <xdr:col>24</xdr:col>
      <xdr:colOff>82550</xdr:colOff>
      <xdr:row>76</xdr:row>
      <xdr:rowOff>101600</xdr:rowOff>
    </xdr:to>
    <xdr:sp macro="" textlink="">
      <xdr:nvSpPr>
        <xdr:cNvPr id="430" name="フローチャート : 判断 429"/>
        <xdr:cNvSpPr/>
      </xdr:nvSpPr>
      <xdr:spPr>
        <a:xfrm>
          <a:off x="16459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157480</xdr:rowOff>
    </xdr:from>
    <xdr:to>
      <xdr:col>22</xdr:col>
      <xdr:colOff>565150</xdr:colOff>
      <xdr:row>75</xdr:row>
      <xdr:rowOff>81280</xdr:rowOff>
    </xdr:to>
    <xdr:cxnSp macro="">
      <xdr:nvCxnSpPr>
        <xdr:cNvPr id="431" name="直線コネクタ 430"/>
        <xdr:cNvCxnSpPr/>
      </xdr:nvCxnSpPr>
      <xdr:spPr>
        <a:xfrm flipV="1">
          <a:off x="14782800" y="1284478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83820</xdr:rowOff>
    </xdr:from>
    <xdr:to>
      <xdr:col>22</xdr:col>
      <xdr:colOff>615950</xdr:colOff>
      <xdr:row>76</xdr:row>
      <xdr:rowOff>13970</xdr:rowOff>
    </xdr:to>
    <xdr:sp macro="" textlink="">
      <xdr:nvSpPr>
        <xdr:cNvPr id="432" name="フローチャート : 判断 431"/>
        <xdr:cNvSpPr/>
      </xdr:nvSpPr>
      <xdr:spPr>
        <a:xfrm>
          <a:off x="15621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170197</xdr:rowOff>
    </xdr:from>
    <xdr:ext cx="736600" cy="259045"/>
    <xdr:sp macro="" textlink="">
      <xdr:nvSpPr>
        <xdr:cNvPr id="433" name="テキスト ボックス 432"/>
        <xdr:cNvSpPr txBox="1"/>
      </xdr:nvSpPr>
      <xdr:spPr>
        <a:xfrm>
          <a:off x="15290800" y="1302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46990</xdr:rowOff>
    </xdr:from>
    <xdr:to>
      <xdr:col>21</xdr:col>
      <xdr:colOff>361950</xdr:colOff>
      <xdr:row>75</xdr:row>
      <xdr:rowOff>81280</xdr:rowOff>
    </xdr:to>
    <xdr:cxnSp macro="">
      <xdr:nvCxnSpPr>
        <xdr:cNvPr id="434" name="直線コネクタ 433"/>
        <xdr:cNvCxnSpPr/>
      </xdr:nvCxnSpPr>
      <xdr:spPr>
        <a:xfrm>
          <a:off x="13893800" y="129057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102870</xdr:rowOff>
    </xdr:from>
    <xdr:to>
      <xdr:col>21</xdr:col>
      <xdr:colOff>412750</xdr:colOff>
      <xdr:row>75</xdr:row>
      <xdr:rowOff>33020</xdr:rowOff>
    </xdr:to>
    <xdr:sp macro="" textlink="">
      <xdr:nvSpPr>
        <xdr:cNvPr id="435" name="フローチャート : 判断 434"/>
        <xdr:cNvSpPr/>
      </xdr:nvSpPr>
      <xdr:spPr>
        <a:xfrm>
          <a:off x="14732000" y="1279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43197</xdr:rowOff>
    </xdr:from>
    <xdr:ext cx="762000" cy="259045"/>
    <xdr:sp macro="" textlink="">
      <xdr:nvSpPr>
        <xdr:cNvPr id="436" name="テキスト ボックス 435"/>
        <xdr:cNvSpPr txBox="1"/>
      </xdr:nvSpPr>
      <xdr:spPr>
        <a:xfrm>
          <a:off x="14401800" y="1255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16510</xdr:rowOff>
    </xdr:from>
    <xdr:to>
      <xdr:col>20</xdr:col>
      <xdr:colOff>158750</xdr:colOff>
      <xdr:row>75</xdr:row>
      <xdr:rowOff>46990</xdr:rowOff>
    </xdr:to>
    <xdr:cxnSp macro="">
      <xdr:nvCxnSpPr>
        <xdr:cNvPr id="437" name="直線コネクタ 436"/>
        <xdr:cNvCxnSpPr/>
      </xdr:nvCxnSpPr>
      <xdr:spPr>
        <a:xfrm>
          <a:off x="13004800" y="128752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99060</xdr:rowOff>
    </xdr:from>
    <xdr:to>
      <xdr:col>20</xdr:col>
      <xdr:colOff>209550</xdr:colOff>
      <xdr:row>75</xdr:row>
      <xdr:rowOff>29210</xdr:rowOff>
    </xdr:to>
    <xdr:sp macro="" textlink="">
      <xdr:nvSpPr>
        <xdr:cNvPr id="438" name="フローチャート : 判断 437"/>
        <xdr:cNvSpPr/>
      </xdr:nvSpPr>
      <xdr:spPr>
        <a:xfrm>
          <a:off x="13843000" y="1278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39387</xdr:rowOff>
    </xdr:from>
    <xdr:ext cx="762000" cy="259045"/>
    <xdr:sp macro="" textlink="">
      <xdr:nvSpPr>
        <xdr:cNvPr id="439" name="テキスト ボックス 438"/>
        <xdr:cNvSpPr txBox="1"/>
      </xdr:nvSpPr>
      <xdr:spPr>
        <a:xfrm>
          <a:off x="13512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106680</xdr:rowOff>
    </xdr:from>
    <xdr:to>
      <xdr:col>19</xdr:col>
      <xdr:colOff>6350</xdr:colOff>
      <xdr:row>75</xdr:row>
      <xdr:rowOff>36830</xdr:rowOff>
    </xdr:to>
    <xdr:sp macro="" textlink="">
      <xdr:nvSpPr>
        <xdr:cNvPr id="440" name="フローチャート : 判断 439"/>
        <xdr:cNvSpPr/>
      </xdr:nvSpPr>
      <xdr:spPr>
        <a:xfrm>
          <a:off x="12954000" y="1279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47007</xdr:rowOff>
    </xdr:from>
    <xdr:ext cx="762000" cy="259045"/>
    <xdr:sp macro="" textlink="">
      <xdr:nvSpPr>
        <xdr:cNvPr id="441" name="テキスト ボックス 440"/>
        <xdr:cNvSpPr txBox="1"/>
      </xdr:nvSpPr>
      <xdr:spPr>
        <a:xfrm>
          <a:off x="126238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74</xdr:row>
      <xdr:rowOff>144780</xdr:rowOff>
    </xdr:from>
    <xdr:to>
      <xdr:col>24</xdr:col>
      <xdr:colOff>82550</xdr:colOff>
      <xdr:row>75</xdr:row>
      <xdr:rowOff>74930</xdr:rowOff>
    </xdr:to>
    <xdr:sp macro="" textlink="">
      <xdr:nvSpPr>
        <xdr:cNvPr id="447" name="円/楕円 446"/>
        <xdr:cNvSpPr/>
      </xdr:nvSpPr>
      <xdr:spPr>
        <a:xfrm>
          <a:off x="164592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161307</xdr:rowOff>
    </xdr:from>
    <xdr:ext cx="762000" cy="259045"/>
    <xdr:sp macro="" textlink="">
      <xdr:nvSpPr>
        <xdr:cNvPr id="448" name="公債費以外該当値テキスト"/>
        <xdr:cNvSpPr txBox="1"/>
      </xdr:nvSpPr>
      <xdr:spPr>
        <a:xfrm>
          <a:off x="165989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106680</xdr:rowOff>
    </xdr:from>
    <xdr:to>
      <xdr:col>22</xdr:col>
      <xdr:colOff>615950</xdr:colOff>
      <xdr:row>75</xdr:row>
      <xdr:rowOff>36830</xdr:rowOff>
    </xdr:to>
    <xdr:sp macro="" textlink="">
      <xdr:nvSpPr>
        <xdr:cNvPr id="449" name="円/楕円 448"/>
        <xdr:cNvSpPr/>
      </xdr:nvSpPr>
      <xdr:spPr>
        <a:xfrm>
          <a:off x="15621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47007</xdr:rowOff>
    </xdr:from>
    <xdr:ext cx="736600" cy="259045"/>
    <xdr:sp macro="" textlink="">
      <xdr:nvSpPr>
        <xdr:cNvPr id="450" name="テキスト ボックス 449"/>
        <xdr:cNvSpPr txBox="1"/>
      </xdr:nvSpPr>
      <xdr:spPr>
        <a:xfrm>
          <a:off x="15290800" y="1256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30480</xdr:rowOff>
    </xdr:from>
    <xdr:to>
      <xdr:col>21</xdr:col>
      <xdr:colOff>412750</xdr:colOff>
      <xdr:row>75</xdr:row>
      <xdr:rowOff>132080</xdr:rowOff>
    </xdr:to>
    <xdr:sp macro="" textlink="">
      <xdr:nvSpPr>
        <xdr:cNvPr id="451" name="円/楕円 450"/>
        <xdr:cNvSpPr/>
      </xdr:nvSpPr>
      <xdr:spPr>
        <a:xfrm>
          <a:off x="147320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116857</xdr:rowOff>
    </xdr:from>
    <xdr:ext cx="762000" cy="259045"/>
    <xdr:sp macro="" textlink="">
      <xdr:nvSpPr>
        <xdr:cNvPr id="452" name="テキスト ボックス 451"/>
        <xdr:cNvSpPr txBox="1"/>
      </xdr:nvSpPr>
      <xdr:spPr>
        <a:xfrm>
          <a:off x="14401800" y="1297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167640</xdr:rowOff>
    </xdr:from>
    <xdr:to>
      <xdr:col>20</xdr:col>
      <xdr:colOff>209550</xdr:colOff>
      <xdr:row>75</xdr:row>
      <xdr:rowOff>97790</xdr:rowOff>
    </xdr:to>
    <xdr:sp macro="" textlink="">
      <xdr:nvSpPr>
        <xdr:cNvPr id="453" name="円/楕円 452"/>
        <xdr:cNvSpPr/>
      </xdr:nvSpPr>
      <xdr:spPr>
        <a:xfrm>
          <a:off x="13843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82566</xdr:rowOff>
    </xdr:from>
    <xdr:ext cx="762000" cy="259045"/>
    <xdr:sp macro="" textlink="">
      <xdr:nvSpPr>
        <xdr:cNvPr id="454" name="テキスト ボックス 453"/>
        <xdr:cNvSpPr txBox="1"/>
      </xdr:nvSpPr>
      <xdr:spPr>
        <a:xfrm>
          <a:off x="13512800" y="12941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137160</xdr:rowOff>
    </xdr:from>
    <xdr:to>
      <xdr:col>19</xdr:col>
      <xdr:colOff>6350</xdr:colOff>
      <xdr:row>75</xdr:row>
      <xdr:rowOff>67310</xdr:rowOff>
    </xdr:to>
    <xdr:sp macro="" textlink="">
      <xdr:nvSpPr>
        <xdr:cNvPr id="455" name="円/楕円 454"/>
        <xdr:cNvSpPr/>
      </xdr:nvSpPr>
      <xdr:spPr>
        <a:xfrm>
          <a:off x="12954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52087</xdr:rowOff>
    </xdr:from>
    <xdr:ext cx="762000" cy="259045"/>
    <xdr:sp macro="" textlink="">
      <xdr:nvSpPr>
        <xdr:cNvPr id="456" name="テキスト ボックス 455"/>
        <xdr:cNvSpPr txBox="1"/>
      </xdr:nvSpPr>
      <xdr:spPr>
        <a:xfrm>
          <a:off x="12623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静岡県島田市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94234</xdr:rowOff>
    </xdr:from>
    <xdr:to>
      <xdr:col>4</xdr:col>
      <xdr:colOff>1117600</xdr:colOff>
      <xdr:row>19</xdr:row>
      <xdr:rowOff>131934</xdr:rowOff>
    </xdr:to>
    <xdr:cxnSp macro="">
      <xdr:nvCxnSpPr>
        <xdr:cNvPr id="45" name="直線コネクタ 44"/>
        <xdr:cNvCxnSpPr/>
      </xdr:nvCxnSpPr>
      <xdr:spPr bwMode="auto">
        <a:xfrm flipV="1">
          <a:off x="5651500" y="2027809"/>
          <a:ext cx="0" cy="1409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104011</xdr:rowOff>
    </xdr:from>
    <xdr:ext cx="762000" cy="259045"/>
    <xdr:sp macro="" textlink="">
      <xdr:nvSpPr>
        <xdr:cNvPr id="46" name="人口1人当たり決算額の推移最小値テキスト130"/>
        <xdr:cNvSpPr txBox="1"/>
      </xdr:nvSpPr>
      <xdr:spPr>
        <a:xfrm>
          <a:off x="5740400" y="3409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46,241</a:t>
          </a:r>
          <a:endParaRPr kumimoji="1" lang="ja-JP" altLang="en-US" sz="1000" b="1">
            <a:latin typeface="ＭＳ Ｐゴシック"/>
          </a:endParaRPr>
        </a:p>
      </xdr:txBody>
    </xdr:sp>
    <xdr:clientData/>
  </xdr:oneCellAnchor>
  <xdr:twoCellAnchor>
    <xdr:from>
      <xdr:col>4</xdr:col>
      <xdr:colOff>1028700</xdr:colOff>
      <xdr:row>19</xdr:row>
      <xdr:rowOff>131934</xdr:rowOff>
    </xdr:from>
    <xdr:to>
      <xdr:col>5</xdr:col>
      <xdr:colOff>73025</xdr:colOff>
      <xdr:row>19</xdr:row>
      <xdr:rowOff>131934</xdr:rowOff>
    </xdr:to>
    <xdr:cxnSp macro="">
      <xdr:nvCxnSpPr>
        <xdr:cNvPr id="47" name="直線コネクタ 46"/>
        <xdr:cNvCxnSpPr/>
      </xdr:nvCxnSpPr>
      <xdr:spPr bwMode="auto">
        <a:xfrm>
          <a:off x="5562600" y="34371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9161</xdr:rowOff>
    </xdr:from>
    <xdr:ext cx="762000" cy="259045"/>
    <xdr:sp macro="" textlink="">
      <xdr:nvSpPr>
        <xdr:cNvPr id="48" name="人口1人当たり決算額の推移最大値テキスト130"/>
        <xdr:cNvSpPr txBox="1"/>
      </xdr:nvSpPr>
      <xdr:spPr>
        <a:xfrm>
          <a:off x="5740400" y="177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120,220</a:t>
          </a:r>
          <a:endParaRPr kumimoji="1" lang="ja-JP" altLang="en-US" sz="1000" b="1">
            <a:latin typeface="ＭＳ Ｐゴシック"/>
          </a:endParaRPr>
        </a:p>
      </xdr:txBody>
    </xdr:sp>
    <xdr:clientData/>
  </xdr:oneCellAnchor>
  <xdr:twoCellAnchor>
    <xdr:from>
      <xdr:col>4</xdr:col>
      <xdr:colOff>1028700</xdr:colOff>
      <xdr:row>11</xdr:row>
      <xdr:rowOff>94234</xdr:rowOff>
    </xdr:from>
    <xdr:to>
      <xdr:col>5</xdr:col>
      <xdr:colOff>73025</xdr:colOff>
      <xdr:row>11</xdr:row>
      <xdr:rowOff>94234</xdr:rowOff>
    </xdr:to>
    <xdr:cxnSp macro="">
      <xdr:nvCxnSpPr>
        <xdr:cNvPr id="49" name="直線コネクタ 48"/>
        <xdr:cNvCxnSpPr/>
      </xdr:nvCxnSpPr>
      <xdr:spPr bwMode="auto">
        <a:xfrm>
          <a:off x="5562600" y="20278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66954</xdr:rowOff>
    </xdr:from>
    <xdr:to>
      <xdr:col>4</xdr:col>
      <xdr:colOff>1117600</xdr:colOff>
      <xdr:row>18</xdr:row>
      <xdr:rowOff>101054</xdr:rowOff>
    </xdr:to>
    <xdr:cxnSp macro="">
      <xdr:nvCxnSpPr>
        <xdr:cNvPr id="50" name="直線コネクタ 49"/>
        <xdr:cNvCxnSpPr/>
      </xdr:nvCxnSpPr>
      <xdr:spPr bwMode="auto">
        <a:xfrm>
          <a:off x="5003800" y="3029229"/>
          <a:ext cx="647700" cy="205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108634</xdr:rowOff>
    </xdr:from>
    <xdr:ext cx="762000" cy="259045"/>
    <xdr:sp macro="" textlink="">
      <xdr:nvSpPr>
        <xdr:cNvPr id="51" name="人口1人当たり決算額の推移平均値テキスト130"/>
        <xdr:cNvSpPr txBox="1"/>
      </xdr:nvSpPr>
      <xdr:spPr>
        <a:xfrm>
          <a:off x="5740400" y="2728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72,665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92107</xdr:rowOff>
    </xdr:from>
    <xdr:to>
      <xdr:col>5</xdr:col>
      <xdr:colOff>34925</xdr:colOff>
      <xdr:row>17</xdr:row>
      <xdr:rowOff>22257</xdr:rowOff>
    </xdr:to>
    <xdr:sp macro="" textlink="">
      <xdr:nvSpPr>
        <xdr:cNvPr id="52" name="フローチャート : 判断 51"/>
        <xdr:cNvSpPr/>
      </xdr:nvSpPr>
      <xdr:spPr bwMode="auto">
        <a:xfrm>
          <a:off x="56007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55201</xdr:rowOff>
    </xdr:from>
    <xdr:to>
      <xdr:col>4</xdr:col>
      <xdr:colOff>469900</xdr:colOff>
      <xdr:row>17</xdr:row>
      <xdr:rowOff>66954</xdr:rowOff>
    </xdr:to>
    <xdr:cxnSp macro="">
      <xdr:nvCxnSpPr>
        <xdr:cNvPr id="53" name="直線コネクタ 52"/>
        <xdr:cNvCxnSpPr/>
      </xdr:nvCxnSpPr>
      <xdr:spPr bwMode="auto">
        <a:xfrm>
          <a:off x="4305300" y="3017476"/>
          <a:ext cx="698500" cy="117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103651</xdr:rowOff>
    </xdr:from>
    <xdr:to>
      <xdr:col>4</xdr:col>
      <xdr:colOff>520700</xdr:colOff>
      <xdr:row>17</xdr:row>
      <xdr:rowOff>33801</xdr:rowOff>
    </xdr:to>
    <xdr:sp macro="" textlink="">
      <xdr:nvSpPr>
        <xdr:cNvPr id="54" name="フローチャート : 判断 53"/>
        <xdr:cNvSpPr/>
      </xdr:nvSpPr>
      <xdr:spPr bwMode="auto">
        <a:xfrm>
          <a:off x="49530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43978</xdr:rowOff>
    </xdr:from>
    <xdr:ext cx="736600" cy="259045"/>
    <xdr:sp macro="" textlink="">
      <xdr:nvSpPr>
        <xdr:cNvPr id="55" name="テキスト ボックス 54"/>
        <xdr:cNvSpPr txBox="1"/>
      </xdr:nvSpPr>
      <xdr:spPr>
        <a:xfrm>
          <a:off x="4622800" y="2663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47428</xdr:rowOff>
    </xdr:from>
    <xdr:to>
      <xdr:col>3</xdr:col>
      <xdr:colOff>904875</xdr:colOff>
      <xdr:row>17</xdr:row>
      <xdr:rowOff>55201</xdr:rowOff>
    </xdr:to>
    <xdr:cxnSp macro="">
      <xdr:nvCxnSpPr>
        <xdr:cNvPr id="56" name="直線コネクタ 55"/>
        <xdr:cNvCxnSpPr/>
      </xdr:nvCxnSpPr>
      <xdr:spPr bwMode="auto">
        <a:xfrm>
          <a:off x="3606800" y="3009703"/>
          <a:ext cx="698500" cy="7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108166</xdr:rowOff>
    </xdr:from>
    <xdr:to>
      <xdr:col>3</xdr:col>
      <xdr:colOff>955675</xdr:colOff>
      <xdr:row>17</xdr:row>
      <xdr:rowOff>38316</xdr:rowOff>
    </xdr:to>
    <xdr:sp macro="" textlink="">
      <xdr:nvSpPr>
        <xdr:cNvPr id="57" name="フローチャート : 判断 56"/>
        <xdr:cNvSpPr/>
      </xdr:nvSpPr>
      <xdr:spPr bwMode="auto">
        <a:xfrm>
          <a:off x="4254500" y="2898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48493</xdr:rowOff>
    </xdr:from>
    <xdr:ext cx="762000" cy="259045"/>
    <xdr:sp macro="" textlink="">
      <xdr:nvSpPr>
        <xdr:cNvPr id="58" name="テキスト ボックス 57"/>
        <xdr:cNvSpPr txBox="1"/>
      </xdr:nvSpPr>
      <xdr:spPr>
        <a:xfrm>
          <a:off x="3924300" y="266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71,822</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30474</xdr:rowOff>
    </xdr:from>
    <xdr:to>
      <xdr:col>3</xdr:col>
      <xdr:colOff>206375</xdr:colOff>
      <xdr:row>17</xdr:row>
      <xdr:rowOff>47428</xdr:rowOff>
    </xdr:to>
    <xdr:cxnSp macro="">
      <xdr:nvCxnSpPr>
        <xdr:cNvPr id="59" name="直線コネクタ 58"/>
        <xdr:cNvCxnSpPr/>
      </xdr:nvCxnSpPr>
      <xdr:spPr bwMode="auto">
        <a:xfrm>
          <a:off x="2908300" y="2992749"/>
          <a:ext cx="698500" cy="169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118415</xdr:rowOff>
    </xdr:from>
    <xdr:to>
      <xdr:col>3</xdr:col>
      <xdr:colOff>257175</xdr:colOff>
      <xdr:row>17</xdr:row>
      <xdr:rowOff>48565</xdr:rowOff>
    </xdr:to>
    <xdr:sp macro="" textlink="">
      <xdr:nvSpPr>
        <xdr:cNvPr id="60" name="フローチャート : 判断 59"/>
        <xdr:cNvSpPr/>
      </xdr:nvSpPr>
      <xdr:spPr bwMode="auto">
        <a:xfrm>
          <a:off x="3556000" y="29092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58742</xdr:rowOff>
    </xdr:from>
    <xdr:ext cx="762000" cy="259045"/>
    <xdr:sp macro="" textlink="">
      <xdr:nvSpPr>
        <xdr:cNvPr id="61" name="テキスト ボックス 60"/>
        <xdr:cNvSpPr txBox="1"/>
      </xdr:nvSpPr>
      <xdr:spPr>
        <a:xfrm>
          <a:off x="3225800" y="267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97974</xdr:rowOff>
    </xdr:from>
    <xdr:to>
      <xdr:col>2</xdr:col>
      <xdr:colOff>692150</xdr:colOff>
      <xdr:row>17</xdr:row>
      <xdr:rowOff>28124</xdr:rowOff>
    </xdr:to>
    <xdr:sp macro="" textlink="">
      <xdr:nvSpPr>
        <xdr:cNvPr id="62" name="フローチャート : 判断 61"/>
        <xdr:cNvSpPr/>
      </xdr:nvSpPr>
      <xdr:spPr bwMode="auto">
        <a:xfrm>
          <a:off x="2857500" y="2888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38301</xdr:rowOff>
    </xdr:from>
    <xdr:ext cx="762000" cy="259045"/>
    <xdr:sp macro="" textlink="">
      <xdr:nvSpPr>
        <xdr:cNvPr id="63" name="テキスト ボックス 62"/>
        <xdr:cNvSpPr txBox="1"/>
      </xdr:nvSpPr>
      <xdr:spPr>
        <a:xfrm>
          <a:off x="2527300" y="2657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50254</xdr:rowOff>
    </xdr:from>
    <xdr:to>
      <xdr:col>5</xdr:col>
      <xdr:colOff>34925</xdr:colOff>
      <xdr:row>18</xdr:row>
      <xdr:rowOff>151854</xdr:rowOff>
    </xdr:to>
    <xdr:sp macro="" textlink="">
      <xdr:nvSpPr>
        <xdr:cNvPr id="69" name="円/楕円 68"/>
        <xdr:cNvSpPr/>
      </xdr:nvSpPr>
      <xdr:spPr bwMode="auto">
        <a:xfrm>
          <a:off x="5600700" y="31839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22331</xdr:rowOff>
    </xdr:from>
    <xdr:ext cx="762000" cy="259045"/>
    <xdr:sp macro="" textlink="">
      <xdr:nvSpPr>
        <xdr:cNvPr id="70" name="人口1人当たり決算額の推移該当値テキスト130"/>
        <xdr:cNvSpPr txBox="1"/>
      </xdr:nvSpPr>
      <xdr:spPr>
        <a:xfrm>
          <a:off x="5740400" y="3156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56,862</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16154</xdr:rowOff>
    </xdr:from>
    <xdr:to>
      <xdr:col>4</xdr:col>
      <xdr:colOff>520700</xdr:colOff>
      <xdr:row>17</xdr:row>
      <xdr:rowOff>117754</xdr:rowOff>
    </xdr:to>
    <xdr:sp macro="" textlink="">
      <xdr:nvSpPr>
        <xdr:cNvPr id="71" name="円/楕円 70"/>
        <xdr:cNvSpPr/>
      </xdr:nvSpPr>
      <xdr:spPr bwMode="auto">
        <a:xfrm>
          <a:off x="4953000" y="2978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102531</xdr:rowOff>
    </xdr:from>
    <xdr:ext cx="736600" cy="259045"/>
    <xdr:sp macro="" textlink="">
      <xdr:nvSpPr>
        <xdr:cNvPr id="72" name="テキスト ボックス 71"/>
        <xdr:cNvSpPr txBox="1"/>
      </xdr:nvSpPr>
      <xdr:spPr>
        <a:xfrm>
          <a:off x="4622800" y="3064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67,652</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4401</xdr:rowOff>
    </xdr:from>
    <xdr:to>
      <xdr:col>3</xdr:col>
      <xdr:colOff>955675</xdr:colOff>
      <xdr:row>17</xdr:row>
      <xdr:rowOff>106001</xdr:rowOff>
    </xdr:to>
    <xdr:sp macro="" textlink="">
      <xdr:nvSpPr>
        <xdr:cNvPr id="73" name="円/楕円 72"/>
        <xdr:cNvSpPr/>
      </xdr:nvSpPr>
      <xdr:spPr bwMode="auto">
        <a:xfrm>
          <a:off x="4254500" y="2966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90778</xdr:rowOff>
    </xdr:from>
    <xdr:ext cx="762000" cy="259045"/>
    <xdr:sp macro="" textlink="">
      <xdr:nvSpPr>
        <xdr:cNvPr id="74" name="テキスト ボックス 73"/>
        <xdr:cNvSpPr txBox="1"/>
      </xdr:nvSpPr>
      <xdr:spPr>
        <a:xfrm>
          <a:off x="3924300" y="305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68,269</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168078</xdr:rowOff>
    </xdr:from>
    <xdr:to>
      <xdr:col>3</xdr:col>
      <xdr:colOff>257175</xdr:colOff>
      <xdr:row>17</xdr:row>
      <xdr:rowOff>98228</xdr:rowOff>
    </xdr:to>
    <xdr:sp macro="" textlink="">
      <xdr:nvSpPr>
        <xdr:cNvPr id="75" name="円/楕円 74"/>
        <xdr:cNvSpPr/>
      </xdr:nvSpPr>
      <xdr:spPr bwMode="auto">
        <a:xfrm>
          <a:off x="3556000" y="2958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83005</xdr:rowOff>
    </xdr:from>
    <xdr:ext cx="762000" cy="259045"/>
    <xdr:sp macro="" textlink="">
      <xdr:nvSpPr>
        <xdr:cNvPr id="76" name="テキスト ボックス 75"/>
        <xdr:cNvSpPr txBox="1"/>
      </xdr:nvSpPr>
      <xdr:spPr>
        <a:xfrm>
          <a:off x="3225800" y="3045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68,677</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151124</xdr:rowOff>
    </xdr:from>
    <xdr:to>
      <xdr:col>2</xdr:col>
      <xdr:colOff>692150</xdr:colOff>
      <xdr:row>17</xdr:row>
      <xdr:rowOff>81274</xdr:rowOff>
    </xdr:to>
    <xdr:sp macro="" textlink="">
      <xdr:nvSpPr>
        <xdr:cNvPr id="77" name="円/楕円 76"/>
        <xdr:cNvSpPr/>
      </xdr:nvSpPr>
      <xdr:spPr bwMode="auto">
        <a:xfrm>
          <a:off x="2857500" y="2941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66051</xdr:rowOff>
    </xdr:from>
    <xdr:ext cx="762000" cy="259045"/>
    <xdr:sp macro="" textlink="">
      <xdr:nvSpPr>
        <xdr:cNvPr id="78" name="テキスト ボックス 77"/>
        <xdr:cNvSpPr txBox="1"/>
      </xdr:nvSpPr>
      <xdr:spPr>
        <a:xfrm>
          <a:off x="2527300" y="3028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69,567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199858</xdr:rowOff>
    </xdr:from>
    <xdr:to>
      <xdr:col>4</xdr:col>
      <xdr:colOff>1117600</xdr:colOff>
      <xdr:row>37</xdr:row>
      <xdr:rowOff>336136</xdr:rowOff>
    </xdr:to>
    <xdr:cxnSp macro="">
      <xdr:nvCxnSpPr>
        <xdr:cNvPr id="108" name="直線コネクタ 107"/>
        <xdr:cNvCxnSpPr/>
      </xdr:nvCxnSpPr>
      <xdr:spPr bwMode="auto">
        <a:xfrm flipV="1">
          <a:off x="5651500" y="6124408"/>
          <a:ext cx="0" cy="13364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308213</xdr:rowOff>
    </xdr:from>
    <xdr:ext cx="762000" cy="259045"/>
    <xdr:sp macro="" textlink="">
      <xdr:nvSpPr>
        <xdr:cNvPr id="109" name="人口1人当たり決算額の推移最小値テキスト445"/>
        <xdr:cNvSpPr txBox="1"/>
      </xdr:nvSpPr>
      <xdr:spPr>
        <a:xfrm>
          <a:off x="5740400" y="743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-5,404</a:t>
          </a:r>
          <a:endParaRPr kumimoji="1" lang="ja-JP" altLang="en-US" sz="1000" b="1">
            <a:latin typeface="ＭＳ Ｐゴシック"/>
          </a:endParaRPr>
        </a:p>
      </xdr:txBody>
    </xdr:sp>
    <xdr:clientData/>
  </xdr:oneCellAnchor>
  <xdr:twoCellAnchor>
    <xdr:from>
      <xdr:col>4</xdr:col>
      <xdr:colOff>1028700</xdr:colOff>
      <xdr:row>37</xdr:row>
      <xdr:rowOff>336136</xdr:rowOff>
    </xdr:from>
    <xdr:to>
      <xdr:col>5</xdr:col>
      <xdr:colOff>73025</xdr:colOff>
      <xdr:row>37</xdr:row>
      <xdr:rowOff>336136</xdr:rowOff>
    </xdr:to>
    <xdr:cxnSp macro="">
      <xdr:nvCxnSpPr>
        <xdr:cNvPr id="110" name="直線コネクタ 109"/>
        <xdr:cNvCxnSpPr/>
      </xdr:nvCxnSpPr>
      <xdr:spPr bwMode="auto">
        <a:xfrm>
          <a:off x="5562600" y="74608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114785</xdr:rowOff>
    </xdr:from>
    <xdr:ext cx="762000" cy="259045"/>
    <xdr:sp macro="" textlink="">
      <xdr:nvSpPr>
        <xdr:cNvPr id="111" name="人口1人当たり決算額の推移最大値テキスト445"/>
        <xdr:cNvSpPr txBox="1"/>
      </xdr:nvSpPr>
      <xdr:spPr>
        <a:xfrm>
          <a:off x="5740400" y="58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35,519</a:t>
          </a:r>
          <a:endParaRPr kumimoji="1" lang="ja-JP" altLang="en-US" sz="1000" b="1">
            <a:latin typeface="ＭＳ Ｐゴシック"/>
          </a:endParaRPr>
        </a:p>
      </xdr:txBody>
    </xdr:sp>
    <xdr:clientData/>
  </xdr:oneCellAnchor>
  <xdr:twoCellAnchor>
    <xdr:from>
      <xdr:col>4</xdr:col>
      <xdr:colOff>1028700</xdr:colOff>
      <xdr:row>33</xdr:row>
      <xdr:rowOff>199858</xdr:rowOff>
    </xdr:from>
    <xdr:to>
      <xdr:col>5</xdr:col>
      <xdr:colOff>73025</xdr:colOff>
      <xdr:row>33</xdr:row>
      <xdr:rowOff>199858</xdr:rowOff>
    </xdr:to>
    <xdr:cxnSp macro="">
      <xdr:nvCxnSpPr>
        <xdr:cNvPr id="112" name="直線コネクタ 111"/>
        <xdr:cNvCxnSpPr/>
      </xdr:nvCxnSpPr>
      <xdr:spPr bwMode="auto">
        <a:xfrm>
          <a:off x="5562600" y="61244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191204</xdr:rowOff>
    </xdr:from>
    <xdr:to>
      <xdr:col>4</xdr:col>
      <xdr:colOff>1117600</xdr:colOff>
      <xdr:row>35</xdr:row>
      <xdr:rowOff>195711</xdr:rowOff>
    </xdr:to>
    <xdr:cxnSp macro="">
      <xdr:nvCxnSpPr>
        <xdr:cNvPr id="113" name="直線コネクタ 112"/>
        <xdr:cNvCxnSpPr/>
      </xdr:nvCxnSpPr>
      <xdr:spPr bwMode="auto">
        <a:xfrm flipV="1">
          <a:off x="5003800" y="6801554"/>
          <a:ext cx="647700" cy="4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175981</xdr:rowOff>
    </xdr:from>
    <xdr:ext cx="762000" cy="259045"/>
    <xdr:sp macro="" textlink="">
      <xdr:nvSpPr>
        <xdr:cNvPr id="114" name="人口1人当たり決算額の推移平均値テキスト445"/>
        <xdr:cNvSpPr txBox="1"/>
      </xdr:nvSpPr>
      <xdr:spPr>
        <a:xfrm>
          <a:off x="5740400" y="6786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144519</xdr:rowOff>
    </xdr:from>
    <xdr:to>
      <xdr:col>5</xdr:col>
      <xdr:colOff>34925</xdr:colOff>
      <xdr:row>35</xdr:row>
      <xdr:rowOff>246119</xdr:rowOff>
    </xdr:to>
    <xdr:sp macro="" textlink="">
      <xdr:nvSpPr>
        <xdr:cNvPr id="115" name="フローチャート : 判断 114"/>
        <xdr:cNvSpPr/>
      </xdr:nvSpPr>
      <xdr:spPr bwMode="auto">
        <a:xfrm>
          <a:off x="56007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195678</xdr:rowOff>
    </xdr:from>
    <xdr:to>
      <xdr:col>4</xdr:col>
      <xdr:colOff>469900</xdr:colOff>
      <xdr:row>35</xdr:row>
      <xdr:rowOff>195711</xdr:rowOff>
    </xdr:to>
    <xdr:cxnSp macro="">
      <xdr:nvCxnSpPr>
        <xdr:cNvPr id="116" name="直線コネクタ 115"/>
        <xdr:cNvCxnSpPr/>
      </xdr:nvCxnSpPr>
      <xdr:spPr bwMode="auto">
        <a:xfrm>
          <a:off x="4305300" y="6806028"/>
          <a:ext cx="698500" cy="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134917</xdr:rowOff>
    </xdr:from>
    <xdr:to>
      <xdr:col>4</xdr:col>
      <xdr:colOff>520700</xdr:colOff>
      <xdr:row>35</xdr:row>
      <xdr:rowOff>236517</xdr:rowOff>
    </xdr:to>
    <xdr:sp macro="" textlink="">
      <xdr:nvSpPr>
        <xdr:cNvPr id="117" name="フローチャート : 判断 116"/>
        <xdr:cNvSpPr/>
      </xdr:nvSpPr>
      <xdr:spPr bwMode="auto">
        <a:xfrm>
          <a:off x="4953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246694</xdr:rowOff>
    </xdr:from>
    <xdr:ext cx="736600" cy="259045"/>
    <xdr:sp macro="" textlink="">
      <xdr:nvSpPr>
        <xdr:cNvPr id="118" name="テキスト ボックス 117"/>
        <xdr:cNvSpPr txBox="1"/>
      </xdr:nvSpPr>
      <xdr:spPr>
        <a:xfrm>
          <a:off x="4622800" y="6514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144308</xdr:rowOff>
    </xdr:from>
    <xdr:to>
      <xdr:col>3</xdr:col>
      <xdr:colOff>904875</xdr:colOff>
      <xdr:row>35</xdr:row>
      <xdr:rowOff>195678</xdr:rowOff>
    </xdr:to>
    <xdr:cxnSp macro="">
      <xdr:nvCxnSpPr>
        <xdr:cNvPr id="119" name="直線コネクタ 118"/>
        <xdr:cNvCxnSpPr/>
      </xdr:nvCxnSpPr>
      <xdr:spPr bwMode="auto">
        <a:xfrm>
          <a:off x="3606800" y="6754658"/>
          <a:ext cx="698500" cy="513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44914</xdr:rowOff>
    </xdr:from>
    <xdr:to>
      <xdr:col>3</xdr:col>
      <xdr:colOff>955675</xdr:colOff>
      <xdr:row>35</xdr:row>
      <xdr:rowOff>146514</xdr:rowOff>
    </xdr:to>
    <xdr:sp macro="" textlink="">
      <xdr:nvSpPr>
        <xdr:cNvPr id="120" name="フローチャート : 判断 119"/>
        <xdr:cNvSpPr/>
      </xdr:nvSpPr>
      <xdr:spPr bwMode="auto">
        <a:xfrm>
          <a:off x="4254500" y="66552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156691</xdr:rowOff>
    </xdr:from>
    <xdr:ext cx="762000" cy="259045"/>
    <xdr:sp macro="" textlink="">
      <xdr:nvSpPr>
        <xdr:cNvPr id="121" name="テキスト ボックス 120"/>
        <xdr:cNvSpPr txBox="1"/>
      </xdr:nvSpPr>
      <xdr:spPr>
        <a:xfrm>
          <a:off x="3924300" y="6424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17,708</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67793</xdr:rowOff>
    </xdr:from>
    <xdr:to>
      <xdr:col>3</xdr:col>
      <xdr:colOff>206375</xdr:colOff>
      <xdr:row>35</xdr:row>
      <xdr:rowOff>144308</xdr:rowOff>
    </xdr:to>
    <xdr:cxnSp macro="">
      <xdr:nvCxnSpPr>
        <xdr:cNvPr id="122" name="直線コネクタ 121"/>
        <xdr:cNvCxnSpPr/>
      </xdr:nvCxnSpPr>
      <xdr:spPr bwMode="auto">
        <a:xfrm>
          <a:off x="2908300" y="6678143"/>
          <a:ext cx="698500" cy="765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315806</xdr:rowOff>
    </xdr:from>
    <xdr:to>
      <xdr:col>3</xdr:col>
      <xdr:colOff>257175</xdr:colOff>
      <xdr:row>35</xdr:row>
      <xdr:rowOff>74506</xdr:rowOff>
    </xdr:to>
    <xdr:sp macro="" textlink="">
      <xdr:nvSpPr>
        <xdr:cNvPr id="123" name="フローチャート : 判断 122"/>
        <xdr:cNvSpPr/>
      </xdr:nvSpPr>
      <xdr:spPr bwMode="auto">
        <a:xfrm>
          <a:off x="3556000" y="6583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84683</xdr:rowOff>
    </xdr:from>
    <xdr:ext cx="762000" cy="259045"/>
    <xdr:sp macro="" textlink="">
      <xdr:nvSpPr>
        <xdr:cNvPr id="124" name="テキスト ボックス 123"/>
        <xdr:cNvSpPr txBox="1"/>
      </xdr:nvSpPr>
      <xdr:spPr>
        <a:xfrm>
          <a:off x="3225800" y="63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19,913</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274592</xdr:rowOff>
    </xdr:from>
    <xdr:to>
      <xdr:col>2</xdr:col>
      <xdr:colOff>692150</xdr:colOff>
      <xdr:row>35</xdr:row>
      <xdr:rowOff>33292</xdr:rowOff>
    </xdr:to>
    <xdr:sp macro="" textlink="">
      <xdr:nvSpPr>
        <xdr:cNvPr id="125" name="フローチャート : 判断 124"/>
        <xdr:cNvSpPr/>
      </xdr:nvSpPr>
      <xdr:spPr bwMode="auto">
        <a:xfrm>
          <a:off x="2857500" y="65420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43469</xdr:rowOff>
    </xdr:from>
    <xdr:ext cx="762000" cy="259045"/>
    <xdr:sp macro="" textlink="">
      <xdr:nvSpPr>
        <xdr:cNvPr id="126" name="テキスト ボックス 125"/>
        <xdr:cNvSpPr txBox="1"/>
      </xdr:nvSpPr>
      <xdr:spPr>
        <a:xfrm>
          <a:off x="2527300" y="6310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21,175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140404</xdr:rowOff>
    </xdr:from>
    <xdr:to>
      <xdr:col>5</xdr:col>
      <xdr:colOff>34925</xdr:colOff>
      <xdr:row>35</xdr:row>
      <xdr:rowOff>242004</xdr:rowOff>
    </xdr:to>
    <xdr:sp macro="" textlink="">
      <xdr:nvSpPr>
        <xdr:cNvPr id="132" name="円/楕円 131"/>
        <xdr:cNvSpPr/>
      </xdr:nvSpPr>
      <xdr:spPr bwMode="auto">
        <a:xfrm>
          <a:off x="5600700" y="6750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328381</xdr:rowOff>
    </xdr:from>
    <xdr:ext cx="762000" cy="259045"/>
    <xdr:sp macro="" textlink="">
      <xdr:nvSpPr>
        <xdr:cNvPr id="133" name="人口1人当たり決算額の推移該当値テキスト445"/>
        <xdr:cNvSpPr txBox="1"/>
      </xdr:nvSpPr>
      <xdr:spPr>
        <a:xfrm>
          <a:off x="5740400" y="6595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14,784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144911</xdr:rowOff>
    </xdr:from>
    <xdr:to>
      <xdr:col>4</xdr:col>
      <xdr:colOff>520700</xdr:colOff>
      <xdr:row>35</xdr:row>
      <xdr:rowOff>246511</xdr:rowOff>
    </xdr:to>
    <xdr:sp macro="" textlink="">
      <xdr:nvSpPr>
        <xdr:cNvPr id="134" name="円/楕円 133"/>
        <xdr:cNvSpPr/>
      </xdr:nvSpPr>
      <xdr:spPr bwMode="auto">
        <a:xfrm>
          <a:off x="4953000" y="6755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231288</xdr:rowOff>
    </xdr:from>
    <xdr:ext cx="736600" cy="259045"/>
    <xdr:sp macro="" textlink="">
      <xdr:nvSpPr>
        <xdr:cNvPr id="135" name="テキスト ボックス 134"/>
        <xdr:cNvSpPr txBox="1"/>
      </xdr:nvSpPr>
      <xdr:spPr>
        <a:xfrm>
          <a:off x="4622800" y="6841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14,646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144878</xdr:rowOff>
    </xdr:from>
    <xdr:to>
      <xdr:col>3</xdr:col>
      <xdr:colOff>955675</xdr:colOff>
      <xdr:row>35</xdr:row>
      <xdr:rowOff>246478</xdr:rowOff>
    </xdr:to>
    <xdr:sp macro="" textlink="">
      <xdr:nvSpPr>
        <xdr:cNvPr id="136" name="円/楕円 135"/>
        <xdr:cNvSpPr/>
      </xdr:nvSpPr>
      <xdr:spPr bwMode="auto">
        <a:xfrm>
          <a:off x="4254500" y="6755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231255</xdr:rowOff>
    </xdr:from>
    <xdr:ext cx="762000" cy="259045"/>
    <xdr:sp macro="" textlink="">
      <xdr:nvSpPr>
        <xdr:cNvPr id="137" name="テキスト ボックス 136"/>
        <xdr:cNvSpPr txBox="1"/>
      </xdr:nvSpPr>
      <xdr:spPr>
        <a:xfrm>
          <a:off x="3924300" y="684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14,647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93508</xdr:rowOff>
    </xdr:from>
    <xdr:to>
      <xdr:col>3</xdr:col>
      <xdr:colOff>257175</xdr:colOff>
      <xdr:row>35</xdr:row>
      <xdr:rowOff>195108</xdr:rowOff>
    </xdr:to>
    <xdr:sp macro="" textlink="">
      <xdr:nvSpPr>
        <xdr:cNvPr id="138" name="円/楕円 137"/>
        <xdr:cNvSpPr/>
      </xdr:nvSpPr>
      <xdr:spPr bwMode="auto">
        <a:xfrm>
          <a:off x="3556000" y="6703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179885</xdr:rowOff>
    </xdr:from>
    <xdr:ext cx="762000" cy="259045"/>
    <xdr:sp macro="" textlink="">
      <xdr:nvSpPr>
        <xdr:cNvPr id="139" name="テキスト ボックス 138"/>
        <xdr:cNvSpPr txBox="1"/>
      </xdr:nvSpPr>
      <xdr:spPr>
        <a:xfrm>
          <a:off x="3225800" y="6790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16,220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16993</xdr:rowOff>
    </xdr:from>
    <xdr:to>
      <xdr:col>2</xdr:col>
      <xdr:colOff>692150</xdr:colOff>
      <xdr:row>35</xdr:row>
      <xdr:rowOff>118593</xdr:rowOff>
    </xdr:to>
    <xdr:sp macro="" textlink="">
      <xdr:nvSpPr>
        <xdr:cNvPr id="140" name="円/楕円 139"/>
        <xdr:cNvSpPr/>
      </xdr:nvSpPr>
      <xdr:spPr bwMode="auto">
        <a:xfrm>
          <a:off x="2857500" y="66273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103370</xdr:rowOff>
    </xdr:from>
    <xdr:ext cx="762000" cy="259045"/>
    <xdr:sp macro="" textlink="">
      <xdr:nvSpPr>
        <xdr:cNvPr id="141" name="テキスト ボックス 140"/>
        <xdr:cNvSpPr txBox="1"/>
      </xdr:nvSpPr>
      <xdr:spPr>
        <a:xfrm>
          <a:off x="2527300" y="671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18,563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静岡県島田市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99,971
98,912
315.70
37,832,624
35,915,979
1,732,997
21,742,635
41,027,320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56,894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40305</xdr:rowOff>
    </xdr:from>
    <xdr:to>
      <xdr:col>6</xdr:col>
      <xdr:colOff>510540</xdr:colOff>
      <xdr:row>39</xdr:row>
      <xdr:rowOff>3180</xdr:rowOff>
    </xdr:to>
    <xdr:cxnSp macro="">
      <xdr:nvCxnSpPr>
        <xdr:cNvPr id="54" name="直線コネクタ 53"/>
        <xdr:cNvCxnSpPr/>
      </xdr:nvCxnSpPr>
      <xdr:spPr>
        <a:xfrm flipV="1">
          <a:off x="4633595" y="5355255"/>
          <a:ext cx="1270" cy="133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7007</xdr:rowOff>
    </xdr:from>
    <xdr:ext cx="534377" cy="259045"/>
    <xdr:sp macro="" textlink="">
      <xdr:nvSpPr>
        <xdr:cNvPr id="55" name="人件費最小値テキスト"/>
        <xdr:cNvSpPr txBox="1"/>
      </xdr:nvSpPr>
      <xdr:spPr>
        <a:xfrm>
          <a:off x="4686300" y="669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38,472</a:t>
          </a:r>
          <a:endParaRPr kumimoji="1" lang="ja-JP" altLang="en-US" sz="1000" b="1">
            <a:latin typeface="ＭＳ Ｐゴシック"/>
          </a:endParaRPr>
        </a:p>
      </xdr:txBody>
    </xdr:sp>
    <xdr:clientData/>
  </xdr:oneCellAnchor>
  <xdr:twoCellAnchor>
    <xdr:from>
      <xdr:col>6</xdr:col>
      <xdr:colOff>422275</xdr:colOff>
      <xdr:row>39</xdr:row>
      <xdr:rowOff>3180</xdr:rowOff>
    </xdr:from>
    <xdr:to>
      <xdr:col>6</xdr:col>
      <xdr:colOff>600075</xdr:colOff>
      <xdr:row>39</xdr:row>
      <xdr:rowOff>3180</xdr:rowOff>
    </xdr:to>
    <xdr:cxnSp macro="">
      <xdr:nvCxnSpPr>
        <xdr:cNvPr id="56" name="直線コネクタ 55"/>
        <xdr:cNvCxnSpPr/>
      </xdr:nvCxnSpPr>
      <xdr:spPr>
        <a:xfrm>
          <a:off x="4546600" y="6689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158432</xdr:rowOff>
    </xdr:from>
    <xdr:ext cx="534377" cy="259045"/>
    <xdr:sp macro="" textlink="">
      <xdr:nvSpPr>
        <xdr:cNvPr id="57" name="人件費最大値テキスト"/>
        <xdr:cNvSpPr txBox="1"/>
      </xdr:nvSpPr>
      <xdr:spPr>
        <a:xfrm>
          <a:off x="4686300" y="513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96,848</a:t>
          </a:r>
          <a:endParaRPr kumimoji="1" lang="ja-JP" altLang="en-US" sz="1000" b="1">
            <a:latin typeface="ＭＳ Ｐゴシック"/>
          </a:endParaRPr>
        </a:p>
      </xdr:txBody>
    </xdr:sp>
    <xdr:clientData/>
  </xdr:oneCellAnchor>
  <xdr:twoCellAnchor>
    <xdr:from>
      <xdr:col>6</xdr:col>
      <xdr:colOff>422275</xdr:colOff>
      <xdr:row>31</xdr:row>
      <xdr:rowOff>40305</xdr:rowOff>
    </xdr:from>
    <xdr:to>
      <xdr:col>6</xdr:col>
      <xdr:colOff>600075</xdr:colOff>
      <xdr:row>31</xdr:row>
      <xdr:rowOff>40305</xdr:rowOff>
    </xdr:to>
    <xdr:cxnSp macro="">
      <xdr:nvCxnSpPr>
        <xdr:cNvPr id="58" name="直線コネクタ 57"/>
        <xdr:cNvCxnSpPr/>
      </xdr:nvCxnSpPr>
      <xdr:spPr>
        <a:xfrm>
          <a:off x="4546600" y="535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137574</xdr:rowOff>
    </xdr:from>
    <xdr:to>
      <xdr:col>6</xdr:col>
      <xdr:colOff>511175</xdr:colOff>
      <xdr:row>37</xdr:row>
      <xdr:rowOff>52329</xdr:rowOff>
    </xdr:to>
    <xdr:cxnSp macro="">
      <xdr:nvCxnSpPr>
        <xdr:cNvPr id="59" name="直線コネクタ 58"/>
        <xdr:cNvCxnSpPr/>
      </xdr:nvCxnSpPr>
      <xdr:spPr>
        <a:xfrm>
          <a:off x="3797300" y="6138324"/>
          <a:ext cx="838200" cy="257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122041</xdr:rowOff>
    </xdr:from>
    <xdr:ext cx="534377" cy="259045"/>
    <xdr:sp macro="" textlink="">
      <xdr:nvSpPr>
        <xdr:cNvPr id="60" name="人件費平均値テキスト"/>
        <xdr:cNvSpPr txBox="1"/>
      </xdr:nvSpPr>
      <xdr:spPr>
        <a:xfrm>
          <a:off x="4686300" y="5951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62,051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99164</xdr:rowOff>
    </xdr:from>
    <xdr:to>
      <xdr:col>6</xdr:col>
      <xdr:colOff>561975</xdr:colOff>
      <xdr:row>36</xdr:row>
      <xdr:rowOff>29314</xdr:rowOff>
    </xdr:to>
    <xdr:sp macro="" textlink="">
      <xdr:nvSpPr>
        <xdr:cNvPr id="61" name="フローチャート : 判断 60"/>
        <xdr:cNvSpPr/>
      </xdr:nvSpPr>
      <xdr:spPr>
        <a:xfrm>
          <a:off x="45847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56467</xdr:rowOff>
    </xdr:from>
    <xdr:to>
      <xdr:col>5</xdr:col>
      <xdr:colOff>358775</xdr:colOff>
      <xdr:row>35</xdr:row>
      <xdr:rowOff>137574</xdr:rowOff>
    </xdr:to>
    <xdr:cxnSp macro="">
      <xdr:nvCxnSpPr>
        <xdr:cNvPr id="62" name="直線コネクタ 61"/>
        <xdr:cNvCxnSpPr/>
      </xdr:nvCxnSpPr>
      <xdr:spPr>
        <a:xfrm>
          <a:off x="2908300" y="6057217"/>
          <a:ext cx="889000" cy="8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90820</xdr:rowOff>
    </xdr:from>
    <xdr:to>
      <xdr:col>5</xdr:col>
      <xdr:colOff>409575</xdr:colOff>
      <xdr:row>36</xdr:row>
      <xdr:rowOff>20970</xdr:rowOff>
    </xdr:to>
    <xdr:sp macro="" textlink="">
      <xdr:nvSpPr>
        <xdr:cNvPr id="63" name="フローチャート : 判断 62"/>
        <xdr:cNvSpPr/>
      </xdr:nvSpPr>
      <xdr:spPr>
        <a:xfrm>
          <a:off x="3746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12097</xdr:rowOff>
    </xdr:from>
    <xdr:ext cx="534377" cy="259045"/>
    <xdr:sp macro="" textlink="">
      <xdr:nvSpPr>
        <xdr:cNvPr id="64" name="テキスト ボックス 63"/>
        <xdr:cNvSpPr txBox="1"/>
      </xdr:nvSpPr>
      <xdr:spPr>
        <a:xfrm>
          <a:off x="3530111" y="61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56467</xdr:rowOff>
    </xdr:from>
    <xdr:to>
      <xdr:col>4</xdr:col>
      <xdr:colOff>155575</xdr:colOff>
      <xdr:row>35</xdr:row>
      <xdr:rowOff>65611</xdr:rowOff>
    </xdr:to>
    <xdr:cxnSp macro="">
      <xdr:nvCxnSpPr>
        <xdr:cNvPr id="65" name="直線コネクタ 64"/>
        <xdr:cNvCxnSpPr/>
      </xdr:nvCxnSpPr>
      <xdr:spPr>
        <a:xfrm flipV="1">
          <a:off x="2019300" y="6057217"/>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139146</xdr:rowOff>
    </xdr:from>
    <xdr:to>
      <xdr:col>4</xdr:col>
      <xdr:colOff>206375</xdr:colOff>
      <xdr:row>36</xdr:row>
      <xdr:rowOff>69296</xdr:rowOff>
    </xdr:to>
    <xdr:sp macro="" textlink="">
      <xdr:nvSpPr>
        <xdr:cNvPr id="66" name="フローチャート : 判断 65"/>
        <xdr:cNvSpPr/>
      </xdr:nvSpPr>
      <xdr:spPr>
        <a:xfrm>
          <a:off x="2857500" y="613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60423</xdr:rowOff>
    </xdr:from>
    <xdr:ext cx="534377" cy="259045"/>
    <xdr:sp macro="" textlink="">
      <xdr:nvSpPr>
        <xdr:cNvPr id="67" name="テキスト ボックス 66"/>
        <xdr:cNvSpPr txBox="1"/>
      </xdr:nvSpPr>
      <xdr:spPr>
        <a:xfrm>
          <a:off x="2641111" y="623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60,302</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46386</xdr:rowOff>
    </xdr:from>
    <xdr:to>
      <xdr:col>2</xdr:col>
      <xdr:colOff>638175</xdr:colOff>
      <xdr:row>35</xdr:row>
      <xdr:rowOff>65611</xdr:rowOff>
    </xdr:to>
    <xdr:cxnSp macro="">
      <xdr:nvCxnSpPr>
        <xdr:cNvPr id="68" name="直線コネクタ 67"/>
        <xdr:cNvCxnSpPr/>
      </xdr:nvCxnSpPr>
      <xdr:spPr>
        <a:xfrm>
          <a:off x="1130300" y="6047136"/>
          <a:ext cx="889000" cy="1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151239</xdr:rowOff>
    </xdr:from>
    <xdr:to>
      <xdr:col>3</xdr:col>
      <xdr:colOff>3175</xdr:colOff>
      <xdr:row>36</xdr:row>
      <xdr:rowOff>81389</xdr:rowOff>
    </xdr:to>
    <xdr:sp macro="" textlink="">
      <xdr:nvSpPr>
        <xdr:cNvPr id="69" name="フローチャート : 判断 68"/>
        <xdr:cNvSpPr/>
      </xdr:nvSpPr>
      <xdr:spPr>
        <a:xfrm>
          <a:off x="1968500" y="6151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72516</xdr:rowOff>
    </xdr:from>
    <xdr:ext cx="534377" cy="259045"/>
    <xdr:sp macro="" textlink="">
      <xdr:nvSpPr>
        <xdr:cNvPr id="70" name="テキスト ボックス 69"/>
        <xdr:cNvSpPr txBox="1"/>
      </xdr:nvSpPr>
      <xdr:spPr>
        <a:xfrm>
          <a:off x="1752111" y="624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59,773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122939</xdr:rowOff>
    </xdr:from>
    <xdr:to>
      <xdr:col>1</xdr:col>
      <xdr:colOff>485775</xdr:colOff>
      <xdr:row>36</xdr:row>
      <xdr:rowOff>53089</xdr:rowOff>
    </xdr:to>
    <xdr:sp macro="" textlink="">
      <xdr:nvSpPr>
        <xdr:cNvPr id="71" name="フローチャート : 判断 70"/>
        <xdr:cNvSpPr/>
      </xdr:nvSpPr>
      <xdr:spPr>
        <a:xfrm>
          <a:off x="1079500" y="612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44216</xdr:rowOff>
    </xdr:from>
    <xdr:ext cx="534377" cy="259045"/>
    <xdr:sp macro="" textlink="">
      <xdr:nvSpPr>
        <xdr:cNvPr id="72" name="テキスト ボックス 71"/>
        <xdr:cNvSpPr txBox="1"/>
      </xdr:nvSpPr>
      <xdr:spPr>
        <a:xfrm>
          <a:off x="863111" y="621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61,011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1529</xdr:rowOff>
    </xdr:from>
    <xdr:to>
      <xdr:col>6</xdr:col>
      <xdr:colOff>561975</xdr:colOff>
      <xdr:row>37</xdr:row>
      <xdr:rowOff>103129</xdr:rowOff>
    </xdr:to>
    <xdr:sp macro="" textlink="">
      <xdr:nvSpPr>
        <xdr:cNvPr id="78" name="円/楕円 77"/>
        <xdr:cNvSpPr/>
      </xdr:nvSpPr>
      <xdr:spPr>
        <a:xfrm>
          <a:off x="4584700" y="634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151406</xdr:rowOff>
    </xdr:from>
    <xdr:ext cx="534377" cy="259045"/>
    <xdr:sp macro="" textlink="">
      <xdr:nvSpPr>
        <xdr:cNvPr id="79" name="人件費該当値テキスト"/>
        <xdr:cNvSpPr txBox="1"/>
      </xdr:nvSpPr>
      <xdr:spPr>
        <a:xfrm>
          <a:off x="4686300" y="632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51,322</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86774</xdr:rowOff>
    </xdr:from>
    <xdr:to>
      <xdr:col>5</xdr:col>
      <xdr:colOff>409575</xdr:colOff>
      <xdr:row>36</xdr:row>
      <xdr:rowOff>16924</xdr:rowOff>
    </xdr:to>
    <xdr:sp macro="" textlink="">
      <xdr:nvSpPr>
        <xdr:cNvPr id="80" name="円/楕円 79"/>
        <xdr:cNvSpPr/>
      </xdr:nvSpPr>
      <xdr:spPr>
        <a:xfrm>
          <a:off x="3746500" y="608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33451</xdr:rowOff>
    </xdr:from>
    <xdr:ext cx="534377" cy="259045"/>
    <xdr:sp macro="" textlink="">
      <xdr:nvSpPr>
        <xdr:cNvPr id="81" name="テキスト ボックス 80"/>
        <xdr:cNvSpPr txBox="1"/>
      </xdr:nvSpPr>
      <xdr:spPr>
        <a:xfrm>
          <a:off x="3530111" y="5862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62,593</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5667</xdr:rowOff>
    </xdr:from>
    <xdr:to>
      <xdr:col>4</xdr:col>
      <xdr:colOff>206375</xdr:colOff>
      <xdr:row>35</xdr:row>
      <xdr:rowOff>107267</xdr:rowOff>
    </xdr:to>
    <xdr:sp macro="" textlink="">
      <xdr:nvSpPr>
        <xdr:cNvPr id="82" name="円/楕円 81"/>
        <xdr:cNvSpPr/>
      </xdr:nvSpPr>
      <xdr:spPr>
        <a:xfrm>
          <a:off x="2857500" y="600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123794</xdr:rowOff>
    </xdr:from>
    <xdr:ext cx="534377" cy="259045"/>
    <xdr:sp macro="" textlink="">
      <xdr:nvSpPr>
        <xdr:cNvPr id="83" name="テキスト ボックス 82"/>
        <xdr:cNvSpPr txBox="1"/>
      </xdr:nvSpPr>
      <xdr:spPr>
        <a:xfrm>
          <a:off x="2641111" y="578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66,141</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14811</xdr:rowOff>
    </xdr:from>
    <xdr:to>
      <xdr:col>3</xdr:col>
      <xdr:colOff>3175</xdr:colOff>
      <xdr:row>35</xdr:row>
      <xdr:rowOff>116411</xdr:rowOff>
    </xdr:to>
    <xdr:sp macro="" textlink="">
      <xdr:nvSpPr>
        <xdr:cNvPr id="84" name="円/楕円 83"/>
        <xdr:cNvSpPr/>
      </xdr:nvSpPr>
      <xdr:spPr>
        <a:xfrm>
          <a:off x="1968500" y="601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132938</xdr:rowOff>
    </xdr:from>
    <xdr:ext cx="534377" cy="259045"/>
    <xdr:sp macro="" textlink="">
      <xdr:nvSpPr>
        <xdr:cNvPr id="85" name="テキスト ボックス 84"/>
        <xdr:cNvSpPr txBox="1"/>
      </xdr:nvSpPr>
      <xdr:spPr>
        <a:xfrm>
          <a:off x="1752111" y="579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65,741</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167036</xdr:rowOff>
    </xdr:from>
    <xdr:to>
      <xdr:col>1</xdr:col>
      <xdr:colOff>485775</xdr:colOff>
      <xdr:row>35</xdr:row>
      <xdr:rowOff>97186</xdr:rowOff>
    </xdr:to>
    <xdr:sp macro="" textlink="">
      <xdr:nvSpPr>
        <xdr:cNvPr id="86" name="円/楕円 85"/>
        <xdr:cNvSpPr/>
      </xdr:nvSpPr>
      <xdr:spPr>
        <a:xfrm>
          <a:off x="1079500" y="599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113713</xdr:rowOff>
    </xdr:from>
    <xdr:ext cx="534377" cy="259045"/>
    <xdr:sp macro="" textlink="">
      <xdr:nvSpPr>
        <xdr:cNvPr id="87" name="テキスト ボックス 86"/>
        <xdr:cNvSpPr txBox="1"/>
      </xdr:nvSpPr>
      <xdr:spPr>
        <a:xfrm>
          <a:off x="863111" y="577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66,582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54,969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167103</xdr:rowOff>
    </xdr:from>
    <xdr:to>
      <xdr:col>6</xdr:col>
      <xdr:colOff>510540</xdr:colOff>
      <xdr:row>59</xdr:row>
      <xdr:rowOff>40780</xdr:rowOff>
    </xdr:to>
    <xdr:cxnSp macro="">
      <xdr:nvCxnSpPr>
        <xdr:cNvPr id="113" name="直線コネクタ 112"/>
        <xdr:cNvCxnSpPr/>
      </xdr:nvCxnSpPr>
      <xdr:spPr>
        <a:xfrm flipV="1">
          <a:off x="4633595" y="8739603"/>
          <a:ext cx="1270" cy="1416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44607</xdr:rowOff>
    </xdr:from>
    <xdr:ext cx="534377" cy="259045"/>
    <xdr:sp macro="" textlink="">
      <xdr:nvSpPr>
        <xdr:cNvPr id="114" name="物件費最小値テキスト"/>
        <xdr:cNvSpPr txBox="1"/>
      </xdr:nvSpPr>
      <xdr:spPr>
        <a:xfrm>
          <a:off x="4686300" y="1016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35,581</a:t>
          </a:r>
          <a:endParaRPr kumimoji="1" lang="ja-JP" altLang="en-US" sz="1000" b="1">
            <a:latin typeface="ＭＳ Ｐゴシック"/>
          </a:endParaRPr>
        </a:p>
      </xdr:txBody>
    </xdr:sp>
    <xdr:clientData/>
  </xdr:oneCellAnchor>
  <xdr:twoCellAnchor>
    <xdr:from>
      <xdr:col>6</xdr:col>
      <xdr:colOff>422275</xdr:colOff>
      <xdr:row>59</xdr:row>
      <xdr:rowOff>40780</xdr:rowOff>
    </xdr:from>
    <xdr:to>
      <xdr:col>6</xdr:col>
      <xdr:colOff>600075</xdr:colOff>
      <xdr:row>59</xdr:row>
      <xdr:rowOff>40780</xdr:rowOff>
    </xdr:to>
    <xdr:cxnSp macro="">
      <xdr:nvCxnSpPr>
        <xdr:cNvPr id="115" name="直線コネクタ 114"/>
        <xdr:cNvCxnSpPr/>
      </xdr:nvCxnSpPr>
      <xdr:spPr>
        <a:xfrm>
          <a:off x="4546600" y="1015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113780</xdr:rowOff>
    </xdr:from>
    <xdr:ext cx="599010" cy="259045"/>
    <xdr:sp macro="" textlink="">
      <xdr:nvSpPr>
        <xdr:cNvPr id="116" name="物件費最大値テキスト"/>
        <xdr:cNvSpPr txBox="1"/>
      </xdr:nvSpPr>
      <xdr:spPr>
        <a:xfrm>
          <a:off x="4686300" y="8514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903,218</a:t>
          </a:r>
          <a:endParaRPr kumimoji="1" lang="ja-JP" altLang="en-US" sz="1000" b="1">
            <a:latin typeface="ＭＳ Ｐゴシック"/>
          </a:endParaRPr>
        </a:p>
      </xdr:txBody>
    </xdr:sp>
    <xdr:clientData/>
  </xdr:oneCellAnchor>
  <xdr:twoCellAnchor>
    <xdr:from>
      <xdr:col>6</xdr:col>
      <xdr:colOff>422275</xdr:colOff>
      <xdr:row>50</xdr:row>
      <xdr:rowOff>167103</xdr:rowOff>
    </xdr:from>
    <xdr:to>
      <xdr:col>6</xdr:col>
      <xdr:colOff>600075</xdr:colOff>
      <xdr:row>50</xdr:row>
      <xdr:rowOff>167103</xdr:rowOff>
    </xdr:to>
    <xdr:cxnSp macro="">
      <xdr:nvCxnSpPr>
        <xdr:cNvPr id="117" name="直線コネクタ 116"/>
        <xdr:cNvCxnSpPr/>
      </xdr:nvCxnSpPr>
      <xdr:spPr>
        <a:xfrm>
          <a:off x="4546600" y="87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162561</xdr:rowOff>
    </xdr:from>
    <xdr:to>
      <xdr:col>6</xdr:col>
      <xdr:colOff>511175</xdr:colOff>
      <xdr:row>59</xdr:row>
      <xdr:rowOff>5623</xdr:rowOff>
    </xdr:to>
    <xdr:cxnSp macro="">
      <xdr:nvCxnSpPr>
        <xdr:cNvPr id="118" name="直線コネクタ 117"/>
        <xdr:cNvCxnSpPr/>
      </xdr:nvCxnSpPr>
      <xdr:spPr>
        <a:xfrm flipV="1">
          <a:off x="3797300" y="10106661"/>
          <a:ext cx="838200" cy="14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132560</xdr:rowOff>
    </xdr:from>
    <xdr:ext cx="534377" cy="259045"/>
    <xdr:sp macro="" textlink="">
      <xdr:nvSpPr>
        <xdr:cNvPr id="119" name="物件費平均値テキスト"/>
        <xdr:cNvSpPr txBox="1"/>
      </xdr:nvSpPr>
      <xdr:spPr>
        <a:xfrm>
          <a:off x="4686300" y="9905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109683</xdr:rowOff>
    </xdr:from>
    <xdr:to>
      <xdr:col>6</xdr:col>
      <xdr:colOff>561975</xdr:colOff>
      <xdr:row>59</xdr:row>
      <xdr:rowOff>39833</xdr:rowOff>
    </xdr:to>
    <xdr:sp macro="" textlink="">
      <xdr:nvSpPr>
        <xdr:cNvPr id="120" name="フローチャート : 判断 119"/>
        <xdr:cNvSpPr/>
      </xdr:nvSpPr>
      <xdr:spPr>
        <a:xfrm>
          <a:off x="4584700" y="100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5623</xdr:rowOff>
    </xdr:from>
    <xdr:to>
      <xdr:col>5</xdr:col>
      <xdr:colOff>358775</xdr:colOff>
      <xdr:row>59</xdr:row>
      <xdr:rowOff>8523</xdr:rowOff>
    </xdr:to>
    <xdr:cxnSp macro="">
      <xdr:nvCxnSpPr>
        <xdr:cNvPr id="121" name="直線コネクタ 120"/>
        <xdr:cNvCxnSpPr/>
      </xdr:nvCxnSpPr>
      <xdr:spPr>
        <a:xfrm flipV="1">
          <a:off x="2908300" y="10121173"/>
          <a:ext cx="889000" cy="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126500</xdr:rowOff>
    </xdr:from>
    <xdr:to>
      <xdr:col>5</xdr:col>
      <xdr:colOff>409575</xdr:colOff>
      <xdr:row>59</xdr:row>
      <xdr:rowOff>56650</xdr:rowOff>
    </xdr:to>
    <xdr:sp macro="" textlink="">
      <xdr:nvSpPr>
        <xdr:cNvPr id="122" name="フローチャート : 判断 121"/>
        <xdr:cNvSpPr/>
      </xdr:nvSpPr>
      <xdr:spPr>
        <a:xfrm>
          <a:off x="3746500" y="10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47777</xdr:rowOff>
    </xdr:from>
    <xdr:ext cx="534377" cy="259045"/>
    <xdr:sp macro="" textlink="">
      <xdr:nvSpPr>
        <xdr:cNvPr id="123" name="テキスト ボックス 122"/>
        <xdr:cNvSpPr txBox="1"/>
      </xdr:nvSpPr>
      <xdr:spPr>
        <a:xfrm>
          <a:off x="3530111" y="1016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8523</xdr:rowOff>
    </xdr:from>
    <xdr:to>
      <xdr:col>4</xdr:col>
      <xdr:colOff>155575</xdr:colOff>
      <xdr:row>59</xdr:row>
      <xdr:rowOff>12054</xdr:rowOff>
    </xdr:to>
    <xdr:cxnSp macro="">
      <xdr:nvCxnSpPr>
        <xdr:cNvPr id="124" name="直線コネクタ 123"/>
        <xdr:cNvCxnSpPr/>
      </xdr:nvCxnSpPr>
      <xdr:spPr>
        <a:xfrm flipV="1">
          <a:off x="2019300" y="10124073"/>
          <a:ext cx="889000" cy="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129700</xdr:rowOff>
    </xdr:from>
    <xdr:to>
      <xdr:col>4</xdr:col>
      <xdr:colOff>206375</xdr:colOff>
      <xdr:row>59</xdr:row>
      <xdr:rowOff>59850</xdr:rowOff>
    </xdr:to>
    <xdr:sp macro="" textlink="">
      <xdr:nvSpPr>
        <xdr:cNvPr id="125" name="フローチャート : 判断 124"/>
        <xdr:cNvSpPr/>
      </xdr:nvSpPr>
      <xdr:spPr>
        <a:xfrm>
          <a:off x="2857500" y="100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50977</xdr:rowOff>
    </xdr:from>
    <xdr:ext cx="534377" cy="259045"/>
    <xdr:sp macro="" textlink="">
      <xdr:nvSpPr>
        <xdr:cNvPr id="126" name="テキスト ボックス 125"/>
        <xdr:cNvSpPr txBox="1"/>
      </xdr:nvSpPr>
      <xdr:spPr>
        <a:xfrm>
          <a:off x="2641111" y="1016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55,013</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12054</xdr:rowOff>
    </xdr:from>
    <xdr:to>
      <xdr:col>2</xdr:col>
      <xdr:colOff>638175</xdr:colOff>
      <xdr:row>59</xdr:row>
      <xdr:rowOff>13261</xdr:rowOff>
    </xdr:to>
    <xdr:cxnSp macro="">
      <xdr:nvCxnSpPr>
        <xdr:cNvPr id="127" name="直線コネクタ 126"/>
        <xdr:cNvCxnSpPr/>
      </xdr:nvCxnSpPr>
      <xdr:spPr>
        <a:xfrm flipV="1">
          <a:off x="1130300" y="10127604"/>
          <a:ext cx="88900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133911</xdr:rowOff>
    </xdr:from>
    <xdr:to>
      <xdr:col>3</xdr:col>
      <xdr:colOff>3175</xdr:colOff>
      <xdr:row>59</xdr:row>
      <xdr:rowOff>64061</xdr:rowOff>
    </xdr:to>
    <xdr:sp macro="" textlink="">
      <xdr:nvSpPr>
        <xdr:cNvPr id="128" name="フローチャート : 判断 127"/>
        <xdr:cNvSpPr/>
      </xdr:nvSpPr>
      <xdr:spPr>
        <a:xfrm>
          <a:off x="1968500" y="10078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55188</xdr:rowOff>
    </xdr:from>
    <xdr:ext cx="534377" cy="259045"/>
    <xdr:sp macro="" textlink="">
      <xdr:nvSpPr>
        <xdr:cNvPr id="129" name="テキスト ボックス 128"/>
        <xdr:cNvSpPr txBox="1"/>
      </xdr:nvSpPr>
      <xdr:spPr>
        <a:xfrm>
          <a:off x="1752111" y="1017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52,434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133163</xdr:rowOff>
    </xdr:from>
    <xdr:to>
      <xdr:col>1</xdr:col>
      <xdr:colOff>485775</xdr:colOff>
      <xdr:row>59</xdr:row>
      <xdr:rowOff>63313</xdr:rowOff>
    </xdr:to>
    <xdr:sp macro="" textlink="">
      <xdr:nvSpPr>
        <xdr:cNvPr id="130" name="フローチャート : 判断 129"/>
        <xdr:cNvSpPr/>
      </xdr:nvSpPr>
      <xdr:spPr>
        <a:xfrm>
          <a:off x="1079500" y="1007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79840</xdr:rowOff>
    </xdr:from>
    <xdr:ext cx="534377" cy="259045"/>
    <xdr:sp macro="" textlink="">
      <xdr:nvSpPr>
        <xdr:cNvPr id="131" name="テキスト ボックス 130"/>
        <xdr:cNvSpPr txBox="1"/>
      </xdr:nvSpPr>
      <xdr:spPr>
        <a:xfrm>
          <a:off x="863111" y="985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52,892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111761</xdr:rowOff>
    </xdr:from>
    <xdr:to>
      <xdr:col>6</xdr:col>
      <xdr:colOff>561975</xdr:colOff>
      <xdr:row>59</xdr:row>
      <xdr:rowOff>41911</xdr:rowOff>
    </xdr:to>
    <xdr:sp macro="" textlink="">
      <xdr:nvSpPr>
        <xdr:cNvPr id="137" name="円/楕円 136"/>
        <xdr:cNvSpPr/>
      </xdr:nvSpPr>
      <xdr:spPr>
        <a:xfrm>
          <a:off x="4584700" y="1005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88109</xdr:rowOff>
    </xdr:from>
    <xdr:ext cx="534377" cy="259045"/>
    <xdr:sp macro="" textlink="">
      <xdr:nvSpPr>
        <xdr:cNvPr id="138" name="物件費該当値テキスト"/>
        <xdr:cNvSpPr txBox="1"/>
      </xdr:nvSpPr>
      <xdr:spPr>
        <a:xfrm>
          <a:off x="4686300" y="1003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65,999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126273</xdr:rowOff>
    </xdr:from>
    <xdr:to>
      <xdr:col>5</xdr:col>
      <xdr:colOff>409575</xdr:colOff>
      <xdr:row>59</xdr:row>
      <xdr:rowOff>56423</xdr:rowOff>
    </xdr:to>
    <xdr:sp macro="" textlink="">
      <xdr:nvSpPr>
        <xdr:cNvPr id="139" name="円/楕円 138"/>
        <xdr:cNvSpPr/>
      </xdr:nvSpPr>
      <xdr:spPr>
        <a:xfrm>
          <a:off x="3746500" y="1007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72950</xdr:rowOff>
    </xdr:from>
    <xdr:ext cx="534377" cy="259045"/>
    <xdr:sp macro="" textlink="">
      <xdr:nvSpPr>
        <xdr:cNvPr id="140" name="テキスト ボックス 139"/>
        <xdr:cNvSpPr txBox="1"/>
      </xdr:nvSpPr>
      <xdr:spPr>
        <a:xfrm>
          <a:off x="3530111" y="9845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57,112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129173</xdr:rowOff>
    </xdr:from>
    <xdr:to>
      <xdr:col>4</xdr:col>
      <xdr:colOff>206375</xdr:colOff>
      <xdr:row>59</xdr:row>
      <xdr:rowOff>59323</xdr:rowOff>
    </xdr:to>
    <xdr:sp macro="" textlink="">
      <xdr:nvSpPr>
        <xdr:cNvPr id="141" name="円/楕円 140"/>
        <xdr:cNvSpPr/>
      </xdr:nvSpPr>
      <xdr:spPr>
        <a:xfrm>
          <a:off x="2857500" y="1007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75850</xdr:rowOff>
    </xdr:from>
    <xdr:ext cx="534377" cy="259045"/>
    <xdr:sp macro="" textlink="">
      <xdr:nvSpPr>
        <xdr:cNvPr id="142" name="テキスト ボックス 141"/>
        <xdr:cNvSpPr txBox="1"/>
      </xdr:nvSpPr>
      <xdr:spPr>
        <a:xfrm>
          <a:off x="2641111" y="984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55,336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132704</xdr:rowOff>
    </xdr:from>
    <xdr:to>
      <xdr:col>3</xdr:col>
      <xdr:colOff>3175</xdr:colOff>
      <xdr:row>59</xdr:row>
      <xdr:rowOff>62854</xdr:rowOff>
    </xdr:to>
    <xdr:sp macro="" textlink="">
      <xdr:nvSpPr>
        <xdr:cNvPr id="143" name="円/楕円 142"/>
        <xdr:cNvSpPr/>
      </xdr:nvSpPr>
      <xdr:spPr>
        <a:xfrm>
          <a:off x="1968500" y="1007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79381</xdr:rowOff>
    </xdr:from>
    <xdr:ext cx="534377" cy="259045"/>
    <xdr:sp macro="" textlink="">
      <xdr:nvSpPr>
        <xdr:cNvPr id="144" name="テキスト ボックス 143"/>
        <xdr:cNvSpPr txBox="1"/>
      </xdr:nvSpPr>
      <xdr:spPr>
        <a:xfrm>
          <a:off x="1752111" y="985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53,173</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133911</xdr:rowOff>
    </xdr:from>
    <xdr:to>
      <xdr:col>1</xdr:col>
      <xdr:colOff>485775</xdr:colOff>
      <xdr:row>59</xdr:row>
      <xdr:rowOff>64061</xdr:rowOff>
    </xdr:to>
    <xdr:sp macro="" textlink="">
      <xdr:nvSpPr>
        <xdr:cNvPr id="145" name="円/楕円 144"/>
        <xdr:cNvSpPr/>
      </xdr:nvSpPr>
      <xdr:spPr>
        <a:xfrm>
          <a:off x="1079500" y="1007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55188</xdr:rowOff>
    </xdr:from>
    <xdr:ext cx="534377" cy="259045"/>
    <xdr:sp macro="" textlink="">
      <xdr:nvSpPr>
        <xdr:cNvPr id="146" name="テキスト ボックス 145"/>
        <xdr:cNvSpPr txBox="1"/>
      </xdr:nvSpPr>
      <xdr:spPr>
        <a:xfrm>
          <a:off x="863111" y="1017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52,434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149061</xdr:rowOff>
    </xdr:from>
    <xdr:to>
      <xdr:col>6</xdr:col>
      <xdr:colOff>510540</xdr:colOff>
      <xdr:row>79</xdr:row>
      <xdr:rowOff>55880</xdr:rowOff>
    </xdr:to>
    <xdr:cxnSp macro="">
      <xdr:nvCxnSpPr>
        <xdr:cNvPr id="172" name="直線コネクタ 171"/>
        <xdr:cNvCxnSpPr/>
      </xdr:nvCxnSpPr>
      <xdr:spPr>
        <a:xfrm flipV="1">
          <a:off x="4633595" y="11979111"/>
          <a:ext cx="1270" cy="1621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59707</xdr:rowOff>
    </xdr:from>
    <xdr:ext cx="378565" cy="259045"/>
    <xdr:sp macro="" textlink="">
      <xdr:nvSpPr>
        <xdr:cNvPr id="173" name="維持補修費最小値テキスト"/>
        <xdr:cNvSpPr txBox="1"/>
      </xdr:nvSpPr>
      <xdr:spPr>
        <a:xfrm>
          <a:off x="4686300" y="13604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a:t>
          </a:r>
          <a:endParaRPr kumimoji="1" lang="ja-JP" altLang="en-US" sz="1000" b="1">
            <a:latin typeface="ＭＳ Ｐゴシック"/>
          </a:endParaRPr>
        </a:p>
      </xdr:txBody>
    </xdr:sp>
    <xdr:clientData/>
  </xdr:oneCellAnchor>
  <xdr:twoCellAnchor>
    <xdr:from>
      <xdr:col>6</xdr:col>
      <xdr:colOff>422275</xdr:colOff>
      <xdr:row>79</xdr:row>
      <xdr:rowOff>55880</xdr:rowOff>
    </xdr:from>
    <xdr:to>
      <xdr:col>6</xdr:col>
      <xdr:colOff>600075</xdr:colOff>
      <xdr:row>79</xdr:row>
      <xdr:rowOff>55880</xdr:rowOff>
    </xdr:to>
    <xdr:cxnSp macro="">
      <xdr:nvCxnSpPr>
        <xdr:cNvPr id="174" name="直線コネクタ 173"/>
        <xdr:cNvCxnSpPr/>
      </xdr:nvCxnSpPr>
      <xdr:spPr>
        <a:xfrm>
          <a:off x="4546600" y="1360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95738</xdr:rowOff>
    </xdr:from>
    <xdr:ext cx="534377" cy="259045"/>
    <xdr:sp macro="" textlink="">
      <xdr:nvSpPr>
        <xdr:cNvPr id="175" name="維持補修費最大値テキスト"/>
        <xdr:cNvSpPr txBox="1"/>
      </xdr:nvSpPr>
      <xdr:spPr>
        <a:xfrm>
          <a:off x="4686300" y="1175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15,289</a:t>
          </a:r>
          <a:endParaRPr kumimoji="1" lang="ja-JP" altLang="en-US" sz="1000" b="1">
            <a:latin typeface="ＭＳ Ｐゴシック"/>
          </a:endParaRPr>
        </a:p>
      </xdr:txBody>
    </xdr:sp>
    <xdr:clientData/>
  </xdr:oneCellAnchor>
  <xdr:twoCellAnchor>
    <xdr:from>
      <xdr:col>6</xdr:col>
      <xdr:colOff>422275</xdr:colOff>
      <xdr:row>69</xdr:row>
      <xdr:rowOff>149061</xdr:rowOff>
    </xdr:from>
    <xdr:to>
      <xdr:col>6</xdr:col>
      <xdr:colOff>600075</xdr:colOff>
      <xdr:row>69</xdr:row>
      <xdr:rowOff>149061</xdr:rowOff>
    </xdr:to>
    <xdr:cxnSp macro="">
      <xdr:nvCxnSpPr>
        <xdr:cNvPr id="176" name="直線コネクタ 175"/>
        <xdr:cNvCxnSpPr/>
      </xdr:nvCxnSpPr>
      <xdr:spPr>
        <a:xfrm>
          <a:off x="4546600" y="1197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25836</xdr:rowOff>
    </xdr:from>
    <xdr:to>
      <xdr:col>6</xdr:col>
      <xdr:colOff>511175</xdr:colOff>
      <xdr:row>78</xdr:row>
      <xdr:rowOff>53158</xdr:rowOff>
    </xdr:to>
    <xdr:cxnSp macro="">
      <xdr:nvCxnSpPr>
        <xdr:cNvPr id="177" name="直線コネクタ 176"/>
        <xdr:cNvCxnSpPr/>
      </xdr:nvCxnSpPr>
      <xdr:spPr>
        <a:xfrm>
          <a:off x="3797300" y="13398936"/>
          <a:ext cx="838200" cy="27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151184</xdr:rowOff>
    </xdr:from>
    <xdr:ext cx="469744" cy="259045"/>
    <xdr:sp macro="" textlink="">
      <xdr:nvSpPr>
        <xdr:cNvPr id="178" name="維持補修費平均値テキスト"/>
        <xdr:cNvSpPr txBox="1"/>
      </xdr:nvSpPr>
      <xdr:spPr>
        <a:xfrm>
          <a:off x="4686300" y="13009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128307</xdr:rowOff>
    </xdr:from>
    <xdr:to>
      <xdr:col>6</xdr:col>
      <xdr:colOff>561975</xdr:colOff>
      <xdr:row>77</xdr:row>
      <xdr:rowOff>58457</xdr:rowOff>
    </xdr:to>
    <xdr:sp macro="" textlink="">
      <xdr:nvSpPr>
        <xdr:cNvPr id="179" name="フローチャート : 判断 178"/>
        <xdr:cNvSpPr/>
      </xdr:nvSpPr>
      <xdr:spPr>
        <a:xfrm>
          <a:off x="45847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17453</xdr:rowOff>
    </xdr:from>
    <xdr:to>
      <xdr:col>5</xdr:col>
      <xdr:colOff>358775</xdr:colOff>
      <xdr:row>78</xdr:row>
      <xdr:rowOff>25836</xdr:rowOff>
    </xdr:to>
    <xdr:cxnSp macro="">
      <xdr:nvCxnSpPr>
        <xdr:cNvPr id="180" name="直線コネクタ 179"/>
        <xdr:cNvCxnSpPr/>
      </xdr:nvCxnSpPr>
      <xdr:spPr>
        <a:xfrm>
          <a:off x="2908300" y="13390553"/>
          <a:ext cx="889000" cy="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146050</xdr:rowOff>
    </xdr:from>
    <xdr:to>
      <xdr:col>5</xdr:col>
      <xdr:colOff>409575</xdr:colOff>
      <xdr:row>77</xdr:row>
      <xdr:rowOff>76200</xdr:rowOff>
    </xdr:to>
    <xdr:sp macro="" textlink="">
      <xdr:nvSpPr>
        <xdr:cNvPr id="181" name="フローチャート : 判断 180"/>
        <xdr:cNvSpPr/>
      </xdr:nvSpPr>
      <xdr:spPr>
        <a:xfrm>
          <a:off x="3746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92727</xdr:rowOff>
    </xdr:from>
    <xdr:ext cx="469744" cy="259045"/>
    <xdr:sp macro="" textlink="">
      <xdr:nvSpPr>
        <xdr:cNvPr id="182" name="テキスト ボックス 181"/>
        <xdr:cNvSpPr txBox="1"/>
      </xdr:nvSpPr>
      <xdr:spPr>
        <a:xfrm>
          <a:off x="3562427"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17453</xdr:rowOff>
    </xdr:from>
    <xdr:to>
      <xdr:col>4</xdr:col>
      <xdr:colOff>155575</xdr:colOff>
      <xdr:row>78</xdr:row>
      <xdr:rowOff>32148</xdr:rowOff>
    </xdr:to>
    <xdr:cxnSp macro="">
      <xdr:nvCxnSpPr>
        <xdr:cNvPr id="183" name="直線コネクタ 182"/>
        <xdr:cNvCxnSpPr/>
      </xdr:nvCxnSpPr>
      <xdr:spPr>
        <a:xfrm flipV="1">
          <a:off x="2019300" y="13390553"/>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168039</xdr:rowOff>
    </xdr:from>
    <xdr:to>
      <xdr:col>4</xdr:col>
      <xdr:colOff>206375</xdr:colOff>
      <xdr:row>77</xdr:row>
      <xdr:rowOff>98189</xdr:rowOff>
    </xdr:to>
    <xdr:sp macro="" textlink="">
      <xdr:nvSpPr>
        <xdr:cNvPr id="184" name="フローチャート : 判断 183"/>
        <xdr:cNvSpPr/>
      </xdr:nvSpPr>
      <xdr:spPr>
        <a:xfrm>
          <a:off x="2857500" y="1319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114716</xdr:rowOff>
    </xdr:from>
    <xdr:ext cx="469744" cy="259045"/>
    <xdr:sp macro="" textlink="">
      <xdr:nvSpPr>
        <xdr:cNvPr id="185" name="テキスト ボックス 184"/>
        <xdr:cNvSpPr txBox="1"/>
      </xdr:nvSpPr>
      <xdr:spPr>
        <a:xfrm>
          <a:off x="2673427" y="12973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32148</xdr:rowOff>
    </xdr:from>
    <xdr:to>
      <xdr:col>2</xdr:col>
      <xdr:colOff>638175</xdr:colOff>
      <xdr:row>78</xdr:row>
      <xdr:rowOff>55336</xdr:rowOff>
    </xdr:to>
    <xdr:cxnSp macro="">
      <xdr:nvCxnSpPr>
        <xdr:cNvPr id="186" name="直線コネクタ 185"/>
        <xdr:cNvCxnSpPr/>
      </xdr:nvCxnSpPr>
      <xdr:spPr>
        <a:xfrm flipV="1">
          <a:off x="1130300" y="13405248"/>
          <a:ext cx="889000" cy="23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142131</xdr:rowOff>
    </xdr:from>
    <xdr:to>
      <xdr:col>3</xdr:col>
      <xdr:colOff>3175</xdr:colOff>
      <xdr:row>77</xdr:row>
      <xdr:rowOff>72281</xdr:rowOff>
    </xdr:to>
    <xdr:sp macro="" textlink="">
      <xdr:nvSpPr>
        <xdr:cNvPr id="187" name="フローチャート : 判断 186"/>
        <xdr:cNvSpPr/>
      </xdr:nvSpPr>
      <xdr:spPr>
        <a:xfrm>
          <a:off x="1968500" y="13172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88808</xdr:rowOff>
    </xdr:from>
    <xdr:ext cx="469744" cy="259045"/>
    <xdr:sp macro="" textlink="">
      <xdr:nvSpPr>
        <xdr:cNvPr id="188" name="テキスト ボックス 187"/>
        <xdr:cNvSpPr txBox="1"/>
      </xdr:nvSpPr>
      <xdr:spPr>
        <a:xfrm>
          <a:off x="1784427" y="12947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3,861</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9325</xdr:rowOff>
    </xdr:from>
    <xdr:to>
      <xdr:col>1</xdr:col>
      <xdr:colOff>485775</xdr:colOff>
      <xdr:row>77</xdr:row>
      <xdr:rowOff>110925</xdr:rowOff>
    </xdr:to>
    <xdr:sp macro="" textlink="">
      <xdr:nvSpPr>
        <xdr:cNvPr id="189" name="フローチャート : 判断 188"/>
        <xdr:cNvSpPr/>
      </xdr:nvSpPr>
      <xdr:spPr>
        <a:xfrm>
          <a:off x="1079500" y="1321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127452</xdr:rowOff>
    </xdr:from>
    <xdr:ext cx="469744" cy="259045"/>
    <xdr:sp macro="" textlink="">
      <xdr:nvSpPr>
        <xdr:cNvPr id="190" name="テキスト ボックス 189"/>
        <xdr:cNvSpPr txBox="1"/>
      </xdr:nvSpPr>
      <xdr:spPr>
        <a:xfrm>
          <a:off x="895427" y="12986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2358</xdr:rowOff>
    </xdr:from>
    <xdr:to>
      <xdr:col>6</xdr:col>
      <xdr:colOff>561975</xdr:colOff>
      <xdr:row>78</xdr:row>
      <xdr:rowOff>103958</xdr:rowOff>
    </xdr:to>
    <xdr:sp macro="" textlink="">
      <xdr:nvSpPr>
        <xdr:cNvPr id="196" name="円/楕円 195"/>
        <xdr:cNvSpPr/>
      </xdr:nvSpPr>
      <xdr:spPr>
        <a:xfrm>
          <a:off x="4584700" y="1337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152235</xdr:rowOff>
    </xdr:from>
    <xdr:ext cx="469744" cy="259045"/>
    <xdr:sp macro="" textlink="">
      <xdr:nvSpPr>
        <xdr:cNvPr id="197" name="維持補修費該当値テキスト"/>
        <xdr:cNvSpPr txBox="1"/>
      </xdr:nvSpPr>
      <xdr:spPr>
        <a:xfrm>
          <a:off x="4686300" y="1335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146486</xdr:rowOff>
    </xdr:from>
    <xdr:to>
      <xdr:col>5</xdr:col>
      <xdr:colOff>409575</xdr:colOff>
      <xdr:row>78</xdr:row>
      <xdr:rowOff>76636</xdr:rowOff>
    </xdr:to>
    <xdr:sp macro="" textlink="">
      <xdr:nvSpPr>
        <xdr:cNvPr id="198" name="円/楕円 197"/>
        <xdr:cNvSpPr/>
      </xdr:nvSpPr>
      <xdr:spPr>
        <a:xfrm>
          <a:off x="3746500" y="1334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67763</xdr:rowOff>
    </xdr:from>
    <xdr:ext cx="469744" cy="259045"/>
    <xdr:sp macro="" textlink="">
      <xdr:nvSpPr>
        <xdr:cNvPr id="199" name="テキスト ボックス 198"/>
        <xdr:cNvSpPr txBox="1"/>
      </xdr:nvSpPr>
      <xdr:spPr>
        <a:xfrm>
          <a:off x="3562427" y="1344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138103</xdr:rowOff>
    </xdr:from>
    <xdr:to>
      <xdr:col>4</xdr:col>
      <xdr:colOff>206375</xdr:colOff>
      <xdr:row>78</xdr:row>
      <xdr:rowOff>68253</xdr:rowOff>
    </xdr:to>
    <xdr:sp macro="" textlink="">
      <xdr:nvSpPr>
        <xdr:cNvPr id="200" name="円/楕円 199"/>
        <xdr:cNvSpPr/>
      </xdr:nvSpPr>
      <xdr:spPr>
        <a:xfrm>
          <a:off x="2857500" y="1333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59380</xdr:rowOff>
    </xdr:from>
    <xdr:ext cx="469744" cy="259045"/>
    <xdr:sp macro="" textlink="">
      <xdr:nvSpPr>
        <xdr:cNvPr id="201" name="テキスト ボックス 200"/>
        <xdr:cNvSpPr txBox="1"/>
      </xdr:nvSpPr>
      <xdr:spPr>
        <a:xfrm>
          <a:off x="2673427" y="13432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152798</xdr:rowOff>
    </xdr:from>
    <xdr:to>
      <xdr:col>3</xdr:col>
      <xdr:colOff>3175</xdr:colOff>
      <xdr:row>78</xdr:row>
      <xdr:rowOff>82948</xdr:rowOff>
    </xdr:to>
    <xdr:sp macro="" textlink="">
      <xdr:nvSpPr>
        <xdr:cNvPr id="202" name="円/楕円 201"/>
        <xdr:cNvSpPr/>
      </xdr:nvSpPr>
      <xdr:spPr>
        <a:xfrm>
          <a:off x="1968500" y="1335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74075</xdr:rowOff>
    </xdr:from>
    <xdr:ext cx="469744" cy="259045"/>
    <xdr:sp macro="" textlink="">
      <xdr:nvSpPr>
        <xdr:cNvPr id="203" name="テキスト ボックス 202"/>
        <xdr:cNvSpPr txBox="1"/>
      </xdr:nvSpPr>
      <xdr:spPr>
        <a:xfrm>
          <a:off x="1784427" y="13447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4536</xdr:rowOff>
    </xdr:from>
    <xdr:to>
      <xdr:col>1</xdr:col>
      <xdr:colOff>485775</xdr:colOff>
      <xdr:row>78</xdr:row>
      <xdr:rowOff>106136</xdr:rowOff>
    </xdr:to>
    <xdr:sp macro="" textlink="">
      <xdr:nvSpPr>
        <xdr:cNvPr id="204" name="円/楕円 203"/>
        <xdr:cNvSpPr/>
      </xdr:nvSpPr>
      <xdr:spPr>
        <a:xfrm>
          <a:off x="1079500" y="1337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97263</xdr:rowOff>
    </xdr:from>
    <xdr:ext cx="469744" cy="259045"/>
    <xdr:sp macro="" textlink="">
      <xdr:nvSpPr>
        <xdr:cNvPr id="205" name="テキスト ボックス 204"/>
        <xdr:cNvSpPr txBox="1"/>
      </xdr:nvSpPr>
      <xdr:spPr>
        <a:xfrm>
          <a:off x="895427" y="134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73,681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125552</xdr:rowOff>
    </xdr:from>
    <xdr:to>
      <xdr:col>6</xdr:col>
      <xdr:colOff>510540</xdr:colOff>
      <xdr:row>97</xdr:row>
      <xdr:rowOff>122186</xdr:rowOff>
    </xdr:to>
    <xdr:cxnSp macro="">
      <xdr:nvCxnSpPr>
        <xdr:cNvPr id="230" name="直線コネクタ 229"/>
        <xdr:cNvCxnSpPr/>
      </xdr:nvCxnSpPr>
      <xdr:spPr>
        <a:xfrm flipV="1">
          <a:off x="4633595" y="15384602"/>
          <a:ext cx="1270" cy="1368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126013</xdr:rowOff>
    </xdr:from>
    <xdr:ext cx="534377" cy="259045"/>
    <xdr:sp macro="" textlink="">
      <xdr:nvSpPr>
        <xdr:cNvPr id="231" name="扶助費最小値テキスト"/>
        <xdr:cNvSpPr txBox="1"/>
      </xdr:nvSpPr>
      <xdr:spPr>
        <a:xfrm>
          <a:off x="4686300" y="1675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50,879</a:t>
          </a:r>
          <a:endParaRPr kumimoji="1" lang="ja-JP" altLang="en-US" sz="1000" b="1">
            <a:latin typeface="ＭＳ Ｐゴシック"/>
          </a:endParaRPr>
        </a:p>
      </xdr:txBody>
    </xdr:sp>
    <xdr:clientData/>
  </xdr:oneCellAnchor>
  <xdr:twoCellAnchor>
    <xdr:from>
      <xdr:col>6</xdr:col>
      <xdr:colOff>422275</xdr:colOff>
      <xdr:row>97</xdr:row>
      <xdr:rowOff>122186</xdr:rowOff>
    </xdr:from>
    <xdr:to>
      <xdr:col>6</xdr:col>
      <xdr:colOff>600075</xdr:colOff>
      <xdr:row>97</xdr:row>
      <xdr:rowOff>122186</xdr:rowOff>
    </xdr:to>
    <xdr:cxnSp macro="">
      <xdr:nvCxnSpPr>
        <xdr:cNvPr id="232" name="直線コネクタ 231"/>
        <xdr:cNvCxnSpPr/>
      </xdr:nvCxnSpPr>
      <xdr:spPr>
        <a:xfrm>
          <a:off x="4546600" y="1675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72229</xdr:rowOff>
    </xdr:from>
    <xdr:ext cx="599010" cy="259045"/>
    <xdr:sp macro="" textlink="">
      <xdr:nvSpPr>
        <xdr:cNvPr id="233" name="扶助費最大値テキスト"/>
        <xdr:cNvSpPr txBox="1"/>
      </xdr:nvSpPr>
      <xdr:spPr>
        <a:xfrm>
          <a:off x="4686300" y="15159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158,614</a:t>
          </a:r>
          <a:endParaRPr kumimoji="1" lang="ja-JP" altLang="en-US" sz="1000" b="1">
            <a:latin typeface="ＭＳ Ｐゴシック"/>
          </a:endParaRPr>
        </a:p>
      </xdr:txBody>
    </xdr:sp>
    <xdr:clientData/>
  </xdr:oneCellAnchor>
  <xdr:twoCellAnchor>
    <xdr:from>
      <xdr:col>6</xdr:col>
      <xdr:colOff>422275</xdr:colOff>
      <xdr:row>89</xdr:row>
      <xdr:rowOff>125552</xdr:rowOff>
    </xdr:from>
    <xdr:to>
      <xdr:col>6</xdr:col>
      <xdr:colOff>600075</xdr:colOff>
      <xdr:row>89</xdr:row>
      <xdr:rowOff>125552</xdr:rowOff>
    </xdr:to>
    <xdr:cxnSp macro="">
      <xdr:nvCxnSpPr>
        <xdr:cNvPr id="234" name="直線コネクタ 233"/>
        <xdr:cNvCxnSpPr/>
      </xdr:nvCxnSpPr>
      <xdr:spPr>
        <a:xfrm>
          <a:off x="4546600" y="15384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55665</xdr:rowOff>
    </xdr:from>
    <xdr:to>
      <xdr:col>6</xdr:col>
      <xdr:colOff>511175</xdr:colOff>
      <xdr:row>96</xdr:row>
      <xdr:rowOff>101842</xdr:rowOff>
    </xdr:to>
    <xdr:cxnSp macro="">
      <xdr:nvCxnSpPr>
        <xdr:cNvPr id="235" name="直線コネクタ 234"/>
        <xdr:cNvCxnSpPr/>
      </xdr:nvCxnSpPr>
      <xdr:spPr>
        <a:xfrm flipV="1">
          <a:off x="3797300" y="16514865"/>
          <a:ext cx="8382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77728</xdr:rowOff>
    </xdr:from>
    <xdr:ext cx="534377" cy="259045"/>
    <xdr:sp macro="" textlink="">
      <xdr:nvSpPr>
        <xdr:cNvPr id="236" name="扶助費平均値テキスト"/>
        <xdr:cNvSpPr txBox="1"/>
      </xdr:nvSpPr>
      <xdr:spPr>
        <a:xfrm>
          <a:off x="4686300" y="16194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54851</xdr:rowOff>
    </xdr:from>
    <xdr:to>
      <xdr:col>6</xdr:col>
      <xdr:colOff>561975</xdr:colOff>
      <xdr:row>95</xdr:row>
      <xdr:rowOff>156451</xdr:rowOff>
    </xdr:to>
    <xdr:sp macro="" textlink="">
      <xdr:nvSpPr>
        <xdr:cNvPr id="237" name="フローチャート : 判断 236"/>
        <xdr:cNvSpPr/>
      </xdr:nvSpPr>
      <xdr:spPr>
        <a:xfrm>
          <a:off x="45847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101842</xdr:rowOff>
    </xdr:from>
    <xdr:to>
      <xdr:col>5</xdr:col>
      <xdr:colOff>358775</xdr:colOff>
      <xdr:row>96</xdr:row>
      <xdr:rowOff>134505</xdr:rowOff>
    </xdr:to>
    <xdr:cxnSp macro="">
      <xdr:nvCxnSpPr>
        <xdr:cNvPr id="238" name="直線コネクタ 237"/>
        <xdr:cNvCxnSpPr/>
      </xdr:nvCxnSpPr>
      <xdr:spPr>
        <a:xfrm flipV="1">
          <a:off x="2908300" y="16561042"/>
          <a:ext cx="889000" cy="32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117500</xdr:rowOff>
    </xdr:from>
    <xdr:to>
      <xdr:col>5</xdr:col>
      <xdr:colOff>409575</xdr:colOff>
      <xdr:row>96</xdr:row>
      <xdr:rowOff>47650</xdr:rowOff>
    </xdr:to>
    <xdr:sp macro="" textlink="">
      <xdr:nvSpPr>
        <xdr:cNvPr id="239" name="フローチャート : 判断 238"/>
        <xdr:cNvSpPr/>
      </xdr:nvSpPr>
      <xdr:spPr>
        <a:xfrm>
          <a:off x="3746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64177</xdr:rowOff>
    </xdr:from>
    <xdr:ext cx="534377" cy="259045"/>
    <xdr:sp macro="" textlink="">
      <xdr:nvSpPr>
        <xdr:cNvPr id="240" name="テキスト ボックス 239"/>
        <xdr:cNvSpPr txBox="1"/>
      </xdr:nvSpPr>
      <xdr:spPr>
        <a:xfrm>
          <a:off x="3530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134505</xdr:rowOff>
    </xdr:from>
    <xdr:to>
      <xdr:col>4</xdr:col>
      <xdr:colOff>155575</xdr:colOff>
      <xdr:row>97</xdr:row>
      <xdr:rowOff>38240</xdr:rowOff>
    </xdr:to>
    <xdr:cxnSp macro="">
      <xdr:nvCxnSpPr>
        <xdr:cNvPr id="241" name="直線コネクタ 240"/>
        <xdr:cNvCxnSpPr/>
      </xdr:nvCxnSpPr>
      <xdr:spPr>
        <a:xfrm flipV="1">
          <a:off x="2019300" y="16593705"/>
          <a:ext cx="889000" cy="7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157277</xdr:rowOff>
    </xdr:from>
    <xdr:to>
      <xdr:col>4</xdr:col>
      <xdr:colOff>206375</xdr:colOff>
      <xdr:row>96</xdr:row>
      <xdr:rowOff>87427</xdr:rowOff>
    </xdr:to>
    <xdr:sp macro="" textlink="">
      <xdr:nvSpPr>
        <xdr:cNvPr id="242" name="フローチャート : 判断 241"/>
        <xdr:cNvSpPr/>
      </xdr:nvSpPr>
      <xdr:spPr>
        <a:xfrm>
          <a:off x="2857500" y="16445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103954</xdr:rowOff>
    </xdr:from>
    <xdr:ext cx="534377" cy="259045"/>
    <xdr:sp macro="" textlink="">
      <xdr:nvSpPr>
        <xdr:cNvPr id="243" name="テキスト ボックス 242"/>
        <xdr:cNvSpPr txBox="1"/>
      </xdr:nvSpPr>
      <xdr:spPr>
        <a:xfrm>
          <a:off x="2641111" y="1622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71,116</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38240</xdr:rowOff>
    </xdr:from>
    <xdr:to>
      <xdr:col>2</xdr:col>
      <xdr:colOff>638175</xdr:colOff>
      <xdr:row>97</xdr:row>
      <xdr:rowOff>62218</xdr:rowOff>
    </xdr:to>
    <xdr:cxnSp macro="">
      <xdr:nvCxnSpPr>
        <xdr:cNvPr id="244" name="直線コネクタ 243"/>
        <xdr:cNvCxnSpPr/>
      </xdr:nvCxnSpPr>
      <xdr:spPr>
        <a:xfrm flipV="1">
          <a:off x="1130300" y="16668890"/>
          <a:ext cx="889000" cy="2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49188</xdr:rowOff>
    </xdr:from>
    <xdr:to>
      <xdr:col>3</xdr:col>
      <xdr:colOff>3175</xdr:colOff>
      <xdr:row>96</xdr:row>
      <xdr:rowOff>150788</xdr:rowOff>
    </xdr:to>
    <xdr:sp macro="" textlink="">
      <xdr:nvSpPr>
        <xdr:cNvPr id="245" name="フローチャート : 判断 244"/>
        <xdr:cNvSpPr/>
      </xdr:nvSpPr>
      <xdr:spPr>
        <a:xfrm>
          <a:off x="1968500" y="1650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167315</xdr:rowOff>
    </xdr:from>
    <xdr:ext cx="534377" cy="259045"/>
    <xdr:sp macro="" textlink="">
      <xdr:nvSpPr>
        <xdr:cNvPr id="246" name="テキスト ボックス 245"/>
        <xdr:cNvSpPr txBox="1"/>
      </xdr:nvSpPr>
      <xdr:spPr>
        <a:xfrm>
          <a:off x="1752111" y="1628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66,127</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64503</xdr:rowOff>
    </xdr:from>
    <xdr:to>
      <xdr:col>1</xdr:col>
      <xdr:colOff>485775</xdr:colOff>
      <xdr:row>96</xdr:row>
      <xdr:rowOff>166103</xdr:rowOff>
    </xdr:to>
    <xdr:sp macro="" textlink="">
      <xdr:nvSpPr>
        <xdr:cNvPr id="247" name="フローチャート : 判断 246"/>
        <xdr:cNvSpPr/>
      </xdr:nvSpPr>
      <xdr:spPr>
        <a:xfrm>
          <a:off x="1079500" y="1652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11180</xdr:rowOff>
    </xdr:from>
    <xdr:ext cx="534377" cy="259045"/>
    <xdr:sp macro="" textlink="">
      <xdr:nvSpPr>
        <xdr:cNvPr id="248" name="テキスト ボックス 247"/>
        <xdr:cNvSpPr txBox="1"/>
      </xdr:nvSpPr>
      <xdr:spPr>
        <a:xfrm>
          <a:off x="863111" y="1629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64,921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4865</xdr:rowOff>
    </xdr:from>
    <xdr:to>
      <xdr:col>6</xdr:col>
      <xdr:colOff>561975</xdr:colOff>
      <xdr:row>96</xdr:row>
      <xdr:rowOff>106465</xdr:rowOff>
    </xdr:to>
    <xdr:sp macro="" textlink="">
      <xdr:nvSpPr>
        <xdr:cNvPr id="254" name="円/楕円 253"/>
        <xdr:cNvSpPr/>
      </xdr:nvSpPr>
      <xdr:spPr>
        <a:xfrm>
          <a:off x="4584700" y="1646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154742</xdr:rowOff>
    </xdr:from>
    <xdr:ext cx="534377" cy="259045"/>
    <xdr:sp macro="" textlink="">
      <xdr:nvSpPr>
        <xdr:cNvPr id="255" name="扶助費該当値テキスト"/>
        <xdr:cNvSpPr txBox="1"/>
      </xdr:nvSpPr>
      <xdr:spPr>
        <a:xfrm>
          <a:off x="4686300" y="1644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69,617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51042</xdr:rowOff>
    </xdr:from>
    <xdr:to>
      <xdr:col>5</xdr:col>
      <xdr:colOff>409575</xdr:colOff>
      <xdr:row>96</xdr:row>
      <xdr:rowOff>152642</xdr:rowOff>
    </xdr:to>
    <xdr:sp macro="" textlink="">
      <xdr:nvSpPr>
        <xdr:cNvPr id="256" name="円/楕円 255"/>
        <xdr:cNvSpPr/>
      </xdr:nvSpPr>
      <xdr:spPr>
        <a:xfrm>
          <a:off x="3746500" y="1651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143769</xdr:rowOff>
    </xdr:from>
    <xdr:ext cx="534377" cy="259045"/>
    <xdr:sp macro="" textlink="">
      <xdr:nvSpPr>
        <xdr:cNvPr id="257" name="テキスト ボックス 256"/>
        <xdr:cNvSpPr txBox="1"/>
      </xdr:nvSpPr>
      <xdr:spPr>
        <a:xfrm>
          <a:off x="3530111" y="16602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65,981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83705</xdr:rowOff>
    </xdr:from>
    <xdr:to>
      <xdr:col>4</xdr:col>
      <xdr:colOff>206375</xdr:colOff>
      <xdr:row>97</xdr:row>
      <xdr:rowOff>13855</xdr:rowOff>
    </xdr:to>
    <xdr:sp macro="" textlink="">
      <xdr:nvSpPr>
        <xdr:cNvPr id="258" name="円/楕円 257"/>
        <xdr:cNvSpPr/>
      </xdr:nvSpPr>
      <xdr:spPr>
        <a:xfrm>
          <a:off x="2857500" y="1654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4982</xdr:rowOff>
    </xdr:from>
    <xdr:ext cx="534377" cy="259045"/>
    <xdr:sp macro="" textlink="">
      <xdr:nvSpPr>
        <xdr:cNvPr id="259" name="テキスト ボックス 258"/>
        <xdr:cNvSpPr txBox="1"/>
      </xdr:nvSpPr>
      <xdr:spPr>
        <a:xfrm>
          <a:off x="2641111" y="1663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63,409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158890</xdr:rowOff>
    </xdr:from>
    <xdr:to>
      <xdr:col>3</xdr:col>
      <xdr:colOff>3175</xdr:colOff>
      <xdr:row>97</xdr:row>
      <xdr:rowOff>89040</xdr:rowOff>
    </xdr:to>
    <xdr:sp macro="" textlink="">
      <xdr:nvSpPr>
        <xdr:cNvPr id="260" name="円/楕円 259"/>
        <xdr:cNvSpPr/>
      </xdr:nvSpPr>
      <xdr:spPr>
        <a:xfrm>
          <a:off x="1968500" y="1661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80167</xdr:rowOff>
    </xdr:from>
    <xdr:ext cx="534377" cy="259045"/>
    <xdr:sp macro="" textlink="">
      <xdr:nvSpPr>
        <xdr:cNvPr id="261" name="テキスト ボックス 260"/>
        <xdr:cNvSpPr txBox="1"/>
      </xdr:nvSpPr>
      <xdr:spPr>
        <a:xfrm>
          <a:off x="1752111" y="16710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57,489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11418</xdr:rowOff>
    </xdr:from>
    <xdr:to>
      <xdr:col>1</xdr:col>
      <xdr:colOff>485775</xdr:colOff>
      <xdr:row>97</xdr:row>
      <xdr:rowOff>113018</xdr:rowOff>
    </xdr:to>
    <xdr:sp macro="" textlink="">
      <xdr:nvSpPr>
        <xdr:cNvPr id="262" name="円/楕円 261"/>
        <xdr:cNvSpPr/>
      </xdr:nvSpPr>
      <xdr:spPr>
        <a:xfrm>
          <a:off x="1079500" y="1664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104145</xdr:rowOff>
    </xdr:from>
    <xdr:ext cx="534377" cy="259045"/>
    <xdr:sp macro="" textlink="">
      <xdr:nvSpPr>
        <xdr:cNvPr id="263" name="テキスト ボックス 262"/>
        <xdr:cNvSpPr txBox="1"/>
      </xdr:nvSpPr>
      <xdr:spPr>
        <a:xfrm>
          <a:off x="863111" y="1673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55,601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35,448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47790</xdr:rowOff>
    </xdr:from>
    <xdr:to>
      <xdr:col>15</xdr:col>
      <xdr:colOff>180340</xdr:colOff>
      <xdr:row>38</xdr:row>
      <xdr:rowOff>59169</xdr:rowOff>
    </xdr:to>
    <xdr:cxnSp macro="">
      <xdr:nvCxnSpPr>
        <xdr:cNvPr id="287" name="直線コネクタ 286"/>
        <xdr:cNvCxnSpPr/>
      </xdr:nvCxnSpPr>
      <xdr:spPr>
        <a:xfrm flipV="1">
          <a:off x="10475595" y="5191290"/>
          <a:ext cx="1270" cy="138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62996</xdr:rowOff>
    </xdr:from>
    <xdr:ext cx="534377" cy="259045"/>
    <xdr:sp macro="" textlink="">
      <xdr:nvSpPr>
        <xdr:cNvPr id="288" name="補助費等最小値テキスト"/>
        <xdr:cNvSpPr txBox="1"/>
      </xdr:nvSpPr>
      <xdr:spPr>
        <a:xfrm>
          <a:off x="10528300" y="657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12,341</a:t>
          </a:r>
          <a:endParaRPr kumimoji="1" lang="ja-JP" altLang="en-US" sz="1000" b="1">
            <a:latin typeface="ＭＳ Ｐゴシック"/>
          </a:endParaRPr>
        </a:p>
      </xdr:txBody>
    </xdr:sp>
    <xdr:clientData/>
  </xdr:oneCellAnchor>
  <xdr:twoCellAnchor>
    <xdr:from>
      <xdr:col>15</xdr:col>
      <xdr:colOff>92075</xdr:colOff>
      <xdr:row>38</xdr:row>
      <xdr:rowOff>59169</xdr:rowOff>
    </xdr:from>
    <xdr:to>
      <xdr:col>15</xdr:col>
      <xdr:colOff>269875</xdr:colOff>
      <xdr:row>38</xdr:row>
      <xdr:rowOff>59169</xdr:rowOff>
    </xdr:to>
    <xdr:cxnSp macro="">
      <xdr:nvCxnSpPr>
        <xdr:cNvPr id="289" name="直線コネクタ 288"/>
        <xdr:cNvCxnSpPr/>
      </xdr:nvCxnSpPr>
      <xdr:spPr>
        <a:xfrm>
          <a:off x="10388600" y="6574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165917</xdr:rowOff>
    </xdr:from>
    <xdr:ext cx="599010" cy="259045"/>
    <xdr:sp macro="" textlink="">
      <xdr:nvSpPr>
        <xdr:cNvPr id="290" name="補助費等最大値テキスト"/>
        <xdr:cNvSpPr txBox="1"/>
      </xdr:nvSpPr>
      <xdr:spPr>
        <a:xfrm>
          <a:off x="10528300" y="496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121,237</a:t>
          </a:r>
          <a:endParaRPr kumimoji="1" lang="ja-JP" altLang="en-US" sz="1000" b="1">
            <a:latin typeface="ＭＳ Ｐゴシック"/>
          </a:endParaRPr>
        </a:p>
      </xdr:txBody>
    </xdr:sp>
    <xdr:clientData/>
  </xdr:oneCellAnchor>
  <xdr:twoCellAnchor>
    <xdr:from>
      <xdr:col>15</xdr:col>
      <xdr:colOff>92075</xdr:colOff>
      <xdr:row>30</xdr:row>
      <xdr:rowOff>47790</xdr:rowOff>
    </xdr:from>
    <xdr:to>
      <xdr:col>15</xdr:col>
      <xdr:colOff>269875</xdr:colOff>
      <xdr:row>30</xdr:row>
      <xdr:rowOff>47790</xdr:rowOff>
    </xdr:to>
    <xdr:cxnSp macro="">
      <xdr:nvCxnSpPr>
        <xdr:cNvPr id="291" name="直線コネクタ 290"/>
        <xdr:cNvCxnSpPr/>
      </xdr:nvCxnSpPr>
      <xdr:spPr>
        <a:xfrm>
          <a:off x="10388600" y="51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142646</xdr:rowOff>
    </xdr:from>
    <xdr:to>
      <xdr:col>15</xdr:col>
      <xdr:colOff>180975</xdr:colOff>
      <xdr:row>37</xdr:row>
      <xdr:rowOff>78511</xdr:rowOff>
    </xdr:to>
    <xdr:cxnSp macro="">
      <xdr:nvCxnSpPr>
        <xdr:cNvPr id="292" name="直線コネクタ 291"/>
        <xdr:cNvCxnSpPr/>
      </xdr:nvCxnSpPr>
      <xdr:spPr>
        <a:xfrm>
          <a:off x="9639300" y="6314846"/>
          <a:ext cx="838200" cy="10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147909</xdr:rowOff>
    </xdr:from>
    <xdr:ext cx="534377" cy="259045"/>
    <xdr:sp macro="" textlink="">
      <xdr:nvSpPr>
        <xdr:cNvPr id="293" name="補助費等平均値テキスト"/>
        <xdr:cNvSpPr txBox="1"/>
      </xdr:nvSpPr>
      <xdr:spPr>
        <a:xfrm>
          <a:off x="10528300" y="5977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43,655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125032</xdr:rowOff>
    </xdr:from>
    <xdr:to>
      <xdr:col>15</xdr:col>
      <xdr:colOff>231775</xdr:colOff>
      <xdr:row>36</xdr:row>
      <xdr:rowOff>55182</xdr:rowOff>
    </xdr:to>
    <xdr:sp macro="" textlink="">
      <xdr:nvSpPr>
        <xdr:cNvPr id="294" name="フローチャート : 判断 293"/>
        <xdr:cNvSpPr/>
      </xdr:nvSpPr>
      <xdr:spPr>
        <a:xfrm>
          <a:off x="104267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142646</xdr:rowOff>
    </xdr:from>
    <xdr:to>
      <xdr:col>14</xdr:col>
      <xdr:colOff>28575</xdr:colOff>
      <xdr:row>37</xdr:row>
      <xdr:rowOff>49136</xdr:rowOff>
    </xdr:to>
    <xdr:cxnSp macro="">
      <xdr:nvCxnSpPr>
        <xdr:cNvPr id="295" name="直線コネクタ 294"/>
        <xdr:cNvCxnSpPr/>
      </xdr:nvCxnSpPr>
      <xdr:spPr>
        <a:xfrm flipV="1">
          <a:off x="8750300" y="6314846"/>
          <a:ext cx="889000" cy="7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122466</xdr:rowOff>
    </xdr:from>
    <xdr:to>
      <xdr:col>14</xdr:col>
      <xdr:colOff>79375</xdr:colOff>
      <xdr:row>36</xdr:row>
      <xdr:rowOff>52616</xdr:rowOff>
    </xdr:to>
    <xdr:sp macro="" textlink="">
      <xdr:nvSpPr>
        <xdr:cNvPr id="296" name="フローチャート : 判断 295"/>
        <xdr:cNvSpPr/>
      </xdr:nvSpPr>
      <xdr:spPr>
        <a:xfrm>
          <a:off x="9588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69143</xdr:rowOff>
    </xdr:from>
    <xdr:ext cx="534377" cy="259045"/>
    <xdr:sp macro="" textlink="">
      <xdr:nvSpPr>
        <xdr:cNvPr id="297" name="テキスト ボックス 296"/>
        <xdr:cNvSpPr txBox="1"/>
      </xdr:nvSpPr>
      <xdr:spPr>
        <a:xfrm>
          <a:off x="9372111" y="589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49136</xdr:rowOff>
    </xdr:from>
    <xdr:to>
      <xdr:col>12</xdr:col>
      <xdr:colOff>511175</xdr:colOff>
      <xdr:row>37</xdr:row>
      <xdr:rowOff>89637</xdr:rowOff>
    </xdr:to>
    <xdr:cxnSp macro="">
      <xdr:nvCxnSpPr>
        <xdr:cNvPr id="298" name="直線コネクタ 297"/>
        <xdr:cNvCxnSpPr/>
      </xdr:nvCxnSpPr>
      <xdr:spPr>
        <a:xfrm flipV="1">
          <a:off x="7861300" y="6392786"/>
          <a:ext cx="889000" cy="40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143104</xdr:rowOff>
    </xdr:from>
    <xdr:to>
      <xdr:col>12</xdr:col>
      <xdr:colOff>561975</xdr:colOff>
      <xdr:row>36</xdr:row>
      <xdr:rowOff>73254</xdr:rowOff>
    </xdr:to>
    <xdr:sp macro="" textlink="">
      <xdr:nvSpPr>
        <xdr:cNvPr id="299" name="フローチャート : 判断 298"/>
        <xdr:cNvSpPr/>
      </xdr:nvSpPr>
      <xdr:spPr>
        <a:xfrm>
          <a:off x="8699500" y="614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89781</xdr:rowOff>
    </xdr:from>
    <xdr:ext cx="534377" cy="259045"/>
    <xdr:sp macro="" textlink="">
      <xdr:nvSpPr>
        <xdr:cNvPr id="300" name="テキスト ボックス 299"/>
        <xdr:cNvSpPr txBox="1"/>
      </xdr:nvSpPr>
      <xdr:spPr>
        <a:xfrm>
          <a:off x="8483111" y="591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42,232</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79045</xdr:rowOff>
    </xdr:from>
    <xdr:to>
      <xdr:col>11</xdr:col>
      <xdr:colOff>307975</xdr:colOff>
      <xdr:row>37</xdr:row>
      <xdr:rowOff>89637</xdr:rowOff>
    </xdr:to>
    <xdr:cxnSp macro="">
      <xdr:nvCxnSpPr>
        <xdr:cNvPr id="301" name="直線コネクタ 300"/>
        <xdr:cNvCxnSpPr/>
      </xdr:nvCxnSpPr>
      <xdr:spPr>
        <a:xfrm>
          <a:off x="6972300" y="6422695"/>
          <a:ext cx="889000" cy="1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148095</xdr:rowOff>
    </xdr:from>
    <xdr:to>
      <xdr:col>11</xdr:col>
      <xdr:colOff>358775</xdr:colOff>
      <xdr:row>36</xdr:row>
      <xdr:rowOff>78245</xdr:rowOff>
    </xdr:to>
    <xdr:sp macro="" textlink="">
      <xdr:nvSpPr>
        <xdr:cNvPr id="302" name="フローチャート : 判断 301"/>
        <xdr:cNvSpPr/>
      </xdr:nvSpPr>
      <xdr:spPr>
        <a:xfrm>
          <a:off x="7810500" y="614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94772</xdr:rowOff>
    </xdr:from>
    <xdr:ext cx="534377" cy="259045"/>
    <xdr:sp macro="" textlink="">
      <xdr:nvSpPr>
        <xdr:cNvPr id="303" name="テキスト ボックス 302"/>
        <xdr:cNvSpPr txBox="1"/>
      </xdr:nvSpPr>
      <xdr:spPr>
        <a:xfrm>
          <a:off x="7594111" y="592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41,839</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44615</xdr:rowOff>
    </xdr:from>
    <xdr:to>
      <xdr:col>10</xdr:col>
      <xdr:colOff>155575</xdr:colOff>
      <xdr:row>35</xdr:row>
      <xdr:rowOff>146215</xdr:rowOff>
    </xdr:to>
    <xdr:sp macro="" textlink="">
      <xdr:nvSpPr>
        <xdr:cNvPr id="304" name="フローチャート : 判断 303"/>
        <xdr:cNvSpPr/>
      </xdr:nvSpPr>
      <xdr:spPr>
        <a:xfrm>
          <a:off x="6921500" y="6045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162742</xdr:rowOff>
    </xdr:from>
    <xdr:ext cx="534377" cy="259045"/>
    <xdr:sp macro="" textlink="">
      <xdr:nvSpPr>
        <xdr:cNvPr id="305" name="テキスト ボックス 304"/>
        <xdr:cNvSpPr txBox="1"/>
      </xdr:nvSpPr>
      <xdr:spPr>
        <a:xfrm>
          <a:off x="6705111" y="582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49,987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27711</xdr:rowOff>
    </xdr:from>
    <xdr:to>
      <xdr:col>15</xdr:col>
      <xdr:colOff>231775</xdr:colOff>
      <xdr:row>37</xdr:row>
      <xdr:rowOff>129311</xdr:rowOff>
    </xdr:to>
    <xdr:sp macro="" textlink="">
      <xdr:nvSpPr>
        <xdr:cNvPr id="311" name="円/楕円 310"/>
        <xdr:cNvSpPr/>
      </xdr:nvSpPr>
      <xdr:spPr>
        <a:xfrm>
          <a:off x="10426700" y="637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6138</xdr:rowOff>
    </xdr:from>
    <xdr:ext cx="534377" cy="259045"/>
    <xdr:sp macro="" textlink="">
      <xdr:nvSpPr>
        <xdr:cNvPr id="312" name="補助費等該当値テキスト"/>
        <xdr:cNvSpPr txBox="1"/>
      </xdr:nvSpPr>
      <xdr:spPr>
        <a:xfrm>
          <a:off x="10528300" y="6349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24,318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91846</xdr:rowOff>
    </xdr:from>
    <xdr:to>
      <xdr:col>14</xdr:col>
      <xdr:colOff>79375</xdr:colOff>
      <xdr:row>37</xdr:row>
      <xdr:rowOff>21996</xdr:rowOff>
    </xdr:to>
    <xdr:sp macro="" textlink="">
      <xdr:nvSpPr>
        <xdr:cNvPr id="313" name="円/楕円 312"/>
        <xdr:cNvSpPr/>
      </xdr:nvSpPr>
      <xdr:spPr>
        <a:xfrm>
          <a:off x="9588500" y="626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13123</xdr:rowOff>
    </xdr:from>
    <xdr:ext cx="534377" cy="259045"/>
    <xdr:sp macro="" textlink="">
      <xdr:nvSpPr>
        <xdr:cNvPr id="314" name="テキスト ボックス 313"/>
        <xdr:cNvSpPr txBox="1"/>
      </xdr:nvSpPr>
      <xdr:spPr>
        <a:xfrm>
          <a:off x="9372111" y="635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32,768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169786</xdr:rowOff>
    </xdr:from>
    <xdr:to>
      <xdr:col>12</xdr:col>
      <xdr:colOff>561975</xdr:colOff>
      <xdr:row>37</xdr:row>
      <xdr:rowOff>99936</xdr:rowOff>
    </xdr:to>
    <xdr:sp macro="" textlink="">
      <xdr:nvSpPr>
        <xdr:cNvPr id="315" name="円/楕円 314"/>
        <xdr:cNvSpPr/>
      </xdr:nvSpPr>
      <xdr:spPr>
        <a:xfrm>
          <a:off x="8699500" y="634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91063</xdr:rowOff>
    </xdr:from>
    <xdr:ext cx="534377" cy="259045"/>
    <xdr:sp macro="" textlink="">
      <xdr:nvSpPr>
        <xdr:cNvPr id="316" name="テキスト ボックス 315"/>
        <xdr:cNvSpPr txBox="1"/>
      </xdr:nvSpPr>
      <xdr:spPr>
        <a:xfrm>
          <a:off x="8483111" y="643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26,631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38837</xdr:rowOff>
    </xdr:from>
    <xdr:to>
      <xdr:col>11</xdr:col>
      <xdr:colOff>358775</xdr:colOff>
      <xdr:row>37</xdr:row>
      <xdr:rowOff>140437</xdr:rowOff>
    </xdr:to>
    <xdr:sp macro="" textlink="">
      <xdr:nvSpPr>
        <xdr:cNvPr id="317" name="円/楕円 316"/>
        <xdr:cNvSpPr/>
      </xdr:nvSpPr>
      <xdr:spPr>
        <a:xfrm>
          <a:off x="7810500" y="638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131563</xdr:rowOff>
    </xdr:from>
    <xdr:ext cx="534377" cy="259045"/>
    <xdr:sp macro="" textlink="">
      <xdr:nvSpPr>
        <xdr:cNvPr id="318" name="テキスト ボックス 317"/>
        <xdr:cNvSpPr txBox="1"/>
      </xdr:nvSpPr>
      <xdr:spPr>
        <a:xfrm>
          <a:off x="7594111" y="6475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23,442</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28245</xdr:rowOff>
    </xdr:from>
    <xdr:to>
      <xdr:col>10</xdr:col>
      <xdr:colOff>155575</xdr:colOff>
      <xdr:row>37</xdr:row>
      <xdr:rowOff>129845</xdr:rowOff>
    </xdr:to>
    <xdr:sp macro="" textlink="">
      <xdr:nvSpPr>
        <xdr:cNvPr id="319" name="円/楕円 318"/>
        <xdr:cNvSpPr/>
      </xdr:nvSpPr>
      <xdr:spPr>
        <a:xfrm>
          <a:off x="6921500" y="637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120972</xdr:rowOff>
    </xdr:from>
    <xdr:ext cx="534377" cy="259045"/>
    <xdr:sp macro="" textlink="">
      <xdr:nvSpPr>
        <xdr:cNvPr id="320" name="テキスト ボックス 319"/>
        <xdr:cNvSpPr txBox="1"/>
      </xdr:nvSpPr>
      <xdr:spPr>
        <a:xfrm>
          <a:off x="6705111" y="6464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24,276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57,478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62526</xdr:rowOff>
    </xdr:from>
    <xdr:to>
      <xdr:col>15</xdr:col>
      <xdr:colOff>180340</xdr:colOff>
      <xdr:row>59</xdr:row>
      <xdr:rowOff>84521</xdr:rowOff>
    </xdr:to>
    <xdr:cxnSp macro="">
      <xdr:nvCxnSpPr>
        <xdr:cNvPr id="346" name="直線コネクタ 345"/>
        <xdr:cNvCxnSpPr/>
      </xdr:nvCxnSpPr>
      <xdr:spPr>
        <a:xfrm flipV="1">
          <a:off x="10475595" y="8635026"/>
          <a:ext cx="1270" cy="156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91135</xdr:rowOff>
    </xdr:from>
    <xdr:ext cx="534377" cy="259045"/>
    <xdr:sp macro="" textlink="">
      <xdr:nvSpPr>
        <xdr:cNvPr id="347" name="普通建設事業費最小値テキスト"/>
        <xdr:cNvSpPr txBox="1"/>
      </xdr:nvSpPr>
      <xdr:spPr>
        <a:xfrm>
          <a:off x="10528300" y="1020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13,189</a:t>
          </a:r>
          <a:endParaRPr kumimoji="1" lang="ja-JP" altLang="en-US" sz="1000" b="1">
            <a:latin typeface="ＭＳ Ｐゴシック"/>
          </a:endParaRPr>
        </a:p>
      </xdr:txBody>
    </xdr:sp>
    <xdr:clientData/>
  </xdr:oneCellAnchor>
  <xdr:twoCellAnchor>
    <xdr:from>
      <xdr:col>15</xdr:col>
      <xdr:colOff>92075</xdr:colOff>
      <xdr:row>59</xdr:row>
      <xdr:rowOff>84521</xdr:rowOff>
    </xdr:from>
    <xdr:to>
      <xdr:col>15</xdr:col>
      <xdr:colOff>269875</xdr:colOff>
      <xdr:row>59</xdr:row>
      <xdr:rowOff>84521</xdr:rowOff>
    </xdr:to>
    <xdr:cxnSp macro="">
      <xdr:nvCxnSpPr>
        <xdr:cNvPr id="348" name="直線コネクタ 347"/>
        <xdr:cNvCxnSpPr/>
      </xdr:nvCxnSpPr>
      <xdr:spPr>
        <a:xfrm>
          <a:off x="10388600" y="1020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9203</xdr:rowOff>
    </xdr:from>
    <xdr:ext cx="690189" cy="259045"/>
    <xdr:sp macro="" textlink="">
      <xdr:nvSpPr>
        <xdr:cNvPr id="349" name="普通建設事業費最大値テキスト"/>
        <xdr:cNvSpPr txBox="1"/>
      </xdr:nvSpPr>
      <xdr:spPr>
        <a:xfrm>
          <a:off x="10528300" y="8410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1,450,895</a:t>
          </a:r>
          <a:endParaRPr kumimoji="1" lang="ja-JP" altLang="en-US" sz="1000" b="1">
            <a:latin typeface="ＭＳ Ｐゴシック"/>
          </a:endParaRPr>
        </a:p>
      </xdr:txBody>
    </xdr:sp>
    <xdr:clientData/>
  </xdr:oneCellAnchor>
  <xdr:twoCellAnchor>
    <xdr:from>
      <xdr:col>15</xdr:col>
      <xdr:colOff>92075</xdr:colOff>
      <xdr:row>50</xdr:row>
      <xdr:rowOff>62526</xdr:rowOff>
    </xdr:from>
    <xdr:to>
      <xdr:col>15</xdr:col>
      <xdr:colOff>269875</xdr:colOff>
      <xdr:row>50</xdr:row>
      <xdr:rowOff>62526</xdr:rowOff>
    </xdr:to>
    <xdr:cxnSp macro="">
      <xdr:nvCxnSpPr>
        <xdr:cNvPr id="350" name="直線コネクタ 349"/>
        <xdr:cNvCxnSpPr/>
      </xdr:nvCxnSpPr>
      <xdr:spPr>
        <a:xfrm>
          <a:off x="10388600" y="863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47606</xdr:rowOff>
    </xdr:from>
    <xdr:to>
      <xdr:col>15</xdr:col>
      <xdr:colOff>180975</xdr:colOff>
      <xdr:row>59</xdr:row>
      <xdr:rowOff>49213</xdr:rowOff>
    </xdr:to>
    <xdr:cxnSp macro="">
      <xdr:nvCxnSpPr>
        <xdr:cNvPr id="351" name="直線コネクタ 350"/>
        <xdr:cNvCxnSpPr/>
      </xdr:nvCxnSpPr>
      <xdr:spPr>
        <a:xfrm flipV="1">
          <a:off x="9639300" y="10163156"/>
          <a:ext cx="838200" cy="1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8586</xdr:rowOff>
    </xdr:from>
    <xdr:ext cx="534377" cy="259045"/>
    <xdr:sp macro="" textlink="">
      <xdr:nvSpPr>
        <xdr:cNvPr id="352" name="普通建設事業費平均値テキスト"/>
        <xdr:cNvSpPr txBox="1"/>
      </xdr:nvSpPr>
      <xdr:spPr>
        <a:xfrm>
          <a:off x="10528300" y="9952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157159</xdr:rowOff>
    </xdr:from>
    <xdr:to>
      <xdr:col>15</xdr:col>
      <xdr:colOff>231775</xdr:colOff>
      <xdr:row>59</xdr:row>
      <xdr:rowOff>87309</xdr:rowOff>
    </xdr:to>
    <xdr:sp macro="" textlink="">
      <xdr:nvSpPr>
        <xdr:cNvPr id="353" name="フローチャート : 判断 352"/>
        <xdr:cNvSpPr/>
      </xdr:nvSpPr>
      <xdr:spPr>
        <a:xfrm>
          <a:off x="10426700" y="1010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32309</xdr:rowOff>
    </xdr:from>
    <xdr:to>
      <xdr:col>14</xdr:col>
      <xdr:colOff>28575</xdr:colOff>
      <xdr:row>59</xdr:row>
      <xdr:rowOff>49213</xdr:rowOff>
    </xdr:to>
    <xdr:cxnSp macro="">
      <xdr:nvCxnSpPr>
        <xdr:cNvPr id="354" name="直線コネクタ 353"/>
        <xdr:cNvCxnSpPr/>
      </xdr:nvCxnSpPr>
      <xdr:spPr>
        <a:xfrm>
          <a:off x="8750300" y="10147859"/>
          <a:ext cx="889000" cy="1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160499</xdr:rowOff>
    </xdr:from>
    <xdr:to>
      <xdr:col>14</xdr:col>
      <xdr:colOff>79375</xdr:colOff>
      <xdr:row>59</xdr:row>
      <xdr:rowOff>90649</xdr:rowOff>
    </xdr:to>
    <xdr:sp macro="" textlink="">
      <xdr:nvSpPr>
        <xdr:cNvPr id="355" name="フローチャート : 判断 354"/>
        <xdr:cNvSpPr/>
      </xdr:nvSpPr>
      <xdr:spPr>
        <a:xfrm>
          <a:off x="9588500" y="1010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107176</xdr:rowOff>
    </xdr:from>
    <xdr:ext cx="534377" cy="259045"/>
    <xdr:sp macro="" textlink="">
      <xdr:nvSpPr>
        <xdr:cNvPr id="356" name="テキスト ボックス 355"/>
        <xdr:cNvSpPr txBox="1"/>
      </xdr:nvSpPr>
      <xdr:spPr>
        <a:xfrm>
          <a:off x="9372111" y="987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32309</xdr:rowOff>
    </xdr:from>
    <xdr:to>
      <xdr:col>12</xdr:col>
      <xdr:colOff>511175</xdr:colOff>
      <xdr:row>59</xdr:row>
      <xdr:rowOff>38850</xdr:rowOff>
    </xdr:to>
    <xdr:cxnSp macro="">
      <xdr:nvCxnSpPr>
        <xdr:cNvPr id="357" name="直線コネクタ 356"/>
        <xdr:cNvCxnSpPr/>
      </xdr:nvCxnSpPr>
      <xdr:spPr>
        <a:xfrm flipV="1">
          <a:off x="7861300" y="10147859"/>
          <a:ext cx="889000" cy="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149547</xdr:rowOff>
    </xdr:from>
    <xdr:to>
      <xdr:col>12</xdr:col>
      <xdr:colOff>561975</xdr:colOff>
      <xdr:row>59</xdr:row>
      <xdr:rowOff>79697</xdr:rowOff>
    </xdr:to>
    <xdr:sp macro="" textlink="">
      <xdr:nvSpPr>
        <xdr:cNvPr id="358" name="フローチャート : 判断 357"/>
        <xdr:cNvSpPr/>
      </xdr:nvSpPr>
      <xdr:spPr>
        <a:xfrm>
          <a:off x="8699500" y="10093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96224</xdr:rowOff>
    </xdr:from>
    <xdr:ext cx="534377" cy="259045"/>
    <xdr:sp macro="" textlink="">
      <xdr:nvSpPr>
        <xdr:cNvPr id="359" name="テキスト ボックス 358"/>
        <xdr:cNvSpPr txBox="1"/>
      </xdr:nvSpPr>
      <xdr:spPr>
        <a:xfrm>
          <a:off x="8483111" y="9868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64,287</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38748</xdr:rowOff>
    </xdr:from>
    <xdr:to>
      <xdr:col>11</xdr:col>
      <xdr:colOff>307975</xdr:colOff>
      <xdr:row>59</xdr:row>
      <xdr:rowOff>38850</xdr:rowOff>
    </xdr:to>
    <xdr:cxnSp macro="">
      <xdr:nvCxnSpPr>
        <xdr:cNvPr id="360" name="直線コネクタ 359"/>
        <xdr:cNvCxnSpPr/>
      </xdr:nvCxnSpPr>
      <xdr:spPr>
        <a:xfrm>
          <a:off x="6972300" y="10154298"/>
          <a:ext cx="889000" cy="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149185</xdr:rowOff>
    </xdr:from>
    <xdr:to>
      <xdr:col>11</xdr:col>
      <xdr:colOff>358775</xdr:colOff>
      <xdr:row>59</xdr:row>
      <xdr:rowOff>79335</xdr:rowOff>
    </xdr:to>
    <xdr:sp macro="" textlink="">
      <xdr:nvSpPr>
        <xdr:cNvPr id="361" name="フローチャート : 判断 360"/>
        <xdr:cNvSpPr/>
      </xdr:nvSpPr>
      <xdr:spPr>
        <a:xfrm>
          <a:off x="7810500" y="1009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95862</xdr:rowOff>
    </xdr:from>
    <xdr:ext cx="534377" cy="259045"/>
    <xdr:sp macro="" textlink="">
      <xdr:nvSpPr>
        <xdr:cNvPr id="362" name="テキスト ボックス 361"/>
        <xdr:cNvSpPr txBox="1"/>
      </xdr:nvSpPr>
      <xdr:spPr>
        <a:xfrm>
          <a:off x="7594111" y="986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64,620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156396</xdr:rowOff>
    </xdr:from>
    <xdr:to>
      <xdr:col>10</xdr:col>
      <xdr:colOff>155575</xdr:colOff>
      <xdr:row>59</xdr:row>
      <xdr:rowOff>86546</xdr:rowOff>
    </xdr:to>
    <xdr:sp macro="" textlink="">
      <xdr:nvSpPr>
        <xdr:cNvPr id="363" name="フローチャート : 判断 362"/>
        <xdr:cNvSpPr/>
      </xdr:nvSpPr>
      <xdr:spPr>
        <a:xfrm>
          <a:off x="6921500" y="1010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103073</xdr:rowOff>
    </xdr:from>
    <xdr:ext cx="534377" cy="259045"/>
    <xdr:sp macro="" textlink="">
      <xdr:nvSpPr>
        <xdr:cNvPr id="364" name="テキスト ボックス 363"/>
        <xdr:cNvSpPr txBox="1"/>
      </xdr:nvSpPr>
      <xdr:spPr>
        <a:xfrm>
          <a:off x="6705111" y="9875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168256</xdr:rowOff>
    </xdr:from>
    <xdr:to>
      <xdr:col>15</xdr:col>
      <xdr:colOff>231775</xdr:colOff>
      <xdr:row>59</xdr:row>
      <xdr:rowOff>98406</xdr:rowOff>
    </xdr:to>
    <xdr:sp macro="" textlink="">
      <xdr:nvSpPr>
        <xdr:cNvPr id="370" name="円/楕円 369"/>
        <xdr:cNvSpPr/>
      </xdr:nvSpPr>
      <xdr:spPr>
        <a:xfrm>
          <a:off x="10426700" y="1011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135586</xdr:rowOff>
    </xdr:from>
    <xdr:ext cx="534377" cy="259045"/>
    <xdr:sp macro="" textlink="">
      <xdr:nvSpPr>
        <xdr:cNvPr id="371" name="普通建設事業費該当値テキスト"/>
        <xdr:cNvSpPr txBox="1"/>
      </xdr:nvSpPr>
      <xdr:spPr>
        <a:xfrm>
          <a:off x="10528300" y="1007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47,101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169863</xdr:rowOff>
    </xdr:from>
    <xdr:to>
      <xdr:col>14</xdr:col>
      <xdr:colOff>79375</xdr:colOff>
      <xdr:row>59</xdr:row>
      <xdr:rowOff>100013</xdr:rowOff>
    </xdr:to>
    <xdr:sp macro="" textlink="">
      <xdr:nvSpPr>
        <xdr:cNvPr id="372" name="円/楕円 371"/>
        <xdr:cNvSpPr/>
      </xdr:nvSpPr>
      <xdr:spPr>
        <a:xfrm>
          <a:off x="9588500" y="1011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91140</xdr:rowOff>
    </xdr:from>
    <xdr:ext cx="534377" cy="259045"/>
    <xdr:sp macro="" textlink="">
      <xdr:nvSpPr>
        <xdr:cNvPr id="373" name="テキスト ボックス 372"/>
        <xdr:cNvSpPr txBox="1"/>
      </xdr:nvSpPr>
      <xdr:spPr>
        <a:xfrm>
          <a:off x="9372111" y="1020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45,624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152959</xdr:rowOff>
    </xdr:from>
    <xdr:to>
      <xdr:col>12</xdr:col>
      <xdr:colOff>561975</xdr:colOff>
      <xdr:row>59</xdr:row>
      <xdr:rowOff>83109</xdr:rowOff>
    </xdr:to>
    <xdr:sp macro="" textlink="">
      <xdr:nvSpPr>
        <xdr:cNvPr id="374" name="円/楕円 373"/>
        <xdr:cNvSpPr/>
      </xdr:nvSpPr>
      <xdr:spPr>
        <a:xfrm>
          <a:off x="8699500" y="1009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74236</xdr:rowOff>
    </xdr:from>
    <xdr:ext cx="534377" cy="259045"/>
    <xdr:sp macro="" textlink="">
      <xdr:nvSpPr>
        <xdr:cNvPr id="375" name="テキスト ボックス 374"/>
        <xdr:cNvSpPr txBox="1"/>
      </xdr:nvSpPr>
      <xdr:spPr>
        <a:xfrm>
          <a:off x="8483111" y="10189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61,153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159500</xdr:rowOff>
    </xdr:from>
    <xdr:to>
      <xdr:col>11</xdr:col>
      <xdr:colOff>358775</xdr:colOff>
      <xdr:row>59</xdr:row>
      <xdr:rowOff>89650</xdr:rowOff>
    </xdr:to>
    <xdr:sp macro="" textlink="">
      <xdr:nvSpPr>
        <xdr:cNvPr id="376" name="円/楕円 375"/>
        <xdr:cNvSpPr/>
      </xdr:nvSpPr>
      <xdr:spPr>
        <a:xfrm>
          <a:off x="7810500" y="1010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80777</xdr:rowOff>
    </xdr:from>
    <xdr:ext cx="534377" cy="259045"/>
    <xdr:sp macro="" textlink="">
      <xdr:nvSpPr>
        <xdr:cNvPr id="377" name="テキスト ボックス 376"/>
        <xdr:cNvSpPr txBox="1"/>
      </xdr:nvSpPr>
      <xdr:spPr>
        <a:xfrm>
          <a:off x="7594111" y="1019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55,145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159398</xdr:rowOff>
    </xdr:from>
    <xdr:to>
      <xdr:col>10</xdr:col>
      <xdr:colOff>155575</xdr:colOff>
      <xdr:row>59</xdr:row>
      <xdr:rowOff>89548</xdr:rowOff>
    </xdr:to>
    <xdr:sp macro="" textlink="">
      <xdr:nvSpPr>
        <xdr:cNvPr id="378" name="円/楕円 377"/>
        <xdr:cNvSpPr/>
      </xdr:nvSpPr>
      <xdr:spPr>
        <a:xfrm>
          <a:off x="6921500" y="1010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80675</xdr:rowOff>
    </xdr:from>
    <xdr:ext cx="534377" cy="259045"/>
    <xdr:sp macro="" textlink="">
      <xdr:nvSpPr>
        <xdr:cNvPr id="379" name="テキスト ボックス 378"/>
        <xdr:cNvSpPr txBox="1"/>
      </xdr:nvSpPr>
      <xdr:spPr>
        <a:xfrm>
          <a:off x="6705111" y="1019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55,238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16,070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150961</xdr:rowOff>
    </xdr:from>
    <xdr:to>
      <xdr:col>15</xdr:col>
      <xdr:colOff>180340</xdr:colOff>
      <xdr:row>79</xdr:row>
      <xdr:rowOff>44450</xdr:rowOff>
    </xdr:to>
    <xdr:cxnSp macro="">
      <xdr:nvCxnSpPr>
        <xdr:cNvPr id="403" name="直線コネクタ 402"/>
        <xdr:cNvCxnSpPr/>
      </xdr:nvCxnSpPr>
      <xdr:spPr>
        <a:xfrm flipV="1">
          <a:off x="10475595" y="12152461"/>
          <a:ext cx="1270" cy="143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74171</xdr:rowOff>
    </xdr:from>
    <xdr:ext cx="249299" cy="259045"/>
    <xdr:sp macro="" textlink="">
      <xdr:nvSpPr>
        <xdr:cNvPr id="404" name="普通建設事業費 （ うち新規整備　）最小値テキスト"/>
        <xdr:cNvSpPr txBox="1"/>
      </xdr:nvSpPr>
      <xdr:spPr>
        <a:xfrm>
          <a:off x="10528300" y="136187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97638</xdr:rowOff>
    </xdr:from>
    <xdr:ext cx="690189" cy="259045"/>
    <xdr:sp macro="" textlink="">
      <xdr:nvSpPr>
        <xdr:cNvPr id="406" name="普通建設事業費 （ うち新規整備　）最大値テキスト"/>
        <xdr:cNvSpPr txBox="1"/>
      </xdr:nvSpPr>
      <xdr:spPr>
        <a:xfrm>
          <a:off x="10528300" y="119276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1,131,133</a:t>
          </a:r>
          <a:endParaRPr kumimoji="1" lang="ja-JP" altLang="en-US" sz="1000" b="1">
            <a:latin typeface="ＭＳ Ｐゴシック"/>
          </a:endParaRPr>
        </a:p>
      </xdr:txBody>
    </xdr:sp>
    <xdr:clientData/>
  </xdr:oneCellAnchor>
  <xdr:twoCellAnchor>
    <xdr:from>
      <xdr:col>15</xdr:col>
      <xdr:colOff>92075</xdr:colOff>
      <xdr:row>70</xdr:row>
      <xdr:rowOff>150961</xdr:rowOff>
    </xdr:from>
    <xdr:to>
      <xdr:col>15</xdr:col>
      <xdr:colOff>269875</xdr:colOff>
      <xdr:row>70</xdr:row>
      <xdr:rowOff>150961</xdr:rowOff>
    </xdr:to>
    <xdr:cxnSp macro="">
      <xdr:nvCxnSpPr>
        <xdr:cNvPr id="407" name="直線コネクタ 406"/>
        <xdr:cNvCxnSpPr/>
      </xdr:nvCxnSpPr>
      <xdr:spPr>
        <a:xfrm>
          <a:off x="10388600" y="1215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28761</xdr:rowOff>
    </xdr:from>
    <xdr:to>
      <xdr:col>15</xdr:col>
      <xdr:colOff>180975</xdr:colOff>
      <xdr:row>79</xdr:row>
      <xdr:rowOff>44450</xdr:rowOff>
    </xdr:to>
    <xdr:cxnSp macro="">
      <xdr:nvCxnSpPr>
        <xdr:cNvPr id="408" name="直線コネクタ 407"/>
        <xdr:cNvCxnSpPr/>
      </xdr:nvCxnSpPr>
      <xdr:spPr>
        <a:xfrm flipV="1">
          <a:off x="9639300" y="13573311"/>
          <a:ext cx="838200" cy="15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163072</xdr:rowOff>
    </xdr:from>
    <xdr:ext cx="534377" cy="259045"/>
    <xdr:sp macro="" textlink="">
      <xdr:nvSpPr>
        <xdr:cNvPr id="409" name="普通建設事業費 （ うち新規整備　）平均値テキスト"/>
        <xdr:cNvSpPr txBox="1"/>
      </xdr:nvSpPr>
      <xdr:spPr>
        <a:xfrm>
          <a:off x="10528300" y="13364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19,611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140195</xdr:rowOff>
    </xdr:from>
    <xdr:to>
      <xdr:col>15</xdr:col>
      <xdr:colOff>231775</xdr:colOff>
      <xdr:row>79</xdr:row>
      <xdr:rowOff>70345</xdr:rowOff>
    </xdr:to>
    <xdr:sp macro="" textlink="">
      <xdr:nvSpPr>
        <xdr:cNvPr id="410" name="フローチャート : 判断 409"/>
        <xdr:cNvSpPr/>
      </xdr:nvSpPr>
      <xdr:spPr>
        <a:xfrm>
          <a:off x="10426700" y="1351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44450</xdr:rowOff>
    </xdr:from>
    <xdr:to>
      <xdr:col>14</xdr:col>
      <xdr:colOff>28575</xdr:colOff>
      <xdr:row>79</xdr:row>
      <xdr:rowOff>44450</xdr:rowOff>
    </xdr:to>
    <xdr:cxnSp macro="">
      <xdr:nvCxnSpPr>
        <xdr:cNvPr id="411" name="直線コネクタ 410"/>
        <xdr:cNvCxnSpPr/>
      </xdr:nvCxnSpPr>
      <xdr:spPr>
        <a:xfrm>
          <a:off x="8750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138361</xdr:rowOff>
    </xdr:from>
    <xdr:to>
      <xdr:col>14</xdr:col>
      <xdr:colOff>79375</xdr:colOff>
      <xdr:row>79</xdr:row>
      <xdr:rowOff>68511</xdr:rowOff>
    </xdr:to>
    <xdr:sp macro="" textlink="">
      <xdr:nvSpPr>
        <xdr:cNvPr id="412" name="フローチャート : 判断 411"/>
        <xdr:cNvSpPr/>
      </xdr:nvSpPr>
      <xdr:spPr>
        <a:xfrm>
          <a:off x="9588500" y="1351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85038</xdr:rowOff>
    </xdr:from>
    <xdr:ext cx="534377" cy="259045"/>
    <xdr:sp macro="" textlink="">
      <xdr:nvSpPr>
        <xdr:cNvPr id="413" name="テキスト ボックス 412"/>
        <xdr:cNvSpPr txBox="1"/>
      </xdr:nvSpPr>
      <xdr:spPr>
        <a:xfrm>
          <a:off x="9372111" y="1328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134953</xdr:rowOff>
    </xdr:from>
    <xdr:to>
      <xdr:col>12</xdr:col>
      <xdr:colOff>561975</xdr:colOff>
      <xdr:row>79</xdr:row>
      <xdr:rowOff>65103</xdr:rowOff>
    </xdr:to>
    <xdr:sp macro="" textlink="">
      <xdr:nvSpPr>
        <xdr:cNvPr id="414" name="フローチャート : 判断 413"/>
        <xdr:cNvSpPr/>
      </xdr:nvSpPr>
      <xdr:spPr>
        <a:xfrm>
          <a:off x="8699500" y="13508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81630</xdr:rowOff>
    </xdr:from>
    <xdr:ext cx="534377" cy="259045"/>
    <xdr:sp macro="" textlink="">
      <xdr:nvSpPr>
        <xdr:cNvPr id="415" name="テキスト ボックス 414"/>
        <xdr:cNvSpPr txBox="1"/>
      </xdr:nvSpPr>
      <xdr:spPr>
        <a:xfrm>
          <a:off x="8483111" y="1328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149411</xdr:rowOff>
    </xdr:from>
    <xdr:to>
      <xdr:col>15</xdr:col>
      <xdr:colOff>231775</xdr:colOff>
      <xdr:row>79</xdr:row>
      <xdr:rowOff>79561</xdr:rowOff>
    </xdr:to>
    <xdr:sp macro="" textlink="">
      <xdr:nvSpPr>
        <xdr:cNvPr id="421" name="円/楕円 420"/>
        <xdr:cNvSpPr/>
      </xdr:nvSpPr>
      <xdr:spPr>
        <a:xfrm>
          <a:off x="10426700" y="1352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118620</xdr:rowOff>
    </xdr:from>
    <xdr:ext cx="534377" cy="259045"/>
    <xdr:sp macro="" textlink="">
      <xdr:nvSpPr>
        <xdr:cNvPr id="422" name="普通建設事業費 （ うち新規整備　）該当値テキスト"/>
        <xdr:cNvSpPr txBox="1"/>
      </xdr:nvSpPr>
      <xdr:spPr>
        <a:xfrm>
          <a:off x="10528300" y="13491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12,353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165100</xdr:rowOff>
    </xdr:from>
    <xdr:to>
      <xdr:col>14</xdr:col>
      <xdr:colOff>79375</xdr:colOff>
      <xdr:row>79</xdr:row>
      <xdr:rowOff>95250</xdr:rowOff>
    </xdr:to>
    <xdr:sp macro="" textlink="">
      <xdr:nvSpPr>
        <xdr:cNvPr id="423" name="円/楕円 422"/>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79</xdr:row>
      <xdr:rowOff>86377</xdr:rowOff>
    </xdr:from>
    <xdr:ext cx="249299" cy="259045"/>
    <xdr:sp macro="" textlink="">
      <xdr:nvSpPr>
        <xdr:cNvPr id="424" name="テキスト ボックス 423"/>
        <xdr:cNvSpPr txBox="1"/>
      </xdr:nvSpPr>
      <xdr:spPr>
        <a:xfrm>
          <a:off x="9514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165100</xdr:rowOff>
    </xdr:from>
    <xdr:to>
      <xdr:col>12</xdr:col>
      <xdr:colOff>561975</xdr:colOff>
      <xdr:row>79</xdr:row>
      <xdr:rowOff>95250</xdr:rowOff>
    </xdr:to>
    <xdr:sp macro="" textlink="">
      <xdr:nvSpPr>
        <xdr:cNvPr id="425" name="円/楕円 424"/>
        <xdr:cNvSpPr/>
      </xdr:nvSpPr>
      <xdr:spPr>
        <a:xfrm>
          <a:off x="869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79</xdr:row>
      <xdr:rowOff>86377</xdr:rowOff>
    </xdr:from>
    <xdr:ext cx="249299" cy="259045"/>
    <xdr:sp macro="" textlink="">
      <xdr:nvSpPr>
        <xdr:cNvPr id="426" name="テキスト ボックス 425"/>
        <xdr:cNvSpPr txBox="1"/>
      </xdr:nvSpPr>
      <xdr:spPr>
        <a:xfrm>
          <a:off x="8625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87337</xdr:rowOff>
    </xdr:from>
    <xdr:to>
      <xdr:col>15</xdr:col>
      <xdr:colOff>180340</xdr:colOff>
      <xdr:row>98</xdr:row>
      <xdr:rowOff>165875</xdr:rowOff>
    </xdr:to>
    <xdr:cxnSp macro="">
      <xdr:nvCxnSpPr>
        <xdr:cNvPr id="450" name="直線コネクタ 449"/>
        <xdr:cNvCxnSpPr/>
      </xdr:nvCxnSpPr>
      <xdr:spPr>
        <a:xfrm flipV="1">
          <a:off x="10475595" y="15689287"/>
          <a:ext cx="1270" cy="127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169702</xdr:rowOff>
    </xdr:from>
    <xdr:ext cx="469744" cy="259045"/>
    <xdr:sp macro="" textlink="">
      <xdr:nvSpPr>
        <xdr:cNvPr id="451" name="普通建設事業費 （ うち更新整備　）最小値テキスト"/>
        <xdr:cNvSpPr txBox="1"/>
      </xdr:nvSpPr>
      <xdr:spPr>
        <a:xfrm>
          <a:off x="10528300" y="1697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3,939</a:t>
          </a:r>
          <a:endParaRPr kumimoji="1" lang="ja-JP" altLang="en-US" sz="1000" b="1">
            <a:latin typeface="ＭＳ Ｐゴシック"/>
          </a:endParaRPr>
        </a:p>
      </xdr:txBody>
    </xdr:sp>
    <xdr:clientData/>
  </xdr:oneCellAnchor>
  <xdr:twoCellAnchor>
    <xdr:from>
      <xdr:col>15</xdr:col>
      <xdr:colOff>92075</xdr:colOff>
      <xdr:row>98</xdr:row>
      <xdr:rowOff>165875</xdr:rowOff>
    </xdr:from>
    <xdr:to>
      <xdr:col>15</xdr:col>
      <xdr:colOff>269875</xdr:colOff>
      <xdr:row>98</xdr:row>
      <xdr:rowOff>165875</xdr:rowOff>
    </xdr:to>
    <xdr:cxnSp macro="">
      <xdr:nvCxnSpPr>
        <xdr:cNvPr id="452" name="直線コネクタ 451"/>
        <xdr:cNvCxnSpPr/>
      </xdr:nvCxnSpPr>
      <xdr:spPr>
        <a:xfrm>
          <a:off x="10388600" y="16967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34014</xdr:rowOff>
    </xdr:from>
    <xdr:ext cx="599010" cy="259045"/>
    <xdr:sp macro="" textlink="">
      <xdr:nvSpPr>
        <xdr:cNvPr id="453" name="普通建設事業費 （ うち更新整備　）最大値テキスト"/>
        <xdr:cNvSpPr txBox="1"/>
      </xdr:nvSpPr>
      <xdr:spPr>
        <a:xfrm>
          <a:off x="10528300" y="15464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104,623</a:t>
          </a:r>
          <a:endParaRPr kumimoji="1" lang="ja-JP" altLang="en-US" sz="1000" b="1">
            <a:latin typeface="ＭＳ Ｐゴシック"/>
          </a:endParaRPr>
        </a:p>
      </xdr:txBody>
    </xdr:sp>
    <xdr:clientData/>
  </xdr:oneCellAnchor>
  <xdr:twoCellAnchor>
    <xdr:from>
      <xdr:col>15</xdr:col>
      <xdr:colOff>92075</xdr:colOff>
      <xdr:row>91</xdr:row>
      <xdr:rowOff>87337</xdr:rowOff>
    </xdr:from>
    <xdr:to>
      <xdr:col>15</xdr:col>
      <xdr:colOff>269875</xdr:colOff>
      <xdr:row>91</xdr:row>
      <xdr:rowOff>87337</xdr:rowOff>
    </xdr:to>
    <xdr:cxnSp macro="">
      <xdr:nvCxnSpPr>
        <xdr:cNvPr id="454" name="直線コネクタ 453"/>
        <xdr:cNvCxnSpPr/>
      </xdr:nvCxnSpPr>
      <xdr:spPr>
        <a:xfrm>
          <a:off x="10388600" y="15689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13043</xdr:rowOff>
    </xdr:from>
    <xdr:to>
      <xdr:col>15</xdr:col>
      <xdr:colOff>180975</xdr:colOff>
      <xdr:row>97</xdr:row>
      <xdr:rowOff>24092</xdr:rowOff>
    </xdr:to>
    <xdr:cxnSp macro="">
      <xdr:nvCxnSpPr>
        <xdr:cNvPr id="455" name="直線コネクタ 454"/>
        <xdr:cNvCxnSpPr/>
      </xdr:nvCxnSpPr>
      <xdr:spPr>
        <a:xfrm>
          <a:off x="9639300" y="16472243"/>
          <a:ext cx="838200" cy="18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124172</xdr:rowOff>
    </xdr:from>
    <xdr:ext cx="534377" cy="259045"/>
    <xdr:sp macro="" textlink="">
      <xdr:nvSpPr>
        <xdr:cNvPr id="456" name="普通建設事業費 （ うち更新整備　）平均値テキスト"/>
        <xdr:cNvSpPr txBox="1"/>
      </xdr:nvSpPr>
      <xdr:spPr>
        <a:xfrm>
          <a:off x="10528300" y="16583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145745</xdr:rowOff>
    </xdr:from>
    <xdr:to>
      <xdr:col>15</xdr:col>
      <xdr:colOff>231775</xdr:colOff>
      <xdr:row>97</xdr:row>
      <xdr:rowOff>75895</xdr:rowOff>
    </xdr:to>
    <xdr:sp macro="" textlink="">
      <xdr:nvSpPr>
        <xdr:cNvPr id="457" name="フローチャート : 判断 456"/>
        <xdr:cNvSpPr/>
      </xdr:nvSpPr>
      <xdr:spPr>
        <a:xfrm>
          <a:off x="104267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169938</xdr:rowOff>
    </xdr:from>
    <xdr:to>
      <xdr:col>14</xdr:col>
      <xdr:colOff>28575</xdr:colOff>
      <xdr:row>96</xdr:row>
      <xdr:rowOff>13043</xdr:rowOff>
    </xdr:to>
    <xdr:cxnSp macro="">
      <xdr:nvCxnSpPr>
        <xdr:cNvPr id="458" name="直線コネクタ 457"/>
        <xdr:cNvCxnSpPr/>
      </xdr:nvCxnSpPr>
      <xdr:spPr>
        <a:xfrm>
          <a:off x="8750300" y="16286238"/>
          <a:ext cx="889000" cy="186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32398</xdr:rowOff>
    </xdr:from>
    <xdr:to>
      <xdr:col>14</xdr:col>
      <xdr:colOff>79375</xdr:colOff>
      <xdr:row>97</xdr:row>
      <xdr:rowOff>133998</xdr:rowOff>
    </xdr:to>
    <xdr:sp macro="" textlink="">
      <xdr:nvSpPr>
        <xdr:cNvPr id="459" name="フローチャート : 判断 458"/>
        <xdr:cNvSpPr/>
      </xdr:nvSpPr>
      <xdr:spPr>
        <a:xfrm>
          <a:off x="9588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125125</xdr:rowOff>
    </xdr:from>
    <xdr:ext cx="534377" cy="259045"/>
    <xdr:sp macro="" textlink="">
      <xdr:nvSpPr>
        <xdr:cNvPr id="460" name="テキスト ボックス 459"/>
        <xdr:cNvSpPr txBox="1"/>
      </xdr:nvSpPr>
      <xdr:spPr>
        <a:xfrm>
          <a:off x="9372111" y="1675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128169</xdr:rowOff>
    </xdr:from>
    <xdr:to>
      <xdr:col>12</xdr:col>
      <xdr:colOff>561975</xdr:colOff>
      <xdr:row>97</xdr:row>
      <xdr:rowOff>58319</xdr:rowOff>
    </xdr:to>
    <xdr:sp macro="" textlink="">
      <xdr:nvSpPr>
        <xdr:cNvPr id="461" name="フローチャート : 判断 460"/>
        <xdr:cNvSpPr/>
      </xdr:nvSpPr>
      <xdr:spPr>
        <a:xfrm>
          <a:off x="8699500" y="1658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49446</xdr:rowOff>
    </xdr:from>
    <xdr:ext cx="534377" cy="259045"/>
    <xdr:sp macro="" textlink="">
      <xdr:nvSpPr>
        <xdr:cNvPr id="462" name="テキスト ボックス 461"/>
        <xdr:cNvSpPr txBox="1"/>
      </xdr:nvSpPr>
      <xdr:spPr>
        <a:xfrm>
          <a:off x="8483111" y="16680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29,908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144742</xdr:rowOff>
    </xdr:from>
    <xdr:to>
      <xdr:col>15</xdr:col>
      <xdr:colOff>231775</xdr:colOff>
      <xdr:row>97</xdr:row>
      <xdr:rowOff>74892</xdr:rowOff>
    </xdr:to>
    <xdr:sp macro="" textlink="">
      <xdr:nvSpPr>
        <xdr:cNvPr id="468" name="円/楕円 467"/>
        <xdr:cNvSpPr/>
      </xdr:nvSpPr>
      <xdr:spPr>
        <a:xfrm>
          <a:off x="10426700" y="1660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167619</xdr:rowOff>
    </xdr:from>
    <xdr:ext cx="534377" cy="259045"/>
    <xdr:sp macro="" textlink="">
      <xdr:nvSpPr>
        <xdr:cNvPr id="469" name="普通建設事業費 （ うち更新整備　）該当値テキスト"/>
        <xdr:cNvSpPr txBox="1"/>
      </xdr:nvSpPr>
      <xdr:spPr>
        <a:xfrm>
          <a:off x="10528300" y="1645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28,603</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133693</xdr:rowOff>
    </xdr:from>
    <xdr:to>
      <xdr:col>14</xdr:col>
      <xdr:colOff>79375</xdr:colOff>
      <xdr:row>96</xdr:row>
      <xdr:rowOff>63843</xdr:rowOff>
    </xdr:to>
    <xdr:sp macro="" textlink="">
      <xdr:nvSpPr>
        <xdr:cNvPr id="470" name="円/楕円 469"/>
        <xdr:cNvSpPr/>
      </xdr:nvSpPr>
      <xdr:spPr>
        <a:xfrm>
          <a:off x="9588500" y="1642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80370</xdr:rowOff>
    </xdr:from>
    <xdr:ext cx="534377" cy="259045"/>
    <xdr:sp macro="" textlink="">
      <xdr:nvSpPr>
        <xdr:cNvPr id="471" name="テキスト ボックス 470"/>
        <xdr:cNvSpPr txBox="1"/>
      </xdr:nvSpPr>
      <xdr:spPr>
        <a:xfrm>
          <a:off x="9372111" y="1619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42,973</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119138</xdr:rowOff>
    </xdr:from>
    <xdr:to>
      <xdr:col>12</xdr:col>
      <xdr:colOff>561975</xdr:colOff>
      <xdr:row>95</xdr:row>
      <xdr:rowOff>49288</xdr:rowOff>
    </xdr:to>
    <xdr:sp macro="" textlink="">
      <xdr:nvSpPr>
        <xdr:cNvPr id="472" name="円/楕円 471"/>
        <xdr:cNvSpPr/>
      </xdr:nvSpPr>
      <xdr:spPr>
        <a:xfrm>
          <a:off x="8699500" y="1623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65815</xdr:rowOff>
    </xdr:from>
    <xdr:ext cx="534377" cy="259045"/>
    <xdr:sp macro="" textlink="">
      <xdr:nvSpPr>
        <xdr:cNvPr id="473" name="テキスト ボックス 472"/>
        <xdr:cNvSpPr txBox="1"/>
      </xdr:nvSpPr>
      <xdr:spPr>
        <a:xfrm>
          <a:off x="8483111" y="1601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57,619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7" name="テキスト ボックス 48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9" name="テキスト ボックス 48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1" name="テキスト ボックス 49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51092</xdr:rowOff>
    </xdr:from>
    <xdr:to>
      <xdr:col>23</xdr:col>
      <xdr:colOff>516889</xdr:colOff>
      <xdr:row>39</xdr:row>
      <xdr:rowOff>44450</xdr:rowOff>
    </xdr:to>
    <xdr:cxnSp macro="">
      <xdr:nvCxnSpPr>
        <xdr:cNvPr id="497" name="直線コネクタ 496"/>
        <xdr:cNvCxnSpPr/>
      </xdr:nvCxnSpPr>
      <xdr:spPr>
        <a:xfrm flipV="1">
          <a:off x="16317595" y="5194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69702</xdr:rowOff>
    </xdr:from>
    <xdr:ext cx="249299" cy="259045"/>
    <xdr:sp macro="" textlink="">
      <xdr:nvSpPr>
        <xdr:cNvPr id="498" name="災害復旧事業費最小値テキスト"/>
        <xdr:cNvSpPr txBox="1"/>
      </xdr:nvSpPr>
      <xdr:spPr>
        <a:xfrm>
          <a:off x="16370300" y="6756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169219</xdr:rowOff>
    </xdr:from>
    <xdr:ext cx="599010" cy="259045"/>
    <xdr:sp macro="" textlink="">
      <xdr:nvSpPr>
        <xdr:cNvPr id="500" name="災害復旧事業費最大値テキスト"/>
        <xdr:cNvSpPr txBox="1"/>
      </xdr:nvSpPr>
      <xdr:spPr>
        <a:xfrm>
          <a:off x="16370300" y="4969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30</xdr:row>
      <xdr:rowOff>51092</xdr:rowOff>
    </xdr:from>
    <xdr:to>
      <xdr:col>23</xdr:col>
      <xdr:colOff>606425</xdr:colOff>
      <xdr:row>30</xdr:row>
      <xdr:rowOff>51092</xdr:rowOff>
    </xdr:to>
    <xdr:cxnSp macro="">
      <xdr:nvCxnSpPr>
        <xdr:cNvPr id="501" name="直線コネクタ 500"/>
        <xdr:cNvCxnSpPr/>
      </xdr:nvCxnSpPr>
      <xdr:spPr>
        <a:xfrm>
          <a:off x="16230600" y="519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35471</xdr:rowOff>
    </xdr:from>
    <xdr:to>
      <xdr:col>23</xdr:col>
      <xdr:colOff>517525</xdr:colOff>
      <xdr:row>39</xdr:row>
      <xdr:rowOff>41783</xdr:rowOff>
    </xdr:to>
    <xdr:cxnSp macro="">
      <xdr:nvCxnSpPr>
        <xdr:cNvPr id="502" name="直線コネクタ 501"/>
        <xdr:cNvCxnSpPr/>
      </xdr:nvCxnSpPr>
      <xdr:spPr>
        <a:xfrm>
          <a:off x="15481300" y="6722021"/>
          <a:ext cx="838200" cy="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158602</xdr:rowOff>
    </xdr:from>
    <xdr:ext cx="469744" cy="259045"/>
    <xdr:sp macro="" textlink="">
      <xdr:nvSpPr>
        <xdr:cNvPr id="503" name="災害復旧事業費平均値テキスト"/>
        <xdr:cNvSpPr txBox="1"/>
      </xdr:nvSpPr>
      <xdr:spPr>
        <a:xfrm>
          <a:off x="16370300" y="6502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135725</xdr:rowOff>
    </xdr:from>
    <xdr:to>
      <xdr:col>23</xdr:col>
      <xdr:colOff>568325</xdr:colOff>
      <xdr:row>39</xdr:row>
      <xdr:rowOff>65875</xdr:rowOff>
    </xdr:to>
    <xdr:sp macro="" textlink="">
      <xdr:nvSpPr>
        <xdr:cNvPr id="504" name="フローチャート : 判断 503"/>
        <xdr:cNvSpPr/>
      </xdr:nvSpPr>
      <xdr:spPr>
        <a:xfrm>
          <a:off x="162687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35471</xdr:rowOff>
    </xdr:from>
    <xdr:to>
      <xdr:col>22</xdr:col>
      <xdr:colOff>365125</xdr:colOff>
      <xdr:row>39</xdr:row>
      <xdr:rowOff>38938</xdr:rowOff>
    </xdr:to>
    <xdr:cxnSp macro="">
      <xdr:nvCxnSpPr>
        <xdr:cNvPr id="505" name="直線コネクタ 504"/>
        <xdr:cNvCxnSpPr/>
      </xdr:nvCxnSpPr>
      <xdr:spPr>
        <a:xfrm flipV="1">
          <a:off x="14592300" y="6722021"/>
          <a:ext cx="889000" cy="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146774</xdr:rowOff>
    </xdr:from>
    <xdr:to>
      <xdr:col>22</xdr:col>
      <xdr:colOff>415925</xdr:colOff>
      <xdr:row>39</xdr:row>
      <xdr:rowOff>76924</xdr:rowOff>
    </xdr:to>
    <xdr:sp macro="" textlink="">
      <xdr:nvSpPr>
        <xdr:cNvPr id="506" name="フローチャート : 判断 505"/>
        <xdr:cNvSpPr/>
      </xdr:nvSpPr>
      <xdr:spPr>
        <a:xfrm>
          <a:off x="15430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93451</xdr:rowOff>
    </xdr:from>
    <xdr:ext cx="469744" cy="259045"/>
    <xdr:sp macro="" textlink="">
      <xdr:nvSpPr>
        <xdr:cNvPr id="507" name="テキスト ボックス 506"/>
        <xdr:cNvSpPr txBox="1"/>
      </xdr:nvSpPr>
      <xdr:spPr>
        <a:xfrm>
          <a:off x="15246427"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38938</xdr:rowOff>
    </xdr:from>
    <xdr:to>
      <xdr:col>21</xdr:col>
      <xdr:colOff>161925</xdr:colOff>
      <xdr:row>39</xdr:row>
      <xdr:rowOff>42863</xdr:rowOff>
    </xdr:to>
    <xdr:cxnSp macro="">
      <xdr:nvCxnSpPr>
        <xdr:cNvPr id="508" name="直線コネクタ 507"/>
        <xdr:cNvCxnSpPr/>
      </xdr:nvCxnSpPr>
      <xdr:spPr>
        <a:xfrm flipV="1">
          <a:off x="13703300" y="6725488"/>
          <a:ext cx="889000" cy="3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133464</xdr:rowOff>
    </xdr:from>
    <xdr:to>
      <xdr:col>21</xdr:col>
      <xdr:colOff>212725</xdr:colOff>
      <xdr:row>39</xdr:row>
      <xdr:rowOff>63614</xdr:rowOff>
    </xdr:to>
    <xdr:sp macro="" textlink="">
      <xdr:nvSpPr>
        <xdr:cNvPr id="509" name="フローチャート : 判断 508"/>
        <xdr:cNvSpPr/>
      </xdr:nvSpPr>
      <xdr:spPr>
        <a:xfrm>
          <a:off x="14541500" y="664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80141</xdr:rowOff>
    </xdr:from>
    <xdr:ext cx="469744" cy="259045"/>
    <xdr:sp macro="" textlink="">
      <xdr:nvSpPr>
        <xdr:cNvPr id="510" name="テキスト ボックス 509"/>
        <xdr:cNvSpPr txBox="1"/>
      </xdr:nvSpPr>
      <xdr:spPr>
        <a:xfrm>
          <a:off x="14357427" y="6423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2,491</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33642</xdr:rowOff>
    </xdr:from>
    <xdr:to>
      <xdr:col>19</xdr:col>
      <xdr:colOff>644525</xdr:colOff>
      <xdr:row>39</xdr:row>
      <xdr:rowOff>42863</xdr:rowOff>
    </xdr:to>
    <xdr:cxnSp macro="">
      <xdr:nvCxnSpPr>
        <xdr:cNvPr id="511" name="直線コネクタ 510"/>
        <xdr:cNvCxnSpPr/>
      </xdr:nvCxnSpPr>
      <xdr:spPr>
        <a:xfrm>
          <a:off x="12814300" y="6720192"/>
          <a:ext cx="889000" cy="9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132931</xdr:rowOff>
    </xdr:from>
    <xdr:to>
      <xdr:col>20</xdr:col>
      <xdr:colOff>9525</xdr:colOff>
      <xdr:row>39</xdr:row>
      <xdr:rowOff>63081</xdr:rowOff>
    </xdr:to>
    <xdr:sp macro="" textlink="">
      <xdr:nvSpPr>
        <xdr:cNvPr id="512" name="フローチャート : 判断 511"/>
        <xdr:cNvSpPr/>
      </xdr:nvSpPr>
      <xdr:spPr>
        <a:xfrm>
          <a:off x="13652500" y="664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79608</xdr:rowOff>
    </xdr:from>
    <xdr:ext cx="469744" cy="259045"/>
    <xdr:sp macro="" textlink="">
      <xdr:nvSpPr>
        <xdr:cNvPr id="513" name="テキスト ボックス 512"/>
        <xdr:cNvSpPr txBox="1"/>
      </xdr:nvSpPr>
      <xdr:spPr>
        <a:xfrm>
          <a:off x="13468427" y="642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2,533</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113385</xdr:rowOff>
    </xdr:from>
    <xdr:to>
      <xdr:col>18</xdr:col>
      <xdr:colOff>492125</xdr:colOff>
      <xdr:row>39</xdr:row>
      <xdr:rowOff>43535</xdr:rowOff>
    </xdr:to>
    <xdr:sp macro="" textlink="">
      <xdr:nvSpPr>
        <xdr:cNvPr id="514" name="フローチャート : 判断 513"/>
        <xdr:cNvSpPr/>
      </xdr:nvSpPr>
      <xdr:spPr>
        <a:xfrm>
          <a:off x="12763500" y="662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60063</xdr:rowOff>
    </xdr:from>
    <xdr:ext cx="469744" cy="259045"/>
    <xdr:sp macro="" textlink="">
      <xdr:nvSpPr>
        <xdr:cNvPr id="515" name="テキスト ボックス 514"/>
        <xdr:cNvSpPr txBox="1"/>
      </xdr:nvSpPr>
      <xdr:spPr>
        <a:xfrm>
          <a:off x="12579427" y="640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162433</xdr:rowOff>
    </xdr:from>
    <xdr:to>
      <xdr:col>23</xdr:col>
      <xdr:colOff>568325</xdr:colOff>
      <xdr:row>39</xdr:row>
      <xdr:rowOff>92583</xdr:rowOff>
    </xdr:to>
    <xdr:sp macro="" textlink="">
      <xdr:nvSpPr>
        <xdr:cNvPr id="521" name="円/楕円 520"/>
        <xdr:cNvSpPr/>
      </xdr:nvSpPr>
      <xdr:spPr>
        <a:xfrm>
          <a:off x="16268700" y="667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114152</xdr:rowOff>
    </xdr:from>
    <xdr:ext cx="378565" cy="259045"/>
    <xdr:sp macro="" textlink="">
      <xdr:nvSpPr>
        <xdr:cNvPr id="522" name="災害復旧事業費該当値テキスト"/>
        <xdr:cNvSpPr txBox="1"/>
      </xdr:nvSpPr>
      <xdr:spPr>
        <a:xfrm>
          <a:off x="16370300" y="66292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156121</xdr:rowOff>
    </xdr:from>
    <xdr:to>
      <xdr:col>22</xdr:col>
      <xdr:colOff>415925</xdr:colOff>
      <xdr:row>39</xdr:row>
      <xdr:rowOff>86271</xdr:rowOff>
    </xdr:to>
    <xdr:sp macro="" textlink="">
      <xdr:nvSpPr>
        <xdr:cNvPr id="523" name="円/楕円 522"/>
        <xdr:cNvSpPr/>
      </xdr:nvSpPr>
      <xdr:spPr>
        <a:xfrm>
          <a:off x="15430500" y="667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77398</xdr:rowOff>
    </xdr:from>
    <xdr:ext cx="378565" cy="259045"/>
    <xdr:sp macro="" textlink="">
      <xdr:nvSpPr>
        <xdr:cNvPr id="524" name="テキスト ボックス 523"/>
        <xdr:cNvSpPr txBox="1"/>
      </xdr:nvSpPr>
      <xdr:spPr>
        <a:xfrm>
          <a:off x="15292017" y="67639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159588</xdr:rowOff>
    </xdr:from>
    <xdr:to>
      <xdr:col>21</xdr:col>
      <xdr:colOff>212725</xdr:colOff>
      <xdr:row>39</xdr:row>
      <xdr:rowOff>89738</xdr:rowOff>
    </xdr:to>
    <xdr:sp macro="" textlink="">
      <xdr:nvSpPr>
        <xdr:cNvPr id="525" name="円/楕円 524"/>
        <xdr:cNvSpPr/>
      </xdr:nvSpPr>
      <xdr:spPr>
        <a:xfrm>
          <a:off x="14541500" y="667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80865</xdr:rowOff>
    </xdr:from>
    <xdr:ext cx="378565" cy="259045"/>
    <xdr:sp macro="" textlink="">
      <xdr:nvSpPr>
        <xdr:cNvPr id="526" name="テキスト ボックス 525"/>
        <xdr:cNvSpPr txBox="1"/>
      </xdr:nvSpPr>
      <xdr:spPr>
        <a:xfrm>
          <a:off x="14403017" y="6767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163513</xdr:rowOff>
    </xdr:from>
    <xdr:to>
      <xdr:col>20</xdr:col>
      <xdr:colOff>9525</xdr:colOff>
      <xdr:row>39</xdr:row>
      <xdr:rowOff>93663</xdr:rowOff>
    </xdr:to>
    <xdr:sp macro="" textlink="">
      <xdr:nvSpPr>
        <xdr:cNvPr id="527" name="円/楕円 526"/>
        <xdr:cNvSpPr/>
      </xdr:nvSpPr>
      <xdr:spPr>
        <a:xfrm>
          <a:off x="13652500" y="667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84790</xdr:rowOff>
    </xdr:from>
    <xdr:ext cx="378565" cy="259045"/>
    <xdr:sp macro="" textlink="">
      <xdr:nvSpPr>
        <xdr:cNvPr id="528" name="テキスト ボックス 527"/>
        <xdr:cNvSpPr txBox="1"/>
      </xdr:nvSpPr>
      <xdr:spPr>
        <a:xfrm>
          <a:off x="13514017" y="6771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154292</xdr:rowOff>
    </xdr:from>
    <xdr:to>
      <xdr:col>18</xdr:col>
      <xdr:colOff>492125</xdr:colOff>
      <xdr:row>39</xdr:row>
      <xdr:rowOff>84442</xdr:rowOff>
    </xdr:to>
    <xdr:sp macro="" textlink="">
      <xdr:nvSpPr>
        <xdr:cNvPr id="529" name="円/楕円 528"/>
        <xdr:cNvSpPr/>
      </xdr:nvSpPr>
      <xdr:spPr>
        <a:xfrm>
          <a:off x="12763500" y="666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75569</xdr:rowOff>
    </xdr:from>
    <xdr:ext cx="378565" cy="259045"/>
    <xdr:sp macro="" textlink="">
      <xdr:nvSpPr>
        <xdr:cNvPr id="530" name="テキスト ボックス 529"/>
        <xdr:cNvSpPr txBox="1"/>
      </xdr:nvSpPr>
      <xdr:spPr>
        <a:xfrm>
          <a:off x="12625017" y="6762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40,661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9" name="テキスト ボックス 59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1" name="テキスト ボックス 60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164111</xdr:rowOff>
    </xdr:from>
    <xdr:to>
      <xdr:col>23</xdr:col>
      <xdr:colOff>516889</xdr:colOff>
      <xdr:row>78</xdr:row>
      <xdr:rowOff>94405</xdr:rowOff>
    </xdr:to>
    <xdr:cxnSp macro="">
      <xdr:nvCxnSpPr>
        <xdr:cNvPr id="605" name="直線コネクタ 604"/>
        <xdr:cNvCxnSpPr/>
      </xdr:nvCxnSpPr>
      <xdr:spPr>
        <a:xfrm flipV="1">
          <a:off x="16317595" y="11994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98232</xdr:rowOff>
    </xdr:from>
    <xdr:ext cx="534377" cy="259045"/>
    <xdr:sp macro="" textlink="">
      <xdr:nvSpPr>
        <xdr:cNvPr id="606" name="公債費最小値テキスト"/>
        <xdr:cNvSpPr txBox="1"/>
      </xdr:nvSpPr>
      <xdr:spPr>
        <a:xfrm>
          <a:off x="16370300" y="1347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78</xdr:row>
      <xdr:rowOff>94405</xdr:rowOff>
    </xdr:from>
    <xdr:to>
      <xdr:col>23</xdr:col>
      <xdr:colOff>606425</xdr:colOff>
      <xdr:row>78</xdr:row>
      <xdr:rowOff>94405</xdr:rowOff>
    </xdr:to>
    <xdr:cxnSp macro="">
      <xdr:nvCxnSpPr>
        <xdr:cNvPr id="607" name="直線コネクタ 606"/>
        <xdr:cNvCxnSpPr/>
      </xdr:nvCxnSpPr>
      <xdr:spPr>
        <a:xfrm>
          <a:off x="16230600" y="13467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110788</xdr:rowOff>
    </xdr:from>
    <xdr:ext cx="599010" cy="259045"/>
    <xdr:sp macro="" textlink="">
      <xdr:nvSpPr>
        <xdr:cNvPr id="608" name="公債費最大値テキスト"/>
        <xdr:cNvSpPr txBox="1"/>
      </xdr:nvSpPr>
      <xdr:spPr>
        <a:xfrm>
          <a:off x="16370300" y="1176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69</xdr:row>
      <xdr:rowOff>164111</xdr:rowOff>
    </xdr:from>
    <xdr:to>
      <xdr:col>23</xdr:col>
      <xdr:colOff>606425</xdr:colOff>
      <xdr:row>69</xdr:row>
      <xdr:rowOff>164111</xdr:rowOff>
    </xdr:to>
    <xdr:cxnSp macro="">
      <xdr:nvCxnSpPr>
        <xdr:cNvPr id="609" name="直線コネクタ 608"/>
        <xdr:cNvCxnSpPr/>
      </xdr:nvCxnSpPr>
      <xdr:spPr>
        <a:xfrm>
          <a:off x="16230600" y="1199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23702</xdr:rowOff>
    </xdr:from>
    <xdr:to>
      <xdr:col>23</xdr:col>
      <xdr:colOff>517525</xdr:colOff>
      <xdr:row>75</xdr:row>
      <xdr:rowOff>52098</xdr:rowOff>
    </xdr:to>
    <xdr:cxnSp macro="">
      <xdr:nvCxnSpPr>
        <xdr:cNvPr id="610" name="直線コネクタ 609"/>
        <xdr:cNvCxnSpPr/>
      </xdr:nvCxnSpPr>
      <xdr:spPr>
        <a:xfrm flipV="1">
          <a:off x="15481300" y="12882452"/>
          <a:ext cx="838200" cy="28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46492</xdr:rowOff>
    </xdr:from>
    <xdr:ext cx="534377" cy="259045"/>
    <xdr:sp macro="" textlink="">
      <xdr:nvSpPr>
        <xdr:cNvPr id="611" name="公債費平均値テキスト"/>
        <xdr:cNvSpPr txBox="1"/>
      </xdr:nvSpPr>
      <xdr:spPr>
        <a:xfrm>
          <a:off x="16370300" y="12905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68065</xdr:rowOff>
    </xdr:from>
    <xdr:to>
      <xdr:col>23</xdr:col>
      <xdr:colOff>568325</xdr:colOff>
      <xdr:row>75</xdr:row>
      <xdr:rowOff>169664</xdr:rowOff>
    </xdr:to>
    <xdr:sp macro="" textlink="">
      <xdr:nvSpPr>
        <xdr:cNvPr id="612" name="フローチャート : 判断 611"/>
        <xdr:cNvSpPr/>
      </xdr:nvSpPr>
      <xdr:spPr>
        <a:xfrm>
          <a:off x="162687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52098</xdr:rowOff>
    </xdr:from>
    <xdr:to>
      <xdr:col>22</xdr:col>
      <xdr:colOff>365125</xdr:colOff>
      <xdr:row>75</xdr:row>
      <xdr:rowOff>55608</xdr:rowOff>
    </xdr:to>
    <xdr:cxnSp macro="">
      <xdr:nvCxnSpPr>
        <xdr:cNvPr id="613" name="直線コネクタ 612"/>
        <xdr:cNvCxnSpPr/>
      </xdr:nvCxnSpPr>
      <xdr:spPr>
        <a:xfrm flipV="1">
          <a:off x="14592300" y="12910848"/>
          <a:ext cx="889000" cy="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62268</xdr:rowOff>
    </xdr:from>
    <xdr:to>
      <xdr:col>22</xdr:col>
      <xdr:colOff>415925</xdr:colOff>
      <xdr:row>75</xdr:row>
      <xdr:rowOff>163869</xdr:rowOff>
    </xdr:to>
    <xdr:sp macro="" textlink="">
      <xdr:nvSpPr>
        <xdr:cNvPr id="614" name="フローチャート : 判断 613"/>
        <xdr:cNvSpPr/>
      </xdr:nvSpPr>
      <xdr:spPr>
        <a:xfrm>
          <a:off x="15430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154995</xdr:rowOff>
    </xdr:from>
    <xdr:ext cx="534377" cy="259045"/>
    <xdr:sp macro="" textlink="">
      <xdr:nvSpPr>
        <xdr:cNvPr id="615" name="テキスト ボックス 614"/>
        <xdr:cNvSpPr txBox="1"/>
      </xdr:nvSpPr>
      <xdr:spPr>
        <a:xfrm>
          <a:off x="15214111" y="1301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55608</xdr:rowOff>
    </xdr:from>
    <xdr:to>
      <xdr:col>21</xdr:col>
      <xdr:colOff>161925</xdr:colOff>
      <xdr:row>75</xdr:row>
      <xdr:rowOff>57127</xdr:rowOff>
    </xdr:to>
    <xdr:cxnSp macro="">
      <xdr:nvCxnSpPr>
        <xdr:cNvPr id="616" name="直線コネクタ 615"/>
        <xdr:cNvCxnSpPr/>
      </xdr:nvCxnSpPr>
      <xdr:spPr>
        <a:xfrm flipV="1">
          <a:off x="13703300" y="12914358"/>
          <a:ext cx="889000" cy="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131191</xdr:rowOff>
    </xdr:from>
    <xdr:to>
      <xdr:col>21</xdr:col>
      <xdr:colOff>212725</xdr:colOff>
      <xdr:row>75</xdr:row>
      <xdr:rowOff>61341</xdr:rowOff>
    </xdr:to>
    <xdr:sp macro="" textlink="">
      <xdr:nvSpPr>
        <xdr:cNvPr id="617" name="フローチャート : 判断 616"/>
        <xdr:cNvSpPr/>
      </xdr:nvSpPr>
      <xdr:spPr>
        <a:xfrm>
          <a:off x="14541500" y="1281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77868</xdr:rowOff>
    </xdr:from>
    <xdr:ext cx="534377" cy="259045"/>
    <xdr:sp macro="" textlink="">
      <xdr:nvSpPr>
        <xdr:cNvPr id="618" name="テキスト ボックス 617"/>
        <xdr:cNvSpPr txBox="1"/>
      </xdr:nvSpPr>
      <xdr:spPr>
        <a:xfrm>
          <a:off x="14325111" y="1259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47,410</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57127</xdr:rowOff>
    </xdr:from>
    <xdr:to>
      <xdr:col>19</xdr:col>
      <xdr:colOff>644525</xdr:colOff>
      <xdr:row>75</xdr:row>
      <xdr:rowOff>61192</xdr:rowOff>
    </xdr:to>
    <xdr:cxnSp macro="">
      <xdr:nvCxnSpPr>
        <xdr:cNvPr id="619" name="直線コネクタ 618"/>
        <xdr:cNvCxnSpPr/>
      </xdr:nvCxnSpPr>
      <xdr:spPr>
        <a:xfrm flipV="1">
          <a:off x="12814300" y="12915877"/>
          <a:ext cx="889000" cy="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127615</xdr:rowOff>
    </xdr:from>
    <xdr:to>
      <xdr:col>20</xdr:col>
      <xdr:colOff>9525</xdr:colOff>
      <xdr:row>75</xdr:row>
      <xdr:rowOff>57765</xdr:rowOff>
    </xdr:to>
    <xdr:sp macro="" textlink="">
      <xdr:nvSpPr>
        <xdr:cNvPr id="620" name="フローチャート : 判断 619"/>
        <xdr:cNvSpPr/>
      </xdr:nvSpPr>
      <xdr:spPr>
        <a:xfrm>
          <a:off x="13652500" y="1281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74292</xdr:rowOff>
    </xdr:from>
    <xdr:ext cx="534377" cy="259045"/>
    <xdr:sp macro="" textlink="">
      <xdr:nvSpPr>
        <xdr:cNvPr id="621" name="テキスト ボックス 620"/>
        <xdr:cNvSpPr txBox="1"/>
      </xdr:nvSpPr>
      <xdr:spPr>
        <a:xfrm>
          <a:off x="13436111" y="1259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47,629</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135861</xdr:rowOff>
    </xdr:from>
    <xdr:to>
      <xdr:col>18</xdr:col>
      <xdr:colOff>492125</xdr:colOff>
      <xdr:row>75</xdr:row>
      <xdr:rowOff>66011</xdr:rowOff>
    </xdr:to>
    <xdr:sp macro="" textlink="">
      <xdr:nvSpPr>
        <xdr:cNvPr id="622" name="フローチャート : 判断 621"/>
        <xdr:cNvSpPr/>
      </xdr:nvSpPr>
      <xdr:spPr>
        <a:xfrm>
          <a:off x="12763500" y="12823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82538</xdr:rowOff>
    </xdr:from>
    <xdr:ext cx="534377" cy="259045"/>
    <xdr:sp macro="" textlink="">
      <xdr:nvSpPr>
        <xdr:cNvPr id="623" name="テキスト ボックス 622"/>
        <xdr:cNvSpPr txBox="1"/>
      </xdr:nvSpPr>
      <xdr:spPr>
        <a:xfrm>
          <a:off x="12547111" y="1259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47,124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144352</xdr:rowOff>
    </xdr:from>
    <xdr:to>
      <xdr:col>23</xdr:col>
      <xdr:colOff>568325</xdr:colOff>
      <xdr:row>75</xdr:row>
      <xdr:rowOff>74502</xdr:rowOff>
    </xdr:to>
    <xdr:sp macro="" textlink="">
      <xdr:nvSpPr>
        <xdr:cNvPr id="629" name="円/楕円 628"/>
        <xdr:cNvSpPr/>
      </xdr:nvSpPr>
      <xdr:spPr>
        <a:xfrm>
          <a:off x="16268700" y="1283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167229</xdr:rowOff>
    </xdr:from>
    <xdr:ext cx="534377" cy="259045"/>
    <xdr:sp macro="" textlink="">
      <xdr:nvSpPr>
        <xdr:cNvPr id="630" name="公債費該当値テキスト"/>
        <xdr:cNvSpPr txBox="1"/>
      </xdr:nvSpPr>
      <xdr:spPr>
        <a:xfrm>
          <a:off x="16370300" y="12683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46,604</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1298</xdr:rowOff>
    </xdr:from>
    <xdr:to>
      <xdr:col>22</xdr:col>
      <xdr:colOff>415925</xdr:colOff>
      <xdr:row>75</xdr:row>
      <xdr:rowOff>102898</xdr:rowOff>
    </xdr:to>
    <xdr:sp macro="" textlink="">
      <xdr:nvSpPr>
        <xdr:cNvPr id="631" name="円/楕円 630"/>
        <xdr:cNvSpPr/>
      </xdr:nvSpPr>
      <xdr:spPr>
        <a:xfrm>
          <a:off x="15430500" y="1286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119425</xdr:rowOff>
    </xdr:from>
    <xdr:ext cx="534377" cy="259045"/>
    <xdr:sp macro="" textlink="">
      <xdr:nvSpPr>
        <xdr:cNvPr id="632" name="テキスト ボックス 631"/>
        <xdr:cNvSpPr txBox="1"/>
      </xdr:nvSpPr>
      <xdr:spPr>
        <a:xfrm>
          <a:off x="15214111" y="12635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44,865</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4808</xdr:rowOff>
    </xdr:from>
    <xdr:to>
      <xdr:col>21</xdr:col>
      <xdr:colOff>212725</xdr:colOff>
      <xdr:row>75</xdr:row>
      <xdr:rowOff>106408</xdr:rowOff>
    </xdr:to>
    <xdr:sp macro="" textlink="">
      <xdr:nvSpPr>
        <xdr:cNvPr id="633" name="円/楕円 632"/>
        <xdr:cNvSpPr/>
      </xdr:nvSpPr>
      <xdr:spPr>
        <a:xfrm>
          <a:off x="14541500" y="1286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97535</xdr:rowOff>
    </xdr:from>
    <xdr:ext cx="534377" cy="259045"/>
    <xdr:sp macro="" textlink="">
      <xdr:nvSpPr>
        <xdr:cNvPr id="634" name="テキスト ボックス 633"/>
        <xdr:cNvSpPr txBox="1"/>
      </xdr:nvSpPr>
      <xdr:spPr>
        <a:xfrm>
          <a:off x="14325111" y="12956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44,650</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6327</xdr:rowOff>
    </xdr:from>
    <xdr:to>
      <xdr:col>20</xdr:col>
      <xdr:colOff>9525</xdr:colOff>
      <xdr:row>75</xdr:row>
      <xdr:rowOff>107927</xdr:rowOff>
    </xdr:to>
    <xdr:sp macro="" textlink="">
      <xdr:nvSpPr>
        <xdr:cNvPr id="635" name="円/楕円 634"/>
        <xdr:cNvSpPr/>
      </xdr:nvSpPr>
      <xdr:spPr>
        <a:xfrm>
          <a:off x="13652500" y="1286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99054</xdr:rowOff>
    </xdr:from>
    <xdr:ext cx="534377" cy="259045"/>
    <xdr:sp macro="" textlink="">
      <xdr:nvSpPr>
        <xdr:cNvPr id="636" name="テキスト ボックス 635"/>
        <xdr:cNvSpPr txBox="1"/>
      </xdr:nvSpPr>
      <xdr:spPr>
        <a:xfrm>
          <a:off x="13436111" y="12957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44,557</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10392</xdr:rowOff>
    </xdr:from>
    <xdr:to>
      <xdr:col>18</xdr:col>
      <xdr:colOff>492125</xdr:colOff>
      <xdr:row>75</xdr:row>
      <xdr:rowOff>111992</xdr:rowOff>
    </xdr:to>
    <xdr:sp macro="" textlink="">
      <xdr:nvSpPr>
        <xdr:cNvPr id="637" name="円/楕円 636"/>
        <xdr:cNvSpPr/>
      </xdr:nvSpPr>
      <xdr:spPr>
        <a:xfrm>
          <a:off x="12763500" y="1286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103119</xdr:rowOff>
    </xdr:from>
    <xdr:ext cx="534377" cy="259045"/>
    <xdr:sp macro="" textlink="">
      <xdr:nvSpPr>
        <xdr:cNvPr id="638" name="テキスト ボックス 637"/>
        <xdr:cNvSpPr txBox="1"/>
      </xdr:nvSpPr>
      <xdr:spPr>
        <a:xfrm>
          <a:off x="12547111" y="1296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44,308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9,345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6" name="テキスト ボックス 65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8" name="テキスト ボックス 65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0" name="テキスト ボックス 65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66639</xdr:rowOff>
    </xdr:from>
    <xdr:to>
      <xdr:col>23</xdr:col>
      <xdr:colOff>516889</xdr:colOff>
      <xdr:row>99</xdr:row>
      <xdr:rowOff>44236</xdr:rowOff>
    </xdr:to>
    <xdr:cxnSp macro="">
      <xdr:nvCxnSpPr>
        <xdr:cNvPr id="662" name="直線コネクタ 661"/>
        <xdr:cNvCxnSpPr/>
      </xdr:nvCxnSpPr>
      <xdr:spPr>
        <a:xfrm flipV="1">
          <a:off x="16317595" y="15497139"/>
          <a:ext cx="1269" cy="1520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48063</xdr:rowOff>
    </xdr:from>
    <xdr:ext cx="313932" cy="259045"/>
    <xdr:sp macro="" textlink="">
      <xdr:nvSpPr>
        <xdr:cNvPr id="663" name="積立金最小値テキスト"/>
        <xdr:cNvSpPr txBox="1"/>
      </xdr:nvSpPr>
      <xdr:spPr>
        <a:xfrm>
          <a:off x="16370300" y="170216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428625</xdr:colOff>
      <xdr:row>99</xdr:row>
      <xdr:rowOff>44236</xdr:rowOff>
    </xdr:from>
    <xdr:to>
      <xdr:col>23</xdr:col>
      <xdr:colOff>606425</xdr:colOff>
      <xdr:row>99</xdr:row>
      <xdr:rowOff>44236</xdr:rowOff>
    </xdr:to>
    <xdr:cxnSp macro="">
      <xdr:nvCxnSpPr>
        <xdr:cNvPr id="664" name="直線コネクタ 663"/>
        <xdr:cNvCxnSpPr/>
      </xdr:nvCxnSpPr>
      <xdr:spPr>
        <a:xfrm>
          <a:off x="16230600" y="170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13316</xdr:rowOff>
    </xdr:from>
    <xdr:ext cx="599010" cy="259045"/>
    <xdr:sp macro="" textlink="">
      <xdr:nvSpPr>
        <xdr:cNvPr id="665" name="積立金最大値テキスト"/>
        <xdr:cNvSpPr txBox="1"/>
      </xdr:nvSpPr>
      <xdr:spPr>
        <a:xfrm>
          <a:off x="16370300" y="15272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399,176</a:t>
          </a:r>
          <a:endParaRPr kumimoji="1" lang="ja-JP" altLang="en-US" sz="1000" b="1">
            <a:latin typeface="ＭＳ Ｐゴシック"/>
          </a:endParaRPr>
        </a:p>
      </xdr:txBody>
    </xdr:sp>
    <xdr:clientData/>
  </xdr:oneCellAnchor>
  <xdr:twoCellAnchor>
    <xdr:from>
      <xdr:col>23</xdr:col>
      <xdr:colOff>428625</xdr:colOff>
      <xdr:row>90</xdr:row>
      <xdr:rowOff>66639</xdr:rowOff>
    </xdr:from>
    <xdr:to>
      <xdr:col>23</xdr:col>
      <xdr:colOff>606425</xdr:colOff>
      <xdr:row>90</xdr:row>
      <xdr:rowOff>66639</xdr:rowOff>
    </xdr:to>
    <xdr:cxnSp macro="">
      <xdr:nvCxnSpPr>
        <xdr:cNvPr id="666" name="直線コネクタ 665"/>
        <xdr:cNvCxnSpPr/>
      </xdr:nvCxnSpPr>
      <xdr:spPr>
        <a:xfrm>
          <a:off x="16230600" y="15497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21730</xdr:rowOff>
    </xdr:from>
    <xdr:to>
      <xdr:col>23</xdr:col>
      <xdr:colOff>517525</xdr:colOff>
      <xdr:row>99</xdr:row>
      <xdr:rowOff>22214</xdr:rowOff>
    </xdr:to>
    <xdr:cxnSp macro="">
      <xdr:nvCxnSpPr>
        <xdr:cNvPr id="667" name="直線コネクタ 666"/>
        <xdr:cNvCxnSpPr/>
      </xdr:nvCxnSpPr>
      <xdr:spPr>
        <a:xfrm>
          <a:off x="15481300" y="16995280"/>
          <a:ext cx="838200" cy="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131737</xdr:rowOff>
    </xdr:from>
    <xdr:ext cx="534377" cy="259045"/>
    <xdr:sp macro="" textlink="">
      <xdr:nvSpPr>
        <xdr:cNvPr id="668" name="積立金平均値テキスト"/>
        <xdr:cNvSpPr txBox="1"/>
      </xdr:nvSpPr>
      <xdr:spPr>
        <a:xfrm>
          <a:off x="16370300" y="16762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14,761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108860</xdr:rowOff>
    </xdr:from>
    <xdr:to>
      <xdr:col>23</xdr:col>
      <xdr:colOff>568325</xdr:colOff>
      <xdr:row>99</xdr:row>
      <xdr:rowOff>39010</xdr:rowOff>
    </xdr:to>
    <xdr:sp macro="" textlink="">
      <xdr:nvSpPr>
        <xdr:cNvPr id="669" name="フローチャート : 判断 668"/>
        <xdr:cNvSpPr/>
      </xdr:nvSpPr>
      <xdr:spPr>
        <a:xfrm>
          <a:off x="16268700" y="169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21730</xdr:rowOff>
    </xdr:from>
    <xdr:to>
      <xdr:col>22</xdr:col>
      <xdr:colOff>365125</xdr:colOff>
      <xdr:row>99</xdr:row>
      <xdr:rowOff>23361</xdr:rowOff>
    </xdr:to>
    <xdr:cxnSp macro="">
      <xdr:nvCxnSpPr>
        <xdr:cNvPr id="670" name="直線コネクタ 669"/>
        <xdr:cNvCxnSpPr/>
      </xdr:nvCxnSpPr>
      <xdr:spPr>
        <a:xfrm flipV="1">
          <a:off x="14592300" y="16995280"/>
          <a:ext cx="889000" cy="1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115174</xdr:rowOff>
    </xdr:from>
    <xdr:to>
      <xdr:col>22</xdr:col>
      <xdr:colOff>415925</xdr:colOff>
      <xdr:row>99</xdr:row>
      <xdr:rowOff>45324</xdr:rowOff>
    </xdr:to>
    <xdr:sp macro="" textlink="">
      <xdr:nvSpPr>
        <xdr:cNvPr id="671" name="フローチャート : 判断 670"/>
        <xdr:cNvSpPr/>
      </xdr:nvSpPr>
      <xdr:spPr>
        <a:xfrm>
          <a:off x="15430500" y="1691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61851</xdr:rowOff>
    </xdr:from>
    <xdr:ext cx="534377" cy="259045"/>
    <xdr:sp macro="" textlink="">
      <xdr:nvSpPr>
        <xdr:cNvPr id="672" name="テキスト ボックス 671"/>
        <xdr:cNvSpPr txBox="1"/>
      </xdr:nvSpPr>
      <xdr:spPr>
        <a:xfrm>
          <a:off x="15214111" y="1669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158784</xdr:rowOff>
    </xdr:from>
    <xdr:to>
      <xdr:col>21</xdr:col>
      <xdr:colOff>161925</xdr:colOff>
      <xdr:row>99</xdr:row>
      <xdr:rowOff>23361</xdr:rowOff>
    </xdr:to>
    <xdr:cxnSp macro="">
      <xdr:nvCxnSpPr>
        <xdr:cNvPr id="673" name="直線コネクタ 672"/>
        <xdr:cNvCxnSpPr/>
      </xdr:nvCxnSpPr>
      <xdr:spPr>
        <a:xfrm>
          <a:off x="13703300" y="16960884"/>
          <a:ext cx="889000" cy="3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116649</xdr:rowOff>
    </xdr:from>
    <xdr:to>
      <xdr:col>21</xdr:col>
      <xdr:colOff>212725</xdr:colOff>
      <xdr:row>99</xdr:row>
      <xdr:rowOff>46799</xdr:rowOff>
    </xdr:to>
    <xdr:sp macro="" textlink="">
      <xdr:nvSpPr>
        <xdr:cNvPr id="674" name="フローチャート : 判断 673"/>
        <xdr:cNvSpPr/>
      </xdr:nvSpPr>
      <xdr:spPr>
        <a:xfrm>
          <a:off x="14541500" y="1691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63326</xdr:rowOff>
    </xdr:from>
    <xdr:ext cx="534377" cy="259045"/>
    <xdr:sp macro="" textlink="">
      <xdr:nvSpPr>
        <xdr:cNvPr id="675" name="テキスト ボックス 674"/>
        <xdr:cNvSpPr txBox="1"/>
      </xdr:nvSpPr>
      <xdr:spPr>
        <a:xfrm>
          <a:off x="14325111" y="1669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12,717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145594</xdr:rowOff>
    </xdr:from>
    <xdr:to>
      <xdr:col>19</xdr:col>
      <xdr:colOff>644525</xdr:colOff>
      <xdr:row>98</xdr:row>
      <xdr:rowOff>158784</xdr:rowOff>
    </xdr:to>
    <xdr:cxnSp macro="">
      <xdr:nvCxnSpPr>
        <xdr:cNvPr id="676" name="直線コネクタ 675"/>
        <xdr:cNvCxnSpPr/>
      </xdr:nvCxnSpPr>
      <xdr:spPr>
        <a:xfrm>
          <a:off x="12814300" y="16947694"/>
          <a:ext cx="889000" cy="1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104777</xdr:rowOff>
    </xdr:from>
    <xdr:to>
      <xdr:col>20</xdr:col>
      <xdr:colOff>9525</xdr:colOff>
      <xdr:row>99</xdr:row>
      <xdr:rowOff>34927</xdr:rowOff>
    </xdr:to>
    <xdr:sp macro="" textlink="">
      <xdr:nvSpPr>
        <xdr:cNvPr id="677" name="フローチャート : 判断 676"/>
        <xdr:cNvSpPr/>
      </xdr:nvSpPr>
      <xdr:spPr>
        <a:xfrm>
          <a:off x="13652500" y="16906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51454</xdr:rowOff>
    </xdr:from>
    <xdr:ext cx="534377" cy="259045"/>
    <xdr:sp macro="" textlink="">
      <xdr:nvSpPr>
        <xdr:cNvPr id="678" name="テキスト ボックス 677"/>
        <xdr:cNvSpPr txBox="1"/>
      </xdr:nvSpPr>
      <xdr:spPr>
        <a:xfrm>
          <a:off x="13436111" y="1668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121236</xdr:rowOff>
    </xdr:from>
    <xdr:to>
      <xdr:col>18</xdr:col>
      <xdr:colOff>492125</xdr:colOff>
      <xdr:row>99</xdr:row>
      <xdr:rowOff>51386</xdr:rowOff>
    </xdr:to>
    <xdr:sp macro="" textlink="">
      <xdr:nvSpPr>
        <xdr:cNvPr id="679" name="フローチャート : 判断 678"/>
        <xdr:cNvSpPr/>
      </xdr:nvSpPr>
      <xdr:spPr>
        <a:xfrm>
          <a:off x="12763500" y="1692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42513</xdr:rowOff>
    </xdr:from>
    <xdr:ext cx="534377" cy="259045"/>
    <xdr:sp macro="" textlink="">
      <xdr:nvSpPr>
        <xdr:cNvPr id="680" name="テキスト ボックス 679"/>
        <xdr:cNvSpPr txBox="1"/>
      </xdr:nvSpPr>
      <xdr:spPr>
        <a:xfrm>
          <a:off x="12547111" y="1701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142864</xdr:rowOff>
    </xdr:from>
    <xdr:to>
      <xdr:col>23</xdr:col>
      <xdr:colOff>568325</xdr:colOff>
      <xdr:row>99</xdr:row>
      <xdr:rowOff>73014</xdr:rowOff>
    </xdr:to>
    <xdr:sp macro="" textlink="">
      <xdr:nvSpPr>
        <xdr:cNvPr id="686" name="円/楕円 685"/>
        <xdr:cNvSpPr/>
      </xdr:nvSpPr>
      <xdr:spPr>
        <a:xfrm>
          <a:off x="16268700" y="1694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87287</xdr:rowOff>
    </xdr:from>
    <xdr:ext cx="469744" cy="259045"/>
    <xdr:sp macro="" textlink="">
      <xdr:nvSpPr>
        <xdr:cNvPr id="687" name="積立金該当値テキスト"/>
        <xdr:cNvSpPr txBox="1"/>
      </xdr:nvSpPr>
      <xdr:spPr>
        <a:xfrm>
          <a:off x="16370300" y="16889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5,836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142380</xdr:rowOff>
    </xdr:from>
    <xdr:to>
      <xdr:col>22</xdr:col>
      <xdr:colOff>415925</xdr:colOff>
      <xdr:row>99</xdr:row>
      <xdr:rowOff>72530</xdr:rowOff>
    </xdr:to>
    <xdr:sp macro="" textlink="">
      <xdr:nvSpPr>
        <xdr:cNvPr id="688" name="円/楕円 687"/>
        <xdr:cNvSpPr/>
      </xdr:nvSpPr>
      <xdr:spPr>
        <a:xfrm>
          <a:off x="15430500" y="1694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63657</xdr:rowOff>
    </xdr:from>
    <xdr:ext cx="469744" cy="259045"/>
    <xdr:sp macro="" textlink="">
      <xdr:nvSpPr>
        <xdr:cNvPr id="689" name="テキスト ボックス 688"/>
        <xdr:cNvSpPr txBox="1"/>
      </xdr:nvSpPr>
      <xdr:spPr>
        <a:xfrm>
          <a:off x="15246427" y="170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144011</xdr:rowOff>
    </xdr:from>
    <xdr:to>
      <xdr:col>21</xdr:col>
      <xdr:colOff>212725</xdr:colOff>
      <xdr:row>99</xdr:row>
      <xdr:rowOff>74161</xdr:rowOff>
    </xdr:to>
    <xdr:sp macro="" textlink="">
      <xdr:nvSpPr>
        <xdr:cNvPr id="690" name="円/楕円 689"/>
        <xdr:cNvSpPr/>
      </xdr:nvSpPr>
      <xdr:spPr>
        <a:xfrm>
          <a:off x="14541500" y="1694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65288</xdr:rowOff>
    </xdr:from>
    <xdr:ext cx="469744" cy="259045"/>
    <xdr:sp macro="" textlink="">
      <xdr:nvSpPr>
        <xdr:cNvPr id="691" name="テキスト ボックス 690"/>
        <xdr:cNvSpPr txBox="1"/>
      </xdr:nvSpPr>
      <xdr:spPr>
        <a:xfrm>
          <a:off x="14357427" y="17038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107984</xdr:rowOff>
    </xdr:from>
    <xdr:to>
      <xdr:col>20</xdr:col>
      <xdr:colOff>9525</xdr:colOff>
      <xdr:row>99</xdr:row>
      <xdr:rowOff>38134</xdr:rowOff>
    </xdr:to>
    <xdr:sp macro="" textlink="">
      <xdr:nvSpPr>
        <xdr:cNvPr id="692" name="円/楕円 691"/>
        <xdr:cNvSpPr/>
      </xdr:nvSpPr>
      <xdr:spPr>
        <a:xfrm>
          <a:off x="13652500" y="1691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29261</xdr:rowOff>
    </xdr:from>
    <xdr:ext cx="534377" cy="259045"/>
    <xdr:sp macro="" textlink="">
      <xdr:nvSpPr>
        <xdr:cNvPr id="693" name="テキスト ボックス 692"/>
        <xdr:cNvSpPr txBox="1"/>
      </xdr:nvSpPr>
      <xdr:spPr>
        <a:xfrm>
          <a:off x="13436111" y="1700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14,991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94794</xdr:rowOff>
    </xdr:from>
    <xdr:to>
      <xdr:col>18</xdr:col>
      <xdr:colOff>492125</xdr:colOff>
      <xdr:row>99</xdr:row>
      <xdr:rowOff>24944</xdr:rowOff>
    </xdr:to>
    <xdr:sp macro="" textlink="">
      <xdr:nvSpPr>
        <xdr:cNvPr id="694" name="円/楕円 693"/>
        <xdr:cNvSpPr/>
      </xdr:nvSpPr>
      <xdr:spPr>
        <a:xfrm>
          <a:off x="12763500" y="1689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41471</xdr:rowOff>
    </xdr:from>
    <xdr:ext cx="534377" cy="259045"/>
    <xdr:sp macro="" textlink="">
      <xdr:nvSpPr>
        <xdr:cNvPr id="695" name="テキスト ボックス 694"/>
        <xdr:cNvSpPr txBox="1"/>
      </xdr:nvSpPr>
      <xdr:spPr>
        <a:xfrm>
          <a:off x="12547111" y="1667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18,453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6" name="直線コネクタ 70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7" name="テキスト ボックス 70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8" name="直線コネクタ 70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09" name="テキスト ボックス 70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0" name="直線コネクタ 70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11" name="テキスト ボックス 71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2" name="直線コネクタ 71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13" name="テキスト ボックス 71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4" name="直線コネクタ 71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15" name="テキスト ボックス 71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6" name="直線コネクタ 71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7" name="テキスト ボックス 71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113052</xdr:rowOff>
    </xdr:from>
    <xdr:to>
      <xdr:col>32</xdr:col>
      <xdr:colOff>186689</xdr:colOff>
      <xdr:row>39</xdr:row>
      <xdr:rowOff>98878</xdr:rowOff>
    </xdr:to>
    <xdr:cxnSp macro="">
      <xdr:nvCxnSpPr>
        <xdr:cNvPr id="721" name="直線コネクタ 720"/>
        <xdr:cNvCxnSpPr/>
      </xdr:nvCxnSpPr>
      <xdr:spPr>
        <a:xfrm flipV="1">
          <a:off x="22159595" y="5256552"/>
          <a:ext cx="1269" cy="1528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3" name="直線コネクタ 72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59729</xdr:rowOff>
    </xdr:from>
    <xdr:ext cx="534377" cy="259045"/>
    <xdr:sp macro="" textlink="">
      <xdr:nvSpPr>
        <xdr:cNvPr id="724" name="投資及び出資金最大値テキスト"/>
        <xdr:cNvSpPr txBox="1"/>
      </xdr:nvSpPr>
      <xdr:spPr>
        <a:xfrm>
          <a:off x="22212300" y="503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46,816</a:t>
          </a:r>
          <a:endParaRPr kumimoji="1" lang="ja-JP" altLang="en-US" sz="1000" b="1">
            <a:latin typeface="ＭＳ Ｐゴシック"/>
          </a:endParaRPr>
        </a:p>
      </xdr:txBody>
    </xdr:sp>
    <xdr:clientData/>
  </xdr:oneCellAnchor>
  <xdr:twoCellAnchor>
    <xdr:from>
      <xdr:col>32</xdr:col>
      <xdr:colOff>98425</xdr:colOff>
      <xdr:row>30</xdr:row>
      <xdr:rowOff>113052</xdr:rowOff>
    </xdr:from>
    <xdr:to>
      <xdr:col>32</xdr:col>
      <xdr:colOff>276225</xdr:colOff>
      <xdr:row>30</xdr:row>
      <xdr:rowOff>113052</xdr:rowOff>
    </xdr:to>
    <xdr:cxnSp macro="">
      <xdr:nvCxnSpPr>
        <xdr:cNvPr id="725" name="直線コネクタ 724"/>
        <xdr:cNvCxnSpPr/>
      </xdr:nvCxnSpPr>
      <xdr:spPr>
        <a:xfrm>
          <a:off x="22072600" y="525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101557</xdr:rowOff>
    </xdr:from>
    <xdr:to>
      <xdr:col>32</xdr:col>
      <xdr:colOff>187325</xdr:colOff>
      <xdr:row>38</xdr:row>
      <xdr:rowOff>125560</xdr:rowOff>
    </xdr:to>
    <xdr:cxnSp macro="">
      <xdr:nvCxnSpPr>
        <xdr:cNvPr id="726" name="直線コネクタ 725"/>
        <xdr:cNvCxnSpPr/>
      </xdr:nvCxnSpPr>
      <xdr:spPr>
        <a:xfrm flipV="1">
          <a:off x="21323300" y="6616657"/>
          <a:ext cx="8382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129081</xdr:rowOff>
    </xdr:from>
    <xdr:ext cx="469744" cy="259045"/>
    <xdr:sp macro="" textlink="">
      <xdr:nvSpPr>
        <xdr:cNvPr id="727" name="投資及び出資金平均値テキスト"/>
        <xdr:cNvSpPr txBox="1"/>
      </xdr:nvSpPr>
      <xdr:spPr>
        <a:xfrm>
          <a:off x="22212300" y="6644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150654</xdr:rowOff>
    </xdr:from>
    <xdr:to>
      <xdr:col>32</xdr:col>
      <xdr:colOff>238125</xdr:colOff>
      <xdr:row>39</xdr:row>
      <xdr:rowOff>80804</xdr:rowOff>
    </xdr:to>
    <xdr:sp macro="" textlink="">
      <xdr:nvSpPr>
        <xdr:cNvPr id="728" name="フローチャート : 判断 727"/>
        <xdr:cNvSpPr/>
      </xdr:nvSpPr>
      <xdr:spPr>
        <a:xfrm>
          <a:off x="22110700" y="666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125560</xdr:rowOff>
    </xdr:from>
    <xdr:to>
      <xdr:col>31</xdr:col>
      <xdr:colOff>34925</xdr:colOff>
      <xdr:row>38</xdr:row>
      <xdr:rowOff>136402</xdr:rowOff>
    </xdr:to>
    <xdr:cxnSp macro="">
      <xdr:nvCxnSpPr>
        <xdr:cNvPr id="729" name="直線コネクタ 728"/>
        <xdr:cNvCxnSpPr/>
      </xdr:nvCxnSpPr>
      <xdr:spPr>
        <a:xfrm flipV="1">
          <a:off x="20434300" y="6640660"/>
          <a:ext cx="889000" cy="1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157611</xdr:rowOff>
    </xdr:from>
    <xdr:to>
      <xdr:col>31</xdr:col>
      <xdr:colOff>85725</xdr:colOff>
      <xdr:row>39</xdr:row>
      <xdr:rowOff>87761</xdr:rowOff>
    </xdr:to>
    <xdr:sp macro="" textlink="">
      <xdr:nvSpPr>
        <xdr:cNvPr id="730" name="フローチャート : 判断 729"/>
        <xdr:cNvSpPr/>
      </xdr:nvSpPr>
      <xdr:spPr>
        <a:xfrm>
          <a:off x="21272500" y="66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78888</xdr:rowOff>
    </xdr:from>
    <xdr:ext cx="469744" cy="259045"/>
    <xdr:sp macro="" textlink="">
      <xdr:nvSpPr>
        <xdr:cNvPr id="731" name="テキスト ボックス 730"/>
        <xdr:cNvSpPr txBox="1"/>
      </xdr:nvSpPr>
      <xdr:spPr>
        <a:xfrm>
          <a:off x="21088427" y="6765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136402</xdr:rowOff>
    </xdr:from>
    <xdr:to>
      <xdr:col>29</xdr:col>
      <xdr:colOff>517525</xdr:colOff>
      <xdr:row>38</xdr:row>
      <xdr:rowOff>162560</xdr:rowOff>
    </xdr:to>
    <xdr:cxnSp macro="">
      <xdr:nvCxnSpPr>
        <xdr:cNvPr id="732" name="直線コネクタ 731"/>
        <xdr:cNvCxnSpPr/>
      </xdr:nvCxnSpPr>
      <xdr:spPr>
        <a:xfrm flipV="1">
          <a:off x="19545300" y="6651502"/>
          <a:ext cx="889000" cy="26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146376</xdr:rowOff>
    </xdr:from>
    <xdr:to>
      <xdr:col>29</xdr:col>
      <xdr:colOff>568325</xdr:colOff>
      <xdr:row>39</xdr:row>
      <xdr:rowOff>76526</xdr:rowOff>
    </xdr:to>
    <xdr:sp macro="" textlink="">
      <xdr:nvSpPr>
        <xdr:cNvPr id="733" name="フローチャート : 判断 732"/>
        <xdr:cNvSpPr/>
      </xdr:nvSpPr>
      <xdr:spPr>
        <a:xfrm>
          <a:off x="20383500" y="666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67653</xdr:rowOff>
    </xdr:from>
    <xdr:ext cx="469744" cy="259045"/>
    <xdr:sp macro="" textlink="">
      <xdr:nvSpPr>
        <xdr:cNvPr id="734" name="テキスト ボックス 733"/>
        <xdr:cNvSpPr txBox="1"/>
      </xdr:nvSpPr>
      <xdr:spPr>
        <a:xfrm>
          <a:off x="20199427" y="675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2,240</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162560</xdr:rowOff>
    </xdr:from>
    <xdr:to>
      <xdr:col>28</xdr:col>
      <xdr:colOff>314325</xdr:colOff>
      <xdr:row>38</xdr:row>
      <xdr:rowOff>166315</xdr:rowOff>
    </xdr:to>
    <xdr:cxnSp macro="">
      <xdr:nvCxnSpPr>
        <xdr:cNvPr id="735" name="直線コネクタ 734"/>
        <xdr:cNvCxnSpPr/>
      </xdr:nvCxnSpPr>
      <xdr:spPr>
        <a:xfrm flipV="1">
          <a:off x="18656300" y="6677660"/>
          <a:ext cx="889000" cy="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164730</xdr:rowOff>
    </xdr:from>
    <xdr:to>
      <xdr:col>28</xdr:col>
      <xdr:colOff>365125</xdr:colOff>
      <xdr:row>39</xdr:row>
      <xdr:rowOff>94880</xdr:rowOff>
    </xdr:to>
    <xdr:sp macro="" textlink="">
      <xdr:nvSpPr>
        <xdr:cNvPr id="736" name="フローチャート : 判断 735"/>
        <xdr:cNvSpPr/>
      </xdr:nvSpPr>
      <xdr:spPr>
        <a:xfrm>
          <a:off x="19494500" y="667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86007</xdr:rowOff>
    </xdr:from>
    <xdr:ext cx="469744" cy="259045"/>
    <xdr:sp macro="" textlink="">
      <xdr:nvSpPr>
        <xdr:cNvPr id="737" name="テキスト ボックス 736"/>
        <xdr:cNvSpPr txBox="1"/>
      </xdr:nvSpPr>
      <xdr:spPr>
        <a:xfrm>
          <a:off x="19310427" y="6772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156696</xdr:rowOff>
    </xdr:from>
    <xdr:to>
      <xdr:col>27</xdr:col>
      <xdr:colOff>161925</xdr:colOff>
      <xdr:row>39</xdr:row>
      <xdr:rowOff>86846</xdr:rowOff>
    </xdr:to>
    <xdr:sp macro="" textlink="">
      <xdr:nvSpPr>
        <xdr:cNvPr id="738" name="フローチャート : 判断 737"/>
        <xdr:cNvSpPr/>
      </xdr:nvSpPr>
      <xdr:spPr>
        <a:xfrm>
          <a:off x="18605500" y="667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77973</xdr:rowOff>
    </xdr:from>
    <xdr:ext cx="469744" cy="259045"/>
    <xdr:sp macro="" textlink="">
      <xdr:nvSpPr>
        <xdr:cNvPr id="739" name="テキスト ボックス 738"/>
        <xdr:cNvSpPr txBox="1"/>
      </xdr:nvSpPr>
      <xdr:spPr>
        <a:xfrm>
          <a:off x="18421427" y="6764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50757</xdr:rowOff>
    </xdr:from>
    <xdr:to>
      <xdr:col>32</xdr:col>
      <xdr:colOff>238125</xdr:colOff>
      <xdr:row>38</xdr:row>
      <xdr:rowOff>152357</xdr:rowOff>
    </xdr:to>
    <xdr:sp macro="" textlink="">
      <xdr:nvSpPr>
        <xdr:cNvPr id="745" name="円/楕円 744"/>
        <xdr:cNvSpPr/>
      </xdr:nvSpPr>
      <xdr:spPr>
        <a:xfrm>
          <a:off x="22110700" y="656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73634</xdr:rowOff>
    </xdr:from>
    <xdr:ext cx="469744" cy="259045"/>
    <xdr:sp macro="" textlink="">
      <xdr:nvSpPr>
        <xdr:cNvPr id="746" name="投資及び出資金該当値テキスト"/>
        <xdr:cNvSpPr txBox="1"/>
      </xdr:nvSpPr>
      <xdr:spPr>
        <a:xfrm>
          <a:off x="22212300" y="6417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5,168</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74760</xdr:rowOff>
    </xdr:from>
    <xdr:to>
      <xdr:col>31</xdr:col>
      <xdr:colOff>85725</xdr:colOff>
      <xdr:row>39</xdr:row>
      <xdr:rowOff>4910</xdr:rowOff>
    </xdr:to>
    <xdr:sp macro="" textlink="">
      <xdr:nvSpPr>
        <xdr:cNvPr id="747" name="円/楕円 746"/>
        <xdr:cNvSpPr/>
      </xdr:nvSpPr>
      <xdr:spPr>
        <a:xfrm>
          <a:off x="21272500" y="65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21436</xdr:rowOff>
    </xdr:from>
    <xdr:ext cx="469744" cy="259045"/>
    <xdr:sp macro="" textlink="">
      <xdr:nvSpPr>
        <xdr:cNvPr id="748" name="テキスト ボックス 747"/>
        <xdr:cNvSpPr txBox="1"/>
      </xdr:nvSpPr>
      <xdr:spPr>
        <a:xfrm>
          <a:off x="21088427" y="636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4,433</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85602</xdr:rowOff>
    </xdr:from>
    <xdr:to>
      <xdr:col>29</xdr:col>
      <xdr:colOff>568325</xdr:colOff>
      <xdr:row>39</xdr:row>
      <xdr:rowOff>15752</xdr:rowOff>
    </xdr:to>
    <xdr:sp macro="" textlink="">
      <xdr:nvSpPr>
        <xdr:cNvPr id="749" name="円/楕円 748"/>
        <xdr:cNvSpPr/>
      </xdr:nvSpPr>
      <xdr:spPr>
        <a:xfrm>
          <a:off x="20383500" y="660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32279</xdr:rowOff>
    </xdr:from>
    <xdr:ext cx="469744" cy="259045"/>
    <xdr:sp macro="" textlink="">
      <xdr:nvSpPr>
        <xdr:cNvPr id="750" name="テキスト ボックス 749"/>
        <xdr:cNvSpPr txBox="1"/>
      </xdr:nvSpPr>
      <xdr:spPr>
        <a:xfrm>
          <a:off x="20199427" y="637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4,101</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111760</xdr:rowOff>
    </xdr:from>
    <xdr:to>
      <xdr:col>28</xdr:col>
      <xdr:colOff>365125</xdr:colOff>
      <xdr:row>39</xdr:row>
      <xdr:rowOff>41910</xdr:rowOff>
    </xdr:to>
    <xdr:sp macro="" textlink="">
      <xdr:nvSpPr>
        <xdr:cNvPr id="751" name="円/楕円 750"/>
        <xdr:cNvSpPr/>
      </xdr:nvSpPr>
      <xdr:spPr>
        <a:xfrm>
          <a:off x="19494500" y="662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58437</xdr:rowOff>
    </xdr:from>
    <xdr:ext cx="469744" cy="259045"/>
    <xdr:sp macro="" textlink="">
      <xdr:nvSpPr>
        <xdr:cNvPr id="752" name="テキスト ボックス 751"/>
        <xdr:cNvSpPr txBox="1"/>
      </xdr:nvSpPr>
      <xdr:spPr>
        <a:xfrm>
          <a:off x="19310427" y="640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115515</xdr:rowOff>
    </xdr:from>
    <xdr:to>
      <xdr:col>27</xdr:col>
      <xdr:colOff>161925</xdr:colOff>
      <xdr:row>39</xdr:row>
      <xdr:rowOff>45665</xdr:rowOff>
    </xdr:to>
    <xdr:sp macro="" textlink="">
      <xdr:nvSpPr>
        <xdr:cNvPr id="753" name="円/楕円 752"/>
        <xdr:cNvSpPr/>
      </xdr:nvSpPr>
      <xdr:spPr>
        <a:xfrm>
          <a:off x="18605500" y="663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62192</xdr:rowOff>
    </xdr:from>
    <xdr:ext cx="469744" cy="259045"/>
    <xdr:sp macro="" textlink="">
      <xdr:nvSpPr>
        <xdr:cNvPr id="754" name="テキスト ボックス 753"/>
        <xdr:cNvSpPr txBox="1"/>
      </xdr:nvSpPr>
      <xdr:spPr>
        <a:xfrm>
          <a:off x="18421427" y="640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5" name="直線コネクタ 76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6" name="テキスト ボックス 76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7" name="直線コネクタ 76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8" name="テキスト ボックス 76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9" name="直線コネクタ 76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70" name="テキスト ボックス 76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1" name="直線コネクタ 77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2" name="テキスト ボックス 77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3" name="直線コネクタ 77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4" name="テキスト ボックス 77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5" name="直線コネクタ 77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6" name="テキスト ボックス 77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89016</xdr:rowOff>
    </xdr:from>
    <xdr:to>
      <xdr:col>32</xdr:col>
      <xdr:colOff>186689</xdr:colOff>
      <xdr:row>59</xdr:row>
      <xdr:rowOff>98878</xdr:rowOff>
    </xdr:to>
    <xdr:cxnSp macro="">
      <xdr:nvCxnSpPr>
        <xdr:cNvPr id="780" name="直線コネクタ 779"/>
        <xdr:cNvCxnSpPr/>
      </xdr:nvCxnSpPr>
      <xdr:spPr>
        <a:xfrm flipV="1">
          <a:off x="22159595" y="8661516"/>
          <a:ext cx="1269" cy="155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2" name="直線コネクタ 78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35693</xdr:rowOff>
    </xdr:from>
    <xdr:ext cx="534377" cy="259045"/>
    <xdr:sp macro="" textlink="">
      <xdr:nvSpPr>
        <xdr:cNvPr id="783" name="貸付金最大値テキスト"/>
        <xdr:cNvSpPr txBox="1"/>
      </xdr:nvSpPr>
      <xdr:spPr>
        <a:xfrm>
          <a:off x="22212300" y="843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47,552</a:t>
          </a:r>
          <a:endParaRPr kumimoji="1" lang="ja-JP" altLang="en-US" sz="1000" b="1">
            <a:latin typeface="ＭＳ Ｐゴシック"/>
          </a:endParaRPr>
        </a:p>
      </xdr:txBody>
    </xdr:sp>
    <xdr:clientData/>
  </xdr:oneCellAnchor>
  <xdr:twoCellAnchor>
    <xdr:from>
      <xdr:col>32</xdr:col>
      <xdr:colOff>98425</xdr:colOff>
      <xdr:row>50</xdr:row>
      <xdr:rowOff>89016</xdr:rowOff>
    </xdr:from>
    <xdr:to>
      <xdr:col>32</xdr:col>
      <xdr:colOff>276225</xdr:colOff>
      <xdr:row>50</xdr:row>
      <xdr:rowOff>89016</xdr:rowOff>
    </xdr:to>
    <xdr:cxnSp macro="">
      <xdr:nvCxnSpPr>
        <xdr:cNvPr id="784" name="直線コネクタ 783"/>
        <xdr:cNvCxnSpPr/>
      </xdr:nvCxnSpPr>
      <xdr:spPr>
        <a:xfrm>
          <a:off x="22072600" y="866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785" name="直線コネクタ 784"/>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36306</xdr:rowOff>
    </xdr:from>
    <xdr:ext cx="469744" cy="259045"/>
    <xdr:sp macro="" textlink="">
      <xdr:nvSpPr>
        <xdr:cNvPr id="786" name="貸付金平均値テキスト"/>
        <xdr:cNvSpPr txBox="1"/>
      </xdr:nvSpPr>
      <xdr:spPr>
        <a:xfrm>
          <a:off x="22212300" y="9808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13429</xdr:rowOff>
    </xdr:from>
    <xdr:to>
      <xdr:col>32</xdr:col>
      <xdr:colOff>238125</xdr:colOff>
      <xdr:row>58</xdr:row>
      <xdr:rowOff>115029</xdr:rowOff>
    </xdr:to>
    <xdr:sp macro="" textlink="">
      <xdr:nvSpPr>
        <xdr:cNvPr id="787" name="フローチャート : 判断 786"/>
        <xdr:cNvSpPr/>
      </xdr:nvSpPr>
      <xdr:spPr>
        <a:xfrm>
          <a:off x="22110700" y="995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70532</xdr:rowOff>
    </xdr:from>
    <xdr:to>
      <xdr:col>31</xdr:col>
      <xdr:colOff>34925</xdr:colOff>
      <xdr:row>59</xdr:row>
      <xdr:rowOff>98878</xdr:rowOff>
    </xdr:to>
    <xdr:cxnSp macro="">
      <xdr:nvCxnSpPr>
        <xdr:cNvPr id="788" name="直線コネクタ 787"/>
        <xdr:cNvCxnSpPr/>
      </xdr:nvCxnSpPr>
      <xdr:spPr>
        <a:xfrm>
          <a:off x="20434300" y="10186082"/>
          <a:ext cx="889000" cy="2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4612</xdr:rowOff>
    </xdr:from>
    <xdr:to>
      <xdr:col>31</xdr:col>
      <xdr:colOff>85725</xdr:colOff>
      <xdr:row>58</xdr:row>
      <xdr:rowOff>106212</xdr:rowOff>
    </xdr:to>
    <xdr:sp macro="" textlink="">
      <xdr:nvSpPr>
        <xdr:cNvPr id="789" name="フローチャート : 判断 788"/>
        <xdr:cNvSpPr/>
      </xdr:nvSpPr>
      <xdr:spPr>
        <a:xfrm>
          <a:off x="21272500" y="994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122739</xdr:rowOff>
    </xdr:from>
    <xdr:ext cx="469744" cy="259045"/>
    <xdr:sp macro="" textlink="">
      <xdr:nvSpPr>
        <xdr:cNvPr id="790" name="テキスト ボックス 789"/>
        <xdr:cNvSpPr txBox="1"/>
      </xdr:nvSpPr>
      <xdr:spPr>
        <a:xfrm>
          <a:off x="21088427" y="972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70532</xdr:rowOff>
    </xdr:from>
    <xdr:to>
      <xdr:col>29</xdr:col>
      <xdr:colOff>517525</xdr:colOff>
      <xdr:row>59</xdr:row>
      <xdr:rowOff>85489</xdr:rowOff>
    </xdr:to>
    <xdr:cxnSp macro="">
      <xdr:nvCxnSpPr>
        <xdr:cNvPr id="791" name="直線コネクタ 790"/>
        <xdr:cNvCxnSpPr/>
      </xdr:nvCxnSpPr>
      <xdr:spPr>
        <a:xfrm flipV="1">
          <a:off x="19545300" y="10186082"/>
          <a:ext cx="889000" cy="1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90271</xdr:rowOff>
    </xdr:from>
    <xdr:to>
      <xdr:col>29</xdr:col>
      <xdr:colOff>568325</xdr:colOff>
      <xdr:row>59</xdr:row>
      <xdr:rowOff>20421</xdr:rowOff>
    </xdr:to>
    <xdr:sp macro="" textlink="">
      <xdr:nvSpPr>
        <xdr:cNvPr id="792" name="フローチャート : 判断 791"/>
        <xdr:cNvSpPr/>
      </xdr:nvSpPr>
      <xdr:spPr>
        <a:xfrm>
          <a:off x="20383500" y="1003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36948</xdr:rowOff>
    </xdr:from>
    <xdr:ext cx="469744" cy="259045"/>
    <xdr:sp macro="" textlink="">
      <xdr:nvSpPr>
        <xdr:cNvPr id="793" name="テキスト ボックス 792"/>
        <xdr:cNvSpPr txBox="1"/>
      </xdr:nvSpPr>
      <xdr:spPr>
        <a:xfrm>
          <a:off x="20199427" y="9809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3,958</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85489</xdr:rowOff>
    </xdr:from>
    <xdr:to>
      <xdr:col>28</xdr:col>
      <xdr:colOff>314325</xdr:colOff>
      <xdr:row>59</xdr:row>
      <xdr:rowOff>98878</xdr:rowOff>
    </xdr:to>
    <xdr:cxnSp macro="">
      <xdr:nvCxnSpPr>
        <xdr:cNvPr id="794" name="直線コネクタ 793"/>
        <xdr:cNvCxnSpPr/>
      </xdr:nvCxnSpPr>
      <xdr:spPr>
        <a:xfrm flipV="1">
          <a:off x="18656300" y="10201039"/>
          <a:ext cx="889000" cy="1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96509</xdr:rowOff>
    </xdr:from>
    <xdr:to>
      <xdr:col>28</xdr:col>
      <xdr:colOff>365125</xdr:colOff>
      <xdr:row>59</xdr:row>
      <xdr:rowOff>26659</xdr:rowOff>
    </xdr:to>
    <xdr:sp macro="" textlink="">
      <xdr:nvSpPr>
        <xdr:cNvPr id="795" name="フローチャート : 判断 794"/>
        <xdr:cNvSpPr/>
      </xdr:nvSpPr>
      <xdr:spPr>
        <a:xfrm>
          <a:off x="19494500" y="10040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43186</xdr:rowOff>
    </xdr:from>
    <xdr:ext cx="469744" cy="259045"/>
    <xdr:sp macro="" textlink="">
      <xdr:nvSpPr>
        <xdr:cNvPr id="796" name="テキスト ボックス 795"/>
        <xdr:cNvSpPr txBox="1"/>
      </xdr:nvSpPr>
      <xdr:spPr>
        <a:xfrm>
          <a:off x="19310427" y="9815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94190</xdr:rowOff>
    </xdr:from>
    <xdr:to>
      <xdr:col>27</xdr:col>
      <xdr:colOff>161925</xdr:colOff>
      <xdr:row>59</xdr:row>
      <xdr:rowOff>24340</xdr:rowOff>
    </xdr:to>
    <xdr:sp macro="" textlink="">
      <xdr:nvSpPr>
        <xdr:cNvPr id="797" name="フローチャート : 判断 796"/>
        <xdr:cNvSpPr/>
      </xdr:nvSpPr>
      <xdr:spPr>
        <a:xfrm>
          <a:off x="18605500" y="100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40867</xdr:rowOff>
    </xdr:from>
    <xdr:ext cx="469744" cy="259045"/>
    <xdr:sp macro="" textlink="">
      <xdr:nvSpPr>
        <xdr:cNvPr id="798" name="テキスト ボックス 797"/>
        <xdr:cNvSpPr txBox="1"/>
      </xdr:nvSpPr>
      <xdr:spPr>
        <a:xfrm>
          <a:off x="18421427" y="9813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04" name="円/楕円 803"/>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134455</xdr:rowOff>
    </xdr:from>
    <xdr:ext cx="249299" cy="259045"/>
    <xdr:sp macro="" textlink="">
      <xdr:nvSpPr>
        <xdr:cNvPr id="805"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06" name="円/楕円 805"/>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07" name="テキスト ボックス 806"/>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19732</xdr:rowOff>
    </xdr:from>
    <xdr:to>
      <xdr:col>29</xdr:col>
      <xdr:colOff>568325</xdr:colOff>
      <xdr:row>59</xdr:row>
      <xdr:rowOff>121332</xdr:rowOff>
    </xdr:to>
    <xdr:sp macro="" textlink="">
      <xdr:nvSpPr>
        <xdr:cNvPr id="808" name="円/楕円 807"/>
        <xdr:cNvSpPr/>
      </xdr:nvSpPr>
      <xdr:spPr>
        <a:xfrm>
          <a:off x="20383500" y="1013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112459</xdr:rowOff>
    </xdr:from>
    <xdr:ext cx="378565" cy="259045"/>
    <xdr:sp macro="" textlink="">
      <xdr:nvSpPr>
        <xdr:cNvPr id="809" name="テキスト ボックス 808"/>
        <xdr:cNvSpPr txBox="1"/>
      </xdr:nvSpPr>
      <xdr:spPr>
        <a:xfrm>
          <a:off x="20245017" y="102280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34689</xdr:rowOff>
    </xdr:from>
    <xdr:to>
      <xdr:col>28</xdr:col>
      <xdr:colOff>365125</xdr:colOff>
      <xdr:row>59</xdr:row>
      <xdr:rowOff>136289</xdr:rowOff>
    </xdr:to>
    <xdr:sp macro="" textlink="">
      <xdr:nvSpPr>
        <xdr:cNvPr id="810" name="円/楕円 809"/>
        <xdr:cNvSpPr/>
      </xdr:nvSpPr>
      <xdr:spPr>
        <a:xfrm>
          <a:off x="19494500" y="101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127416</xdr:rowOff>
    </xdr:from>
    <xdr:ext cx="378565" cy="259045"/>
    <xdr:sp macro="" textlink="">
      <xdr:nvSpPr>
        <xdr:cNvPr id="811" name="テキスト ボックス 810"/>
        <xdr:cNvSpPr txBox="1"/>
      </xdr:nvSpPr>
      <xdr:spPr>
        <a:xfrm>
          <a:off x="19356017" y="10242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12" name="円/楕円 811"/>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13" name="テキスト ボックス 812"/>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34,758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2" name="テキスト ボックス 83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146329</xdr:rowOff>
    </xdr:from>
    <xdr:to>
      <xdr:col>32</xdr:col>
      <xdr:colOff>186689</xdr:colOff>
      <xdr:row>79</xdr:row>
      <xdr:rowOff>64281</xdr:rowOff>
    </xdr:to>
    <xdr:cxnSp macro="">
      <xdr:nvCxnSpPr>
        <xdr:cNvPr id="838" name="直線コネクタ 837"/>
        <xdr:cNvCxnSpPr/>
      </xdr:nvCxnSpPr>
      <xdr:spPr>
        <a:xfrm flipV="1">
          <a:off x="22159595" y="12147829"/>
          <a:ext cx="1269" cy="146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68108</xdr:rowOff>
    </xdr:from>
    <xdr:ext cx="534377" cy="259045"/>
    <xdr:sp macro="" textlink="">
      <xdr:nvSpPr>
        <xdr:cNvPr id="839" name="繰出金最小値テキスト"/>
        <xdr:cNvSpPr txBox="1"/>
      </xdr:nvSpPr>
      <xdr:spPr>
        <a:xfrm>
          <a:off x="22212300" y="1361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18,959</a:t>
          </a:r>
          <a:endParaRPr kumimoji="1" lang="ja-JP" altLang="en-US" sz="1000" b="1">
            <a:latin typeface="ＭＳ Ｐゴシック"/>
          </a:endParaRPr>
        </a:p>
      </xdr:txBody>
    </xdr:sp>
    <xdr:clientData/>
  </xdr:oneCellAnchor>
  <xdr:twoCellAnchor>
    <xdr:from>
      <xdr:col>32</xdr:col>
      <xdr:colOff>98425</xdr:colOff>
      <xdr:row>79</xdr:row>
      <xdr:rowOff>64281</xdr:rowOff>
    </xdr:from>
    <xdr:to>
      <xdr:col>32</xdr:col>
      <xdr:colOff>276225</xdr:colOff>
      <xdr:row>79</xdr:row>
      <xdr:rowOff>64281</xdr:rowOff>
    </xdr:to>
    <xdr:cxnSp macro="">
      <xdr:nvCxnSpPr>
        <xdr:cNvPr id="840" name="直線コネクタ 839"/>
        <xdr:cNvCxnSpPr/>
      </xdr:nvCxnSpPr>
      <xdr:spPr>
        <a:xfrm>
          <a:off x="22072600" y="1360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93006</xdr:rowOff>
    </xdr:from>
    <xdr:ext cx="534377" cy="259045"/>
    <xdr:sp macro="" textlink="">
      <xdr:nvSpPr>
        <xdr:cNvPr id="841" name="繰出金最大値テキスト"/>
        <xdr:cNvSpPr txBox="1"/>
      </xdr:nvSpPr>
      <xdr:spPr>
        <a:xfrm>
          <a:off x="22212300" y="1192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95,652</a:t>
          </a:r>
          <a:endParaRPr kumimoji="1" lang="ja-JP" altLang="en-US" sz="1000" b="1">
            <a:latin typeface="ＭＳ Ｐゴシック"/>
          </a:endParaRPr>
        </a:p>
      </xdr:txBody>
    </xdr:sp>
    <xdr:clientData/>
  </xdr:oneCellAnchor>
  <xdr:twoCellAnchor>
    <xdr:from>
      <xdr:col>32</xdr:col>
      <xdr:colOff>98425</xdr:colOff>
      <xdr:row>70</xdr:row>
      <xdr:rowOff>146329</xdr:rowOff>
    </xdr:from>
    <xdr:to>
      <xdr:col>32</xdr:col>
      <xdr:colOff>276225</xdr:colOff>
      <xdr:row>70</xdr:row>
      <xdr:rowOff>146329</xdr:rowOff>
    </xdr:to>
    <xdr:cxnSp macro="">
      <xdr:nvCxnSpPr>
        <xdr:cNvPr id="842" name="直線コネクタ 841"/>
        <xdr:cNvCxnSpPr/>
      </xdr:nvCxnSpPr>
      <xdr:spPr>
        <a:xfrm>
          <a:off x="22072600" y="12147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156941</xdr:rowOff>
    </xdr:from>
    <xdr:to>
      <xdr:col>32</xdr:col>
      <xdr:colOff>187325</xdr:colOff>
      <xdr:row>76</xdr:row>
      <xdr:rowOff>161322</xdr:rowOff>
    </xdr:to>
    <xdr:cxnSp macro="">
      <xdr:nvCxnSpPr>
        <xdr:cNvPr id="843" name="直線コネクタ 842"/>
        <xdr:cNvCxnSpPr/>
      </xdr:nvCxnSpPr>
      <xdr:spPr>
        <a:xfrm flipV="1">
          <a:off x="21323300" y="13187141"/>
          <a:ext cx="8382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94194</xdr:rowOff>
    </xdr:from>
    <xdr:ext cx="534377" cy="259045"/>
    <xdr:sp macro="" textlink="">
      <xdr:nvSpPr>
        <xdr:cNvPr id="844" name="繰出金平均値テキスト"/>
        <xdr:cNvSpPr txBox="1"/>
      </xdr:nvSpPr>
      <xdr:spPr>
        <a:xfrm>
          <a:off x="22212300" y="12952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42,923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71317</xdr:rowOff>
    </xdr:from>
    <xdr:to>
      <xdr:col>32</xdr:col>
      <xdr:colOff>238125</xdr:colOff>
      <xdr:row>77</xdr:row>
      <xdr:rowOff>1467</xdr:rowOff>
    </xdr:to>
    <xdr:sp macro="" textlink="">
      <xdr:nvSpPr>
        <xdr:cNvPr id="845" name="フローチャート : 判断 844"/>
        <xdr:cNvSpPr/>
      </xdr:nvSpPr>
      <xdr:spPr>
        <a:xfrm>
          <a:off x="221107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161322</xdr:rowOff>
    </xdr:from>
    <xdr:to>
      <xdr:col>31</xdr:col>
      <xdr:colOff>34925</xdr:colOff>
      <xdr:row>77</xdr:row>
      <xdr:rowOff>71596</xdr:rowOff>
    </xdr:to>
    <xdr:cxnSp macro="">
      <xdr:nvCxnSpPr>
        <xdr:cNvPr id="846" name="直線コネクタ 845"/>
        <xdr:cNvCxnSpPr/>
      </xdr:nvCxnSpPr>
      <xdr:spPr>
        <a:xfrm flipV="1">
          <a:off x="20434300" y="13191522"/>
          <a:ext cx="889000" cy="8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94444</xdr:rowOff>
    </xdr:from>
    <xdr:to>
      <xdr:col>31</xdr:col>
      <xdr:colOff>85725</xdr:colOff>
      <xdr:row>77</xdr:row>
      <xdr:rowOff>24594</xdr:rowOff>
    </xdr:to>
    <xdr:sp macro="" textlink="">
      <xdr:nvSpPr>
        <xdr:cNvPr id="847" name="フローチャート : 判断 846"/>
        <xdr:cNvSpPr/>
      </xdr:nvSpPr>
      <xdr:spPr>
        <a:xfrm>
          <a:off x="21272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41121</xdr:rowOff>
    </xdr:from>
    <xdr:ext cx="534377" cy="259045"/>
    <xdr:sp macro="" textlink="">
      <xdr:nvSpPr>
        <xdr:cNvPr id="848" name="テキスト ボックス 847"/>
        <xdr:cNvSpPr txBox="1"/>
      </xdr:nvSpPr>
      <xdr:spPr>
        <a:xfrm>
          <a:off x="21056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71596</xdr:rowOff>
    </xdr:from>
    <xdr:to>
      <xdr:col>29</xdr:col>
      <xdr:colOff>517525</xdr:colOff>
      <xdr:row>77</xdr:row>
      <xdr:rowOff>91960</xdr:rowOff>
    </xdr:to>
    <xdr:cxnSp macro="">
      <xdr:nvCxnSpPr>
        <xdr:cNvPr id="849" name="直線コネクタ 848"/>
        <xdr:cNvCxnSpPr/>
      </xdr:nvCxnSpPr>
      <xdr:spPr>
        <a:xfrm flipV="1">
          <a:off x="19545300" y="13273246"/>
          <a:ext cx="889000" cy="2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54039</xdr:rowOff>
    </xdr:from>
    <xdr:to>
      <xdr:col>29</xdr:col>
      <xdr:colOff>568325</xdr:colOff>
      <xdr:row>76</xdr:row>
      <xdr:rowOff>155639</xdr:rowOff>
    </xdr:to>
    <xdr:sp macro="" textlink="">
      <xdr:nvSpPr>
        <xdr:cNvPr id="850" name="フローチャート : 判断 849"/>
        <xdr:cNvSpPr/>
      </xdr:nvSpPr>
      <xdr:spPr>
        <a:xfrm>
          <a:off x="20383500" y="13084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716</xdr:rowOff>
    </xdr:from>
    <xdr:ext cx="534377" cy="259045"/>
    <xdr:sp macro="" textlink="">
      <xdr:nvSpPr>
        <xdr:cNvPr id="851" name="テキスト ボックス 850"/>
        <xdr:cNvSpPr txBox="1"/>
      </xdr:nvSpPr>
      <xdr:spPr>
        <a:xfrm>
          <a:off x="20167111" y="12859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43,830</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91960</xdr:rowOff>
    </xdr:from>
    <xdr:to>
      <xdr:col>28</xdr:col>
      <xdr:colOff>314325</xdr:colOff>
      <xdr:row>77</xdr:row>
      <xdr:rowOff>105333</xdr:rowOff>
    </xdr:to>
    <xdr:cxnSp macro="">
      <xdr:nvCxnSpPr>
        <xdr:cNvPr id="852" name="直線コネクタ 851"/>
        <xdr:cNvCxnSpPr/>
      </xdr:nvCxnSpPr>
      <xdr:spPr>
        <a:xfrm flipV="1">
          <a:off x="18656300" y="13293610"/>
          <a:ext cx="889000" cy="1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88137</xdr:rowOff>
    </xdr:from>
    <xdr:to>
      <xdr:col>28</xdr:col>
      <xdr:colOff>365125</xdr:colOff>
      <xdr:row>77</xdr:row>
      <xdr:rowOff>18287</xdr:rowOff>
    </xdr:to>
    <xdr:sp macro="" textlink="">
      <xdr:nvSpPr>
        <xdr:cNvPr id="853" name="フローチャート : 判断 852"/>
        <xdr:cNvSpPr/>
      </xdr:nvSpPr>
      <xdr:spPr>
        <a:xfrm>
          <a:off x="19494500" y="1311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34815</xdr:rowOff>
    </xdr:from>
    <xdr:ext cx="534377" cy="259045"/>
    <xdr:sp macro="" textlink="">
      <xdr:nvSpPr>
        <xdr:cNvPr id="854" name="テキスト ボックス 853"/>
        <xdr:cNvSpPr txBox="1"/>
      </xdr:nvSpPr>
      <xdr:spPr>
        <a:xfrm>
          <a:off x="19278111" y="1289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42,040</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103397</xdr:rowOff>
    </xdr:from>
    <xdr:to>
      <xdr:col>27</xdr:col>
      <xdr:colOff>161925</xdr:colOff>
      <xdr:row>77</xdr:row>
      <xdr:rowOff>33547</xdr:rowOff>
    </xdr:to>
    <xdr:sp macro="" textlink="">
      <xdr:nvSpPr>
        <xdr:cNvPr id="855" name="フローチャート : 判断 854"/>
        <xdr:cNvSpPr/>
      </xdr:nvSpPr>
      <xdr:spPr>
        <a:xfrm>
          <a:off x="18605500" y="1313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50074</xdr:rowOff>
    </xdr:from>
    <xdr:ext cx="534377" cy="259045"/>
    <xdr:sp macro="" textlink="">
      <xdr:nvSpPr>
        <xdr:cNvPr id="856" name="テキスト ボックス 855"/>
        <xdr:cNvSpPr txBox="1"/>
      </xdr:nvSpPr>
      <xdr:spPr>
        <a:xfrm>
          <a:off x="18389111" y="1290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41,239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106141</xdr:rowOff>
    </xdr:from>
    <xdr:to>
      <xdr:col>32</xdr:col>
      <xdr:colOff>238125</xdr:colOff>
      <xdr:row>77</xdr:row>
      <xdr:rowOff>36291</xdr:rowOff>
    </xdr:to>
    <xdr:sp macro="" textlink="">
      <xdr:nvSpPr>
        <xdr:cNvPr id="862" name="円/楕円 861"/>
        <xdr:cNvSpPr/>
      </xdr:nvSpPr>
      <xdr:spPr>
        <a:xfrm>
          <a:off x="22110700" y="1313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84568</xdr:rowOff>
    </xdr:from>
    <xdr:ext cx="534377" cy="259045"/>
    <xdr:sp macro="" textlink="">
      <xdr:nvSpPr>
        <xdr:cNvPr id="863" name="繰出金該当値テキスト"/>
        <xdr:cNvSpPr txBox="1"/>
      </xdr:nvSpPr>
      <xdr:spPr>
        <a:xfrm>
          <a:off x="22212300" y="1311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41,095</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110522</xdr:rowOff>
    </xdr:from>
    <xdr:to>
      <xdr:col>31</xdr:col>
      <xdr:colOff>85725</xdr:colOff>
      <xdr:row>77</xdr:row>
      <xdr:rowOff>40672</xdr:rowOff>
    </xdr:to>
    <xdr:sp macro="" textlink="">
      <xdr:nvSpPr>
        <xdr:cNvPr id="864" name="円/楕円 863"/>
        <xdr:cNvSpPr/>
      </xdr:nvSpPr>
      <xdr:spPr>
        <a:xfrm>
          <a:off x="21272500" y="1314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31799</xdr:rowOff>
    </xdr:from>
    <xdr:ext cx="534377" cy="259045"/>
    <xdr:sp macro="" textlink="">
      <xdr:nvSpPr>
        <xdr:cNvPr id="865" name="テキスト ボックス 864"/>
        <xdr:cNvSpPr txBox="1"/>
      </xdr:nvSpPr>
      <xdr:spPr>
        <a:xfrm>
          <a:off x="21056111" y="1323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40,865</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20796</xdr:rowOff>
    </xdr:from>
    <xdr:to>
      <xdr:col>29</xdr:col>
      <xdr:colOff>568325</xdr:colOff>
      <xdr:row>77</xdr:row>
      <xdr:rowOff>122396</xdr:rowOff>
    </xdr:to>
    <xdr:sp macro="" textlink="">
      <xdr:nvSpPr>
        <xdr:cNvPr id="866" name="円/楕円 865"/>
        <xdr:cNvSpPr/>
      </xdr:nvSpPr>
      <xdr:spPr>
        <a:xfrm>
          <a:off x="20383500" y="1322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113523</xdr:rowOff>
    </xdr:from>
    <xdr:ext cx="534377" cy="259045"/>
    <xdr:sp macro="" textlink="">
      <xdr:nvSpPr>
        <xdr:cNvPr id="867" name="テキスト ボックス 866"/>
        <xdr:cNvSpPr txBox="1"/>
      </xdr:nvSpPr>
      <xdr:spPr>
        <a:xfrm>
          <a:off x="20167111" y="1331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36,575</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41160</xdr:rowOff>
    </xdr:from>
    <xdr:to>
      <xdr:col>28</xdr:col>
      <xdr:colOff>365125</xdr:colOff>
      <xdr:row>77</xdr:row>
      <xdr:rowOff>142760</xdr:rowOff>
    </xdr:to>
    <xdr:sp macro="" textlink="">
      <xdr:nvSpPr>
        <xdr:cNvPr id="868" name="円/楕円 867"/>
        <xdr:cNvSpPr/>
      </xdr:nvSpPr>
      <xdr:spPr>
        <a:xfrm>
          <a:off x="19494500" y="1324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133887</xdr:rowOff>
    </xdr:from>
    <xdr:ext cx="534377" cy="259045"/>
    <xdr:sp macro="" textlink="">
      <xdr:nvSpPr>
        <xdr:cNvPr id="869" name="テキスト ボックス 868"/>
        <xdr:cNvSpPr txBox="1"/>
      </xdr:nvSpPr>
      <xdr:spPr>
        <a:xfrm>
          <a:off x="19278111" y="13335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35,506</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54533</xdr:rowOff>
    </xdr:from>
    <xdr:to>
      <xdr:col>27</xdr:col>
      <xdr:colOff>161925</xdr:colOff>
      <xdr:row>77</xdr:row>
      <xdr:rowOff>156133</xdr:rowOff>
    </xdr:to>
    <xdr:sp macro="" textlink="">
      <xdr:nvSpPr>
        <xdr:cNvPr id="870" name="円/楕円 869"/>
        <xdr:cNvSpPr/>
      </xdr:nvSpPr>
      <xdr:spPr>
        <a:xfrm>
          <a:off x="18605500" y="1325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147260</xdr:rowOff>
    </xdr:from>
    <xdr:ext cx="534377" cy="259045"/>
    <xdr:sp macro="" textlink="">
      <xdr:nvSpPr>
        <xdr:cNvPr id="871" name="テキスト ボックス 870"/>
        <xdr:cNvSpPr txBox="1"/>
      </xdr:nvSpPr>
      <xdr:spPr>
        <a:xfrm>
          <a:off x="18389111" y="1334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34,804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7" name="テキスト ボックス 89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0" name="テキスト ボックス 89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3" name="テキスト ボックス 90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5" name="テキスト ボックス 90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4" name="テキスト ボックス 91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6" name="テキスト ボックス 91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8" name="テキスト ボックス 91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0" name="テキスト ボックス 91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ea"/>
              <a:ea typeface="+mn-ea"/>
              <a:cs typeface="+mn-cs"/>
            </a:rPr>
            <a:t>　</a:t>
          </a:r>
          <a:r>
            <a:rPr kumimoji="1" lang="ja-JP" altLang="ja-JP" sz="1300">
              <a:solidFill>
                <a:schemeClr val="dk1"/>
              </a:solidFill>
              <a:effectLst/>
              <a:latin typeface="+mn-ea"/>
              <a:ea typeface="+mn-ea"/>
              <a:cs typeface="+mn-cs"/>
            </a:rPr>
            <a:t>歳出決算総額は、住民１人あたり</a:t>
          </a:r>
          <a:r>
            <a:rPr kumimoji="1" lang="en-US" altLang="ja-JP" sz="1300">
              <a:solidFill>
                <a:schemeClr val="dk1"/>
              </a:solidFill>
              <a:effectLst/>
              <a:latin typeface="+mn-ea"/>
              <a:ea typeface="+mn-ea"/>
              <a:cs typeface="+mn-cs"/>
            </a:rPr>
            <a:t>359,264</a:t>
          </a:r>
          <a:r>
            <a:rPr kumimoji="1" lang="ja-JP" altLang="en-US" sz="1300">
              <a:solidFill>
                <a:schemeClr val="dk1"/>
              </a:solidFill>
              <a:effectLst/>
              <a:latin typeface="+mn-ea"/>
              <a:ea typeface="+mn-ea"/>
              <a:cs typeface="+mn-cs"/>
            </a:rPr>
            <a:t>円となっており、平成</a:t>
          </a:r>
          <a:r>
            <a:rPr kumimoji="1" lang="en-US" altLang="ja-JP" sz="1300">
              <a:solidFill>
                <a:schemeClr val="dk1"/>
              </a:solidFill>
              <a:effectLst/>
              <a:latin typeface="+mn-ea"/>
              <a:ea typeface="+mn-ea"/>
              <a:cs typeface="+mn-cs"/>
            </a:rPr>
            <a:t>27</a:t>
          </a:r>
          <a:r>
            <a:rPr kumimoji="1" lang="ja-JP" altLang="en-US" sz="1300">
              <a:solidFill>
                <a:schemeClr val="dk1"/>
              </a:solidFill>
              <a:effectLst/>
              <a:latin typeface="+mn-ea"/>
              <a:ea typeface="+mn-ea"/>
              <a:cs typeface="+mn-cs"/>
            </a:rPr>
            <a:t>年度と比べて</a:t>
          </a:r>
          <a:r>
            <a:rPr kumimoji="1" lang="en-US" altLang="ja-JP" sz="1300">
              <a:solidFill>
                <a:schemeClr val="dk1"/>
              </a:solidFill>
              <a:effectLst/>
              <a:latin typeface="+mn-ea"/>
              <a:ea typeface="+mn-ea"/>
              <a:cs typeface="+mn-cs"/>
            </a:rPr>
            <a:t>3,894</a:t>
          </a:r>
          <a:r>
            <a:rPr kumimoji="1" lang="ja-JP" altLang="ja-JP" sz="1300">
              <a:solidFill>
                <a:schemeClr val="dk1"/>
              </a:solidFill>
              <a:effectLst/>
              <a:latin typeface="+mn-ea"/>
              <a:ea typeface="+mn-ea"/>
              <a:cs typeface="+mn-cs"/>
            </a:rPr>
            <a:t>円</a:t>
          </a:r>
          <a:r>
            <a:rPr kumimoji="1" lang="ja-JP" altLang="en-US" sz="1300">
              <a:solidFill>
                <a:schemeClr val="dk1"/>
              </a:solidFill>
              <a:effectLst/>
              <a:latin typeface="+mn-ea"/>
              <a:ea typeface="+mn-ea"/>
              <a:cs typeface="+mn-cs"/>
            </a:rPr>
            <a:t>の減</a:t>
          </a:r>
          <a:r>
            <a:rPr kumimoji="1" lang="ja-JP" altLang="ja-JP" sz="1300">
              <a:solidFill>
                <a:schemeClr val="dk1"/>
              </a:solidFill>
              <a:effectLst/>
              <a:latin typeface="+mn-ea"/>
              <a:ea typeface="+mn-ea"/>
              <a:cs typeface="+mn-cs"/>
            </a:rPr>
            <a:t>となっている。</a:t>
          </a:r>
          <a:r>
            <a:rPr kumimoji="1" lang="ja-JP" altLang="en-US"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27</a:t>
          </a:r>
          <a:r>
            <a:rPr kumimoji="1" lang="ja-JP" altLang="en-US" sz="1300">
              <a:solidFill>
                <a:schemeClr val="dk1"/>
              </a:solidFill>
              <a:effectLst/>
              <a:latin typeface="+mn-ea"/>
              <a:ea typeface="+mn-ea"/>
              <a:cs typeface="+mn-cs"/>
            </a:rPr>
            <a:t>年度と比べて大きな変動があった</a:t>
          </a:r>
          <a:r>
            <a:rPr kumimoji="1" lang="ja-JP" altLang="ja-JP" sz="1300">
              <a:solidFill>
                <a:schemeClr val="dk1"/>
              </a:solidFill>
              <a:effectLst/>
              <a:latin typeface="+mn-ea"/>
              <a:ea typeface="+mn-ea"/>
              <a:cs typeface="+mn-cs"/>
            </a:rPr>
            <a:t>人件費</a:t>
          </a:r>
          <a:r>
            <a:rPr kumimoji="1" lang="ja-JP" altLang="en-US" sz="1300">
              <a:solidFill>
                <a:schemeClr val="dk1"/>
              </a:solidFill>
              <a:effectLst/>
              <a:latin typeface="+mn-ea"/>
              <a:ea typeface="+mn-ea"/>
              <a:cs typeface="+mn-cs"/>
            </a:rPr>
            <a:t>と物件費については、</a:t>
          </a:r>
          <a:r>
            <a:rPr kumimoji="1" lang="ja-JP" altLang="ja-JP" sz="1300">
              <a:solidFill>
                <a:schemeClr val="dk1"/>
              </a:solidFill>
              <a:effectLst/>
              <a:latin typeface="+mn-ea"/>
              <a:ea typeface="+mn-ea"/>
              <a:cs typeface="+mn-cs"/>
            </a:rPr>
            <a:t>常備消防の静岡地域消防救急広域事務委託に伴う予算の組替え</a:t>
          </a:r>
          <a:r>
            <a:rPr kumimoji="1" lang="ja-JP" altLang="en-US" sz="1300">
              <a:solidFill>
                <a:schemeClr val="dk1"/>
              </a:solidFill>
              <a:effectLst/>
              <a:latin typeface="+mn-ea"/>
              <a:ea typeface="+mn-ea"/>
              <a:cs typeface="+mn-cs"/>
            </a:rPr>
            <a:t>が原因であるが、人件費と物件費の合算では平成</a:t>
          </a:r>
          <a:r>
            <a:rPr kumimoji="1" lang="en-US" altLang="ja-JP" sz="1300">
              <a:solidFill>
                <a:schemeClr val="dk1"/>
              </a:solidFill>
              <a:effectLst/>
              <a:latin typeface="+mn-ea"/>
              <a:ea typeface="+mn-ea"/>
              <a:cs typeface="+mn-cs"/>
            </a:rPr>
            <a:t>27</a:t>
          </a:r>
          <a:r>
            <a:rPr kumimoji="1" lang="ja-JP" altLang="en-US" sz="1300">
              <a:solidFill>
                <a:schemeClr val="dk1"/>
              </a:solidFill>
              <a:effectLst/>
              <a:latin typeface="+mn-ea"/>
              <a:ea typeface="+mn-ea"/>
              <a:cs typeface="+mn-cs"/>
            </a:rPr>
            <a:t>年度と比べて</a:t>
          </a:r>
          <a:r>
            <a:rPr kumimoji="1" lang="en-US" altLang="ja-JP" sz="1300">
              <a:solidFill>
                <a:schemeClr val="dk1"/>
              </a:solidFill>
              <a:effectLst/>
              <a:latin typeface="+mn-ea"/>
              <a:ea typeface="+mn-ea"/>
              <a:cs typeface="+mn-cs"/>
            </a:rPr>
            <a:t>2,384</a:t>
          </a:r>
          <a:r>
            <a:rPr kumimoji="1" lang="ja-JP" altLang="en-US" sz="1300">
              <a:solidFill>
                <a:schemeClr val="dk1"/>
              </a:solidFill>
              <a:effectLst/>
              <a:latin typeface="+mn-ea"/>
              <a:ea typeface="+mn-ea"/>
              <a:cs typeface="+mn-cs"/>
            </a:rPr>
            <a:t>円の減となっている</a:t>
          </a:r>
          <a:r>
            <a:rPr kumimoji="1" lang="ja-JP" altLang="ja-JP" sz="1300">
              <a:solidFill>
                <a:schemeClr val="dk1"/>
              </a:solidFill>
              <a:effectLst/>
              <a:latin typeface="+mn-ea"/>
              <a:ea typeface="+mn-ea"/>
              <a:cs typeface="+mn-cs"/>
            </a:rPr>
            <a:t>。</a:t>
          </a:r>
          <a:endParaRPr kumimoji="0" lang="en-US" altLang="ja-JP" sz="130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0" lang="ja-JP" altLang="en-US" sz="1300">
              <a:solidFill>
                <a:schemeClr val="dk1"/>
              </a:solidFill>
              <a:effectLst/>
              <a:latin typeface="+mn-ea"/>
              <a:ea typeface="+mn-ea"/>
              <a:cs typeface="+mn-cs"/>
            </a:rPr>
            <a:t>　</a:t>
          </a:r>
          <a:r>
            <a:rPr kumimoji="1" lang="ja-JP" altLang="en-US" sz="1300">
              <a:solidFill>
                <a:schemeClr val="dk1"/>
              </a:solidFill>
              <a:effectLst/>
              <a:latin typeface="+mn-ea"/>
              <a:ea typeface="+mn-ea"/>
              <a:cs typeface="+mn-cs"/>
            </a:rPr>
            <a:t>他の大きな変動点は、補助費等が大幅に減となり平成</a:t>
          </a:r>
          <a:r>
            <a:rPr kumimoji="1" lang="en-US" altLang="ja-JP" sz="1300">
              <a:solidFill>
                <a:schemeClr val="dk1"/>
              </a:solidFill>
              <a:effectLst/>
              <a:latin typeface="+mn-ea"/>
              <a:ea typeface="+mn-ea"/>
              <a:cs typeface="+mn-cs"/>
            </a:rPr>
            <a:t>26</a:t>
          </a:r>
          <a:r>
            <a:rPr kumimoji="1" lang="ja-JP" altLang="en-US" sz="1300">
              <a:solidFill>
                <a:schemeClr val="dk1"/>
              </a:solidFill>
              <a:effectLst/>
              <a:latin typeface="+mn-ea"/>
              <a:ea typeface="+mn-ea"/>
              <a:cs typeface="+mn-cs"/>
            </a:rPr>
            <a:t>年度までと同程度の水準となっている。これは、平成</a:t>
          </a:r>
          <a:r>
            <a:rPr kumimoji="1" lang="en-US" altLang="ja-JP" sz="1300">
              <a:solidFill>
                <a:schemeClr val="dk1"/>
              </a:solidFill>
              <a:effectLst/>
              <a:latin typeface="+mn-ea"/>
              <a:ea typeface="+mn-ea"/>
              <a:cs typeface="+mn-cs"/>
            </a:rPr>
            <a:t>27</a:t>
          </a:r>
          <a:r>
            <a:rPr kumimoji="1" lang="ja-JP" altLang="en-US" sz="1300">
              <a:solidFill>
                <a:schemeClr val="dk1"/>
              </a:solidFill>
              <a:effectLst/>
              <a:latin typeface="+mn-ea"/>
              <a:ea typeface="+mn-ea"/>
              <a:cs typeface="+mn-cs"/>
            </a:rPr>
            <a:t>年度に国の補助金を受けて実施したプレミアム金券事業が終了したためである。</a:t>
          </a:r>
          <a:endParaRPr kumimoji="1" lang="ja-JP" altLang="en-US" sz="1300">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静岡県島田市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99,971
98,912
315.70
37,832,624
35,915,979
1,732,997
21,742,635
41,027,320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64752</xdr:rowOff>
    </xdr:from>
    <xdr:to>
      <xdr:col>6</xdr:col>
      <xdr:colOff>510540</xdr:colOff>
      <xdr:row>39</xdr:row>
      <xdr:rowOff>84510</xdr:rowOff>
    </xdr:to>
    <xdr:cxnSp macro="">
      <xdr:nvCxnSpPr>
        <xdr:cNvPr id="58" name="直線コネクタ 57"/>
        <xdr:cNvCxnSpPr/>
      </xdr:nvCxnSpPr>
      <xdr:spPr>
        <a:xfrm flipV="1">
          <a:off x="4633595" y="5208252"/>
          <a:ext cx="1270" cy="1562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88337</xdr:rowOff>
    </xdr:from>
    <xdr:ext cx="469744" cy="259045"/>
    <xdr:sp macro="" textlink="">
      <xdr:nvSpPr>
        <xdr:cNvPr id="59" name="議会費最小値テキスト"/>
        <xdr:cNvSpPr txBox="1"/>
      </xdr:nvSpPr>
      <xdr:spPr>
        <a:xfrm>
          <a:off x="4686300" y="677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2,088</a:t>
          </a:r>
          <a:endParaRPr kumimoji="1" lang="ja-JP" altLang="en-US" sz="1000" b="1">
            <a:latin typeface="ＭＳ Ｐゴシック"/>
          </a:endParaRPr>
        </a:p>
      </xdr:txBody>
    </xdr:sp>
    <xdr:clientData/>
  </xdr:oneCellAnchor>
  <xdr:twoCellAnchor>
    <xdr:from>
      <xdr:col>6</xdr:col>
      <xdr:colOff>422275</xdr:colOff>
      <xdr:row>39</xdr:row>
      <xdr:rowOff>84510</xdr:rowOff>
    </xdr:from>
    <xdr:to>
      <xdr:col>6</xdr:col>
      <xdr:colOff>600075</xdr:colOff>
      <xdr:row>39</xdr:row>
      <xdr:rowOff>84510</xdr:rowOff>
    </xdr:to>
    <xdr:cxnSp macro="">
      <xdr:nvCxnSpPr>
        <xdr:cNvPr id="60" name="直線コネクタ 59"/>
        <xdr:cNvCxnSpPr/>
      </xdr:nvCxnSpPr>
      <xdr:spPr>
        <a:xfrm>
          <a:off x="4546600" y="677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11429</xdr:rowOff>
    </xdr:from>
    <xdr:ext cx="534377" cy="259045"/>
    <xdr:sp macro="" textlink="">
      <xdr:nvSpPr>
        <xdr:cNvPr id="61" name="議会費最大値テキスト"/>
        <xdr:cNvSpPr txBox="1"/>
      </xdr:nvSpPr>
      <xdr:spPr>
        <a:xfrm>
          <a:off x="4686300" y="49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11,659</a:t>
          </a:r>
          <a:endParaRPr kumimoji="1" lang="ja-JP" altLang="en-US" sz="1000" b="1">
            <a:latin typeface="ＭＳ Ｐゴシック"/>
          </a:endParaRPr>
        </a:p>
      </xdr:txBody>
    </xdr:sp>
    <xdr:clientData/>
  </xdr:oneCellAnchor>
  <xdr:twoCellAnchor>
    <xdr:from>
      <xdr:col>6</xdr:col>
      <xdr:colOff>422275</xdr:colOff>
      <xdr:row>30</xdr:row>
      <xdr:rowOff>64752</xdr:rowOff>
    </xdr:from>
    <xdr:to>
      <xdr:col>6</xdr:col>
      <xdr:colOff>600075</xdr:colOff>
      <xdr:row>30</xdr:row>
      <xdr:rowOff>64752</xdr:rowOff>
    </xdr:to>
    <xdr:cxnSp macro="">
      <xdr:nvCxnSpPr>
        <xdr:cNvPr id="62" name="直線コネクタ 61"/>
        <xdr:cNvCxnSpPr/>
      </xdr:nvCxnSpPr>
      <xdr:spPr>
        <a:xfrm>
          <a:off x="4546600" y="52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39</xdr:row>
      <xdr:rowOff>55771</xdr:rowOff>
    </xdr:from>
    <xdr:to>
      <xdr:col>6</xdr:col>
      <xdr:colOff>511175</xdr:colOff>
      <xdr:row>39</xdr:row>
      <xdr:rowOff>84510</xdr:rowOff>
    </xdr:to>
    <xdr:cxnSp macro="">
      <xdr:nvCxnSpPr>
        <xdr:cNvPr id="63" name="直線コネクタ 62"/>
        <xdr:cNvCxnSpPr/>
      </xdr:nvCxnSpPr>
      <xdr:spPr>
        <a:xfrm>
          <a:off x="3797300" y="6742321"/>
          <a:ext cx="838200" cy="28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6294</xdr:rowOff>
    </xdr:from>
    <xdr:ext cx="469744" cy="259045"/>
    <xdr:sp macro="" textlink="">
      <xdr:nvSpPr>
        <xdr:cNvPr id="64" name="議会費平均値テキスト"/>
        <xdr:cNvSpPr txBox="1"/>
      </xdr:nvSpPr>
      <xdr:spPr>
        <a:xfrm>
          <a:off x="4686300" y="63499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3,446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154867</xdr:rowOff>
    </xdr:from>
    <xdr:to>
      <xdr:col>6</xdr:col>
      <xdr:colOff>561975</xdr:colOff>
      <xdr:row>38</xdr:row>
      <xdr:rowOff>85017</xdr:rowOff>
    </xdr:to>
    <xdr:sp macro="" textlink="">
      <xdr:nvSpPr>
        <xdr:cNvPr id="65" name="フローチャート : 判断 64"/>
        <xdr:cNvSpPr/>
      </xdr:nvSpPr>
      <xdr:spPr>
        <a:xfrm>
          <a:off x="4584700" y="649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39</xdr:row>
      <xdr:rowOff>40422</xdr:rowOff>
    </xdr:from>
    <xdr:to>
      <xdr:col>5</xdr:col>
      <xdr:colOff>358775</xdr:colOff>
      <xdr:row>39</xdr:row>
      <xdr:rowOff>55771</xdr:rowOff>
    </xdr:to>
    <xdr:cxnSp macro="">
      <xdr:nvCxnSpPr>
        <xdr:cNvPr id="66" name="直線コネクタ 65"/>
        <xdr:cNvCxnSpPr/>
      </xdr:nvCxnSpPr>
      <xdr:spPr>
        <a:xfrm>
          <a:off x="2908300" y="6726972"/>
          <a:ext cx="889000" cy="1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136906</xdr:rowOff>
    </xdr:from>
    <xdr:to>
      <xdr:col>5</xdr:col>
      <xdr:colOff>409575</xdr:colOff>
      <xdr:row>38</xdr:row>
      <xdr:rowOff>67056</xdr:rowOff>
    </xdr:to>
    <xdr:sp macro="" textlink="">
      <xdr:nvSpPr>
        <xdr:cNvPr id="67" name="フローチャート : 判断 66"/>
        <xdr:cNvSpPr/>
      </xdr:nvSpPr>
      <xdr:spPr>
        <a:xfrm>
          <a:off x="3746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83583</xdr:rowOff>
    </xdr:from>
    <xdr:ext cx="469744" cy="259045"/>
    <xdr:sp macro="" textlink="">
      <xdr:nvSpPr>
        <xdr:cNvPr id="68" name="テキスト ボックス 67"/>
        <xdr:cNvSpPr txBox="1"/>
      </xdr:nvSpPr>
      <xdr:spPr>
        <a:xfrm>
          <a:off x="3562427" y="6255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2</xdr:col>
      <xdr:colOff>638175</xdr:colOff>
      <xdr:row>39</xdr:row>
      <xdr:rowOff>35197</xdr:rowOff>
    </xdr:from>
    <xdr:to>
      <xdr:col>4</xdr:col>
      <xdr:colOff>155575</xdr:colOff>
      <xdr:row>39</xdr:row>
      <xdr:rowOff>40422</xdr:rowOff>
    </xdr:to>
    <xdr:cxnSp macro="">
      <xdr:nvCxnSpPr>
        <xdr:cNvPr id="69" name="直線コネクタ 68"/>
        <xdr:cNvCxnSpPr/>
      </xdr:nvCxnSpPr>
      <xdr:spPr>
        <a:xfrm>
          <a:off x="2019300" y="6721747"/>
          <a:ext cx="8890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38</xdr:row>
      <xdr:rowOff>149479</xdr:rowOff>
    </xdr:from>
    <xdr:to>
      <xdr:col>4</xdr:col>
      <xdr:colOff>206375</xdr:colOff>
      <xdr:row>39</xdr:row>
      <xdr:rowOff>79629</xdr:rowOff>
    </xdr:to>
    <xdr:sp macro="" textlink="">
      <xdr:nvSpPr>
        <xdr:cNvPr id="70" name="フローチャート : 判断 69"/>
        <xdr:cNvSpPr/>
      </xdr:nvSpPr>
      <xdr:spPr>
        <a:xfrm>
          <a:off x="2857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96156</xdr:rowOff>
    </xdr:from>
    <xdr:ext cx="469744" cy="259045"/>
    <xdr:sp macro="" textlink="">
      <xdr:nvSpPr>
        <xdr:cNvPr id="71" name="テキスト ボックス 70"/>
        <xdr:cNvSpPr txBox="1"/>
      </xdr:nvSpPr>
      <xdr:spPr>
        <a:xfrm>
          <a:off x="2673427" y="6439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a:t>
          </a:r>
          <a:endParaRPr kumimoji="1" lang="ja-JP" altLang="en-US" sz="1000" b="1">
            <a:solidFill>
              <a:srgbClr val="000080"/>
            </a:solidFill>
            <a:latin typeface="ＭＳ Ｐゴシック"/>
          </a:endParaRPr>
        </a:p>
      </xdr:txBody>
    </xdr:sp>
    <xdr:clientData/>
  </xdr:oneCellAnchor>
  <xdr:twoCellAnchor>
    <xdr:from>
      <xdr:col>1</xdr:col>
      <xdr:colOff>434975</xdr:colOff>
      <xdr:row>39</xdr:row>
      <xdr:rowOff>5806</xdr:rowOff>
    </xdr:from>
    <xdr:to>
      <xdr:col>2</xdr:col>
      <xdr:colOff>638175</xdr:colOff>
      <xdr:row>39</xdr:row>
      <xdr:rowOff>35197</xdr:rowOff>
    </xdr:to>
    <xdr:cxnSp macro="">
      <xdr:nvCxnSpPr>
        <xdr:cNvPr id="72" name="直線コネクタ 71"/>
        <xdr:cNvCxnSpPr/>
      </xdr:nvCxnSpPr>
      <xdr:spPr>
        <a:xfrm>
          <a:off x="1130300" y="669235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153888</xdr:rowOff>
    </xdr:from>
    <xdr:to>
      <xdr:col>3</xdr:col>
      <xdr:colOff>3175</xdr:colOff>
      <xdr:row>39</xdr:row>
      <xdr:rowOff>84038</xdr:rowOff>
    </xdr:to>
    <xdr:sp macro="" textlink="">
      <xdr:nvSpPr>
        <xdr:cNvPr id="73" name="フローチャート : 判断 72"/>
        <xdr:cNvSpPr/>
      </xdr:nvSpPr>
      <xdr:spPr>
        <a:xfrm>
          <a:off x="1968500" y="6668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100565</xdr:rowOff>
    </xdr:from>
    <xdr:ext cx="469744" cy="259045"/>
    <xdr:sp macro="" textlink="">
      <xdr:nvSpPr>
        <xdr:cNvPr id="74" name="テキスト ボックス 73"/>
        <xdr:cNvSpPr txBox="1"/>
      </xdr:nvSpPr>
      <xdr:spPr>
        <a:xfrm>
          <a:off x="1784427" y="6444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2,402</a:t>
          </a:r>
          <a:endParaRPr kumimoji="1" lang="ja-JP" altLang="en-US" sz="1000" b="1">
            <a:solidFill>
              <a:srgbClr val="000080"/>
            </a:solidFill>
            <a:latin typeface="ＭＳ Ｐゴシック"/>
          </a:endParaRPr>
        </a:p>
      </xdr:txBody>
    </xdr:sp>
    <xdr:clientData/>
  </xdr:oneCellAnchor>
  <xdr:twoCellAnchor>
    <xdr:from>
      <xdr:col>1</xdr:col>
      <xdr:colOff>384175</xdr:colOff>
      <xdr:row>38</xdr:row>
      <xdr:rowOff>142294</xdr:rowOff>
    </xdr:from>
    <xdr:to>
      <xdr:col>1</xdr:col>
      <xdr:colOff>485775</xdr:colOff>
      <xdr:row>39</xdr:row>
      <xdr:rowOff>72444</xdr:rowOff>
    </xdr:to>
    <xdr:sp macro="" textlink="">
      <xdr:nvSpPr>
        <xdr:cNvPr id="75" name="フローチャート : 判断 74"/>
        <xdr:cNvSpPr/>
      </xdr:nvSpPr>
      <xdr:spPr>
        <a:xfrm>
          <a:off x="1079500" y="665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39</xdr:row>
      <xdr:rowOff>63571</xdr:rowOff>
    </xdr:from>
    <xdr:ext cx="469744" cy="259045"/>
    <xdr:sp macro="" textlink="">
      <xdr:nvSpPr>
        <xdr:cNvPr id="76" name="テキスト ボックス 75"/>
        <xdr:cNvSpPr txBox="1"/>
      </xdr:nvSpPr>
      <xdr:spPr>
        <a:xfrm>
          <a:off x="895427" y="6750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2,473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39</xdr:row>
      <xdr:rowOff>33710</xdr:rowOff>
    </xdr:from>
    <xdr:to>
      <xdr:col>6</xdr:col>
      <xdr:colOff>561975</xdr:colOff>
      <xdr:row>39</xdr:row>
      <xdr:rowOff>135310</xdr:rowOff>
    </xdr:to>
    <xdr:sp macro="" textlink="">
      <xdr:nvSpPr>
        <xdr:cNvPr id="82" name="円/楕円 81"/>
        <xdr:cNvSpPr/>
      </xdr:nvSpPr>
      <xdr:spPr>
        <a:xfrm>
          <a:off x="4584700" y="672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120087</xdr:rowOff>
    </xdr:from>
    <xdr:ext cx="469744" cy="259045"/>
    <xdr:sp macro="" textlink="">
      <xdr:nvSpPr>
        <xdr:cNvPr id="83" name="議会費該当値テキスト"/>
        <xdr:cNvSpPr txBox="1"/>
      </xdr:nvSpPr>
      <xdr:spPr>
        <a:xfrm>
          <a:off x="4686300" y="663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2,088</a:t>
          </a:r>
          <a:endParaRPr kumimoji="1" lang="ja-JP" altLang="en-US" sz="1000" b="1">
            <a:solidFill>
              <a:srgbClr val="FF0000"/>
            </a:solidFill>
            <a:latin typeface="ＭＳ Ｐゴシック"/>
          </a:endParaRPr>
        </a:p>
      </xdr:txBody>
    </xdr:sp>
    <xdr:clientData/>
  </xdr:oneCellAnchor>
  <xdr:twoCellAnchor>
    <xdr:from>
      <xdr:col>5</xdr:col>
      <xdr:colOff>307975</xdr:colOff>
      <xdr:row>39</xdr:row>
      <xdr:rowOff>4971</xdr:rowOff>
    </xdr:from>
    <xdr:to>
      <xdr:col>5</xdr:col>
      <xdr:colOff>409575</xdr:colOff>
      <xdr:row>39</xdr:row>
      <xdr:rowOff>106571</xdr:rowOff>
    </xdr:to>
    <xdr:sp macro="" textlink="">
      <xdr:nvSpPr>
        <xdr:cNvPr id="84" name="円/楕円 83"/>
        <xdr:cNvSpPr/>
      </xdr:nvSpPr>
      <xdr:spPr>
        <a:xfrm>
          <a:off x="3746500" y="669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39</xdr:row>
      <xdr:rowOff>97698</xdr:rowOff>
    </xdr:from>
    <xdr:ext cx="469744" cy="259045"/>
    <xdr:sp macro="" textlink="">
      <xdr:nvSpPr>
        <xdr:cNvPr id="85" name="テキスト ボックス 84"/>
        <xdr:cNvSpPr txBox="1"/>
      </xdr:nvSpPr>
      <xdr:spPr>
        <a:xfrm>
          <a:off x="3562427" y="6784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2,264</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161072</xdr:rowOff>
    </xdr:from>
    <xdr:to>
      <xdr:col>4</xdr:col>
      <xdr:colOff>206375</xdr:colOff>
      <xdr:row>39</xdr:row>
      <xdr:rowOff>91222</xdr:rowOff>
    </xdr:to>
    <xdr:sp macro="" textlink="">
      <xdr:nvSpPr>
        <xdr:cNvPr id="86" name="円/楕円 85"/>
        <xdr:cNvSpPr/>
      </xdr:nvSpPr>
      <xdr:spPr>
        <a:xfrm>
          <a:off x="2857500" y="667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39</xdr:row>
      <xdr:rowOff>82349</xdr:rowOff>
    </xdr:from>
    <xdr:ext cx="469744" cy="259045"/>
    <xdr:sp macro="" textlink="">
      <xdr:nvSpPr>
        <xdr:cNvPr id="87" name="テキスト ボックス 86"/>
        <xdr:cNvSpPr txBox="1"/>
      </xdr:nvSpPr>
      <xdr:spPr>
        <a:xfrm>
          <a:off x="2673427" y="676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2,358</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155847</xdr:rowOff>
    </xdr:from>
    <xdr:to>
      <xdr:col>3</xdr:col>
      <xdr:colOff>3175</xdr:colOff>
      <xdr:row>39</xdr:row>
      <xdr:rowOff>85997</xdr:rowOff>
    </xdr:to>
    <xdr:sp macro="" textlink="">
      <xdr:nvSpPr>
        <xdr:cNvPr id="88" name="円/楕円 87"/>
        <xdr:cNvSpPr/>
      </xdr:nvSpPr>
      <xdr:spPr>
        <a:xfrm>
          <a:off x="1968500" y="667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39</xdr:row>
      <xdr:rowOff>77124</xdr:rowOff>
    </xdr:from>
    <xdr:ext cx="469744" cy="259045"/>
    <xdr:sp macro="" textlink="">
      <xdr:nvSpPr>
        <xdr:cNvPr id="89" name="テキスト ボックス 88"/>
        <xdr:cNvSpPr txBox="1"/>
      </xdr:nvSpPr>
      <xdr:spPr>
        <a:xfrm>
          <a:off x="1784427" y="676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2,390</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126456</xdr:rowOff>
    </xdr:from>
    <xdr:to>
      <xdr:col>1</xdr:col>
      <xdr:colOff>485775</xdr:colOff>
      <xdr:row>39</xdr:row>
      <xdr:rowOff>56606</xdr:rowOff>
    </xdr:to>
    <xdr:sp macro="" textlink="">
      <xdr:nvSpPr>
        <xdr:cNvPr id="90" name="円/楕円 89"/>
        <xdr:cNvSpPr/>
      </xdr:nvSpPr>
      <xdr:spPr>
        <a:xfrm>
          <a:off x="1079500" y="664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73133</xdr:rowOff>
    </xdr:from>
    <xdr:ext cx="469744" cy="259045"/>
    <xdr:sp macro="" textlink="">
      <xdr:nvSpPr>
        <xdr:cNvPr id="91" name="テキスト ボックス 90"/>
        <xdr:cNvSpPr txBox="1"/>
      </xdr:nvSpPr>
      <xdr:spPr>
        <a:xfrm>
          <a:off x="895427" y="6416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42,940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61326</xdr:rowOff>
    </xdr:from>
    <xdr:to>
      <xdr:col>6</xdr:col>
      <xdr:colOff>510540</xdr:colOff>
      <xdr:row>58</xdr:row>
      <xdr:rowOff>166779</xdr:rowOff>
    </xdr:to>
    <xdr:cxnSp macro="">
      <xdr:nvCxnSpPr>
        <xdr:cNvPr id="117" name="直線コネクタ 116"/>
        <xdr:cNvCxnSpPr/>
      </xdr:nvCxnSpPr>
      <xdr:spPr>
        <a:xfrm flipV="1">
          <a:off x="4633595" y="8805276"/>
          <a:ext cx="1270" cy="1305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170606</xdr:rowOff>
    </xdr:from>
    <xdr:ext cx="534377" cy="259045"/>
    <xdr:sp macro="" textlink="">
      <xdr:nvSpPr>
        <xdr:cNvPr id="118" name="総務費最小値テキスト"/>
        <xdr:cNvSpPr txBox="1"/>
      </xdr:nvSpPr>
      <xdr:spPr>
        <a:xfrm>
          <a:off x="4686300" y="1011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31,708</a:t>
          </a:r>
          <a:endParaRPr kumimoji="1" lang="ja-JP" altLang="en-US" sz="1000" b="1">
            <a:latin typeface="ＭＳ Ｐゴシック"/>
          </a:endParaRPr>
        </a:p>
      </xdr:txBody>
    </xdr:sp>
    <xdr:clientData/>
  </xdr:oneCellAnchor>
  <xdr:twoCellAnchor>
    <xdr:from>
      <xdr:col>6</xdr:col>
      <xdr:colOff>422275</xdr:colOff>
      <xdr:row>58</xdr:row>
      <xdr:rowOff>166779</xdr:rowOff>
    </xdr:from>
    <xdr:to>
      <xdr:col>6</xdr:col>
      <xdr:colOff>600075</xdr:colOff>
      <xdr:row>58</xdr:row>
      <xdr:rowOff>166779</xdr:rowOff>
    </xdr:to>
    <xdr:cxnSp macro="">
      <xdr:nvCxnSpPr>
        <xdr:cNvPr id="119" name="直線コネクタ 118"/>
        <xdr:cNvCxnSpPr/>
      </xdr:nvCxnSpPr>
      <xdr:spPr>
        <a:xfrm>
          <a:off x="4546600" y="10110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8003</xdr:rowOff>
    </xdr:from>
    <xdr:ext cx="599010" cy="259045"/>
    <xdr:sp macro="" textlink="">
      <xdr:nvSpPr>
        <xdr:cNvPr id="120" name="総務費最大値テキスト"/>
        <xdr:cNvSpPr txBox="1"/>
      </xdr:nvSpPr>
      <xdr:spPr>
        <a:xfrm>
          <a:off x="4686300" y="858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431,499</a:t>
          </a:r>
          <a:endParaRPr kumimoji="1" lang="ja-JP" altLang="en-US" sz="1000" b="1">
            <a:latin typeface="ＭＳ Ｐゴシック"/>
          </a:endParaRPr>
        </a:p>
      </xdr:txBody>
    </xdr:sp>
    <xdr:clientData/>
  </xdr:oneCellAnchor>
  <xdr:twoCellAnchor>
    <xdr:from>
      <xdr:col>6</xdr:col>
      <xdr:colOff>422275</xdr:colOff>
      <xdr:row>51</xdr:row>
      <xdr:rowOff>61326</xdr:rowOff>
    </xdr:from>
    <xdr:to>
      <xdr:col>6</xdr:col>
      <xdr:colOff>600075</xdr:colOff>
      <xdr:row>51</xdr:row>
      <xdr:rowOff>61326</xdr:rowOff>
    </xdr:to>
    <xdr:cxnSp macro="">
      <xdr:nvCxnSpPr>
        <xdr:cNvPr id="121" name="直線コネクタ 120"/>
        <xdr:cNvCxnSpPr/>
      </xdr:nvCxnSpPr>
      <xdr:spPr>
        <a:xfrm>
          <a:off x="4546600" y="880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132394</xdr:rowOff>
    </xdr:from>
    <xdr:to>
      <xdr:col>6</xdr:col>
      <xdr:colOff>511175</xdr:colOff>
      <xdr:row>58</xdr:row>
      <xdr:rowOff>156192</xdr:rowOff>
    </xdr:to>
    <xdr:cxnSp macro="">
      <xdr:nvCxnSpPr>
        <xdr:cNvPr id="122" name="直線コネクタ 121"/>
        <xdr:cNvCxnSpPr/>
      </xdr:nvCxnSpPr>
      <xdr:spPr>
        <a:xfrm flipV="1">
          <a:off x="3797300" y="10076494"/>
          <a:ext cx="838200" cy="2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45421</xdr:rowOff>
    </xdr:from>
    <xdr:ext cx="534377" cy="259045"/>
    <xdr:sp macro="" textlink="">
      <xdr:nvSpPr>
        <xdr:cNvPr id="123" name="総務費平均値テキスト"/>
        <xdr:cNvSpPr txBox="1"/>
      </xdr:nvSpPr>
      <xdr:spPr>
        <a:xfrm>
          <a:off x="4686300" y="9818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60,319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22544</xdr:rowOff>
    </xdr:from>
    <xdr:to>
      <xdr:col>6</xdr:col>
      <xdr:colOff>561975</xdr:colOff>
      <xdr:row>58</xdr:row>
      <xdr:rowOff>124144</xdr:rowOff>
    </xdr:to>
    <xdr:sp macro="" textlink="">
      <xdr:nvSpPr>
        <xdr:cNvPr id="124" name="フローチャート : 判断 123"/>
        <xdr:cNvSpPr/>
      </xdr:nvSpPr>
      <xdr:spPr>
        <a:xfrm>
          <a:off x="4584700" y="996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144925</xdr:rowOff>
    </xdr:from>
    <xdr:to>
      <xdr:col>5</xdr:col>
      <xdr:colOff>358775</xdr:colOff>
      <xdr:row>58</xdr:row>
      <xdr:rowOff>156192</xdr:rowOff>
    </xdr:to>
    <xdr:cxnSp macro="">
      <xdr:nvCxnSpPr>
        <xdr:cNvPr id="125" name="直線コネクタ 124"/>
        <xdr:cNvCxnSpPr/>
      </xdr:nvCxnSpPr>
      <xdr:spPr>
        <a:xfrm>
          <a:off x="2908300" y="10089025"/>
          <a:ext cx="889000" cy="1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42511</xdr:rowOff>
    </xdr:from>
    <xdr:to>
      <xdr:col>5</xdr:col>
      <xdr:colOff>409575</xdr:colOff>
      <xdr:row>58</xdr:row>
      <xdr:rowOff>144111</xdr:rowOff>
    </xdr:to>
    <xdr:sp macro="" textlink="">
      <xdr:nvSpPr>
        <xdr:cNvPr id="126" name="フローチャート : 判断 125"/>
        <xdr:cNvSpPr/>
      </xdr:nvSpPr>
      <xdr:spPr>
        <a:xfrm>
          <a:off x="3746500" y="9986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160638</xdr:rowOff>
    </xdr:from>
    <xdr:ext cx="534377" cy="259045"/>
    <xdr:sp macro="" textlink="">
      <xdr:nvSpPr>
        <xdr:cNvPr id="127" name="テキスト ボックス 126"/>
        <xdr:cNvSpPr txBox="1"/>
      </xdr:nvSpPr>
      <xdr:spPr>
        <a:xfrm>
          <a:off x="3530111" y="976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135350</xdr:rowOff>
    </xdr:from>
    <xdr:to>
      <xdr:col>4</xdr:col>
      <xdr:colOff>155575</xdr:colOff>
      <xdr:row>58</xdr:row>
      <xdr:rowOff>144925</xdr:rowOff>
    </xdr:to>
    <xdr:cxnSp macro="">
      <xdr:nvCxnSpPr>
        <xdr:cNvPr id="128" name="直線コネクタ 127"/>
        <xdr:cNvCxnSpPr/>
      </xdr:nvCxnSpPr>
      <xdr:spPr>
        <a:xfrm>
          <a:off x="2019300" y="10079450"/>
          <a:ext cx="889000" cy="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33814</xdr:rowOff>
    </xdr:from>
    <xdr:to>
      <xdr:col>4</xdr:col>
      <xdr:colOff>206375</xdr:colOff>
      <xdr:row>58</xdr:row>
      <xdr:rowOff>135414</xdr:rowOff>
    </xdr:to>
    <xdr:sp macro="" textlink="">
      <xdr:nvSpPr>
        <xdr:cNvPr id="129" name="フローチャート : 判断 128"/>
        <xdr:cNvSpPr/>
      </xdr:nvSpPr>
      <xdr:spPr>
        <a:xfrm>
          <a:off x="2857500" y="997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151941</xdr:rowOff>
    </xdr:from>
    <xdr:ext cx="534377" cy="259045"/>
    <xdr:sp macro="" textlink="">
      <xdr:nvSpPr>
        <xdr:cNvPr id="130" name="テキスト ボックス 129"/>
        <xdr:cNvSpPr txBox="1"/>
      </xdr:nvSpPr>
      <xdr:spPr>
        <a:xfrm>
          <a:off x="2641111" y="975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56,868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108127</xdr:rowOff>
    </xdr:from>
    <xdr:to>
      <xdr:col>2</xdr:col>
      <xdr:colOff>638175</xdr:colOff>
      <xdr:row>58</xdr:row>
      <xdr:rowOff>135350</xdr:rowOff>
    </xdr:to>
    <xdr:cxnSp macro="">
      <xdr:nvCxnSpPr>
        <xdr:cNvPr id="131" name="直線コネクタ 130"/>
        <xdr:cNvCxnSpPr/>
      </xdr:nvCxnSpPr>
      <xdr:spPr>
        <a:xfrm>
          <a:off x="1130300" y="10052227"/>
          <a:ext cx="889000" cy="2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28393</xdr:rowOff>
    </xdr:from>
    <xdr:to>
      <xdr:col>3</xdr:col>
      <xdr:colOff>3175</xdr:colOff>
      <xdr:row>58</xdr:row>
      <xdr:rowOff>129993</xdr:rowOff>
    </xdr:to>
    <xdr:sp macro="" textlink="">
      <xdr:nvSpPr>
        <xdr:cNvPr id="132" name="フローチャート : 判断 131"/>
        <xdr:cNvSpPr/>
      </xdr:nvSpPr>
      <xdr:spPr>
        <a:xfrm>
          <a:off x="1968500" y="997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146520</xdr:rowOff>
    </xdr:from>
    <xdr:ext cx="534377" cy="259045"/>
    <xdr:sp macro="" textlink="">
      <xdr:nvSpPr>
        <xdr:cNvPr id="133" name="テキスト ボックス 132"/>
        <xdr:cNvSpPr txBox="1"/>
      </xdr:nvSpPr>
      <xdr:spPr>
        <a:xfrm>
          <a:off x="1752111" y="9747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58,528</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31208</xdr:rowOff>
    </xdr:from>
    <xdr:to>
      <xdr:col>1</xdr:col>
      <xdr:colOff>485775</xdr:colOff>
      <xdr:row>58</xdr:row>
      <xdr:rowOff>132808</xdr:rowOff>
    </xdr:to>
    <xdr:sp macro="" textlink="">
      <xdr:nvSpPr>
        <xdr:cNvPr id="134" name="フローチャート : 判断 133"/>
        <xdr:cNvSpPr/>
      </xdr:nvSpPr>
      <xdr:spPr>
        <a:xfrm>
          <a:off x="1079500" y="997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149335</xdr:rowOff>
    </xdr:from>
    <xdr:ext cx="534377" cy="259045"/>
    <xdr:sp macro="" textlink="">
      <xdr:nvSpPr>
        <xdr:cNvPr id="135" name="テキスト ボックス 134"/>
        <xdr:cNvSpPr txBox="1"/>
      </xdr:nvSpPr>
      <xdr:spPr>
        <a:xfrm>
          <a:off x="863111" y="975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57,666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81594</xdr:rowOff>
    </xdr:from>
    <xdr:to>
      <xdr:col>6</xdr:col>
      <xdr:colOff>561975</xdr:colOff>
      <xdr:row>59</xdr:row>
      <xdr:rowOff>11744</xdr:rowOff>
    </xdr:to>
    <xdr:sp macro="" textlink="">
      <xdr:nvSpPr>
        <xdr:cNvPr id="141" name="円/楕円 140"/>
        <xdr:cNvSpPr/>
      </xdr:nvSpPr>
      <xdr:spPr>
        <a:xfrm>
          <a:off x="4584700" y="1002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970</xdr:rowOff>
    </xdr:from>
    <xdr:ext cx="534377" cy="259045"/>
    <xdr:sp macro="" textlink="">
      <xdr:nvSpPr>
        <xdr:cNvPr id="142" name="総務費該当値テキスト"/>
        <xdr:cNvSpPr txBox="1"/>
      </xdr:nvSpPr>
      <xdr:spPr>
        <a:xfrm>
          <a:off x="4686300" y="994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42,237</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105392</xdr:rowOff>
    </xdr:from>
    <xdr:to>
      <xdr:col>5</xdr:col>
      <xdr:colOff>409575</xdr:colOff>
      <xdr:row>59</xdr:row>
      <xdr:rowOff>35542</xdr:rowOff>
    </xdr:to>
    <xdr:sp macro="" textlink="">
      <xdr:nvSpPr>
        <xdr:cNvPr id="143" name="円/楕円 142"/>
        <xdr:cNvSpPr/>
      </xdr:nvSpPr>
      <xdr:spPr>
        <a:xfrm>
          <a:off x="3746500" y="1004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26669</xdr:rowOff>
    </xdr:from>
    <xdr:ext cx="534377" cy="259045"/>
    <xdr:sp macro="" textlink="">
      <xdr:nvSpPr>
        <xdr:cNvPr id="144" name="テキスト ボックス 143"/>
        <xdr:cNvSpPr txBox="1"/>
      </xdr:nvSpPr>
      <xdr:spPr>
        <a:xfrm>
          <a:off x="3530111" y="1014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34,950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94125</xdr:rowOff>
    </xdr:from>
    <xdr:to>
      <xdr:col>4</xdr:col>
      <xdr:colOff>206375</xdr:colOff>
      <xdr:row>59</xdr:row>
      <xdr:rowOff>24275</xdr:rowOff>
    </xdr:to>
    <xdr:sp macro="" textlink="">
      <xdr:nvSpPr>
        <xdr:cNvPr id="145" name="円/楕円 144"/>
        <xdr:cNvSpPr/>
      </xdr:nvSpPr>
      <xdr:spPr>
        <a:xfrm>
          <a:off x="2857500" y="1003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15402</xdr:rowOff>
    </xdr:from>
    <xdr:ext cx="534377" cy="259045"/>
    <xdr:sp macro="" textlink="">
      <xdr:nvSpPr>
        <xdr:cNvPr id="146" name="テキスト ボックス 145"/>
        <xdr:cNvSpPr txBox="1"/>
      </xdr:nvSpPr>
      <xdr:spPr>
        <a:xfrm>
          <a:off x="2641111" y="1013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38,400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84550</xdr:rowOff>
    </xdr:from>
    <xdr:to>
      <xdr:col>3</xdr:col>
      <xdr:colOff>3175</xdr:colOff>
      <xdr:row>59</xdr:row>
      <xdr:rowOff>14700</xdr:rowOff>
    </xdr:to>
    <xdr:sp macro="" textlink="">
      <xdr:nvSpPr>
        <xdr:cNvPr id="147" name="円/楕円 146"/>
        <xdr:cNvSpPr/>
      </xdr:nvSpPr>
      <xdr:spPr>
        <a:xfrm>
          <a:off x="1968500" y="1002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5827</xdr:rowOff>
    </xdr:from>
    <xdr:ext cx="534377" cy="259045"/>
    <xdr:sp macro="" textlink="">
      <xdr:nvSpPr>
        <xdr:cNvPr id="148" name="テキスト ボックス 147"/>
        <xdr:cNvSpPr txBox="1"/>
      </xdr:nvSpPr>
      <xdr:spPr>
        <a:xfrm>
          <a:off x="1752111" y="10121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41,332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57327</xdr:rowOff>
    </xdr:from>
    <xdr:to>
      <xdr:col>1</xdr:col>
      <xdr:colOff>485775</xdr:colOff>
      <xdr:row>58</xdr:row>
      <xdr:rowOff>158927</xdr:rowOff>
    </xdr:to>
    <xdr:sp macro="" textlink="">
      <xdr:nvSpPr>
        <xdr:cNvPr id="149" name="円/楕円 148"/>
        <xdr:cNvSpPr/>
      </xdr:nvSpPr>
      <xdr:spPr>
        <a:xfrm>
          <a:off x="1079500" y="1000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150054</xdr:rowOff>
    </xdr:from>
    <xdr:ext cx="534377" cy="259045"/>
    <xdr:sp macro="" textlink="">
      <xdr:nvSpPr>
        <xdr:cNvPr id="150" name="テキスト ボックス 149"/>
        <xdr:cNvSpPr txBox="1"/>
      </xdr:nvSpPr>
      <xdr:spPr>
        <a:xfrm>
          <a:off x="863111" y="1009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49,668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123,010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2" name="テキスト ボックス 161"/>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2" name="テキスト ボックス 171"/>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4" name="テキスト ボックス 173"/>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78218</xdr:rowOff>
    </xdr:from>
    <xdr:to>
      <xdr:col>6</xdr:col>
      <xdr:colOff>510540</xdr:colOff>
      <xdr:row>78</xdr:row>
      <xdr:rowOff>104911</xdr:rowOff>
    </xdr:to>
    <xdr:cxnSp macro="">
      <xdr:nvCxnSpPr>
        <xdr:cNvPr id="176" name="直線コネクタ 175"/>
        <xdr:cNvCxnSpPr/>
      </xdr:nvCxnSpPr>
      <xdr:spPr>
        <a:xfrm flipV="1">
          <a:off x="4633595" y="12079718"/>
          <a:ext cx="1270" cy="1398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108738</xdr:rowOff>
    </xdr:from>
    <xdr:ext cx="599010" cy="259045"/>
    <xdr:sp macro="" textlink="">
      <xdr:nvSpPr>
        <xdr:cNvPr id="177" name="民生費最小値テキスト"/>
        <xdr:cNvSpPr txBox="1"/>
      </xdr:nvSpPr>
      <xdr:spPr>
        <a:xfrm>
          <a:off x="4686300" y="13481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101,305</a:t>
          </a:r>
          <a:endParaRPr kumimoji="1" lang="ja-JP" altLang="en-US" sz="1000" b="1">
            <a:latin typeface="ＭＳ Ｐゴシック"/>
          </a:endParaRPr>
        </a:p>
      </xdr:txBody>
    </xdr:sp>
    <xdr:clientData/>
  </xdr:oneCellAnchor>
  <xdr:twoCellAnchor>
    <xdr:from>
      <xdr:col>6</xdr:col>
      <xdr:colOff>422275</xdr:colOff>
      <xdr:row>78</xdr:row>
      <xdr:rowOff>104911</xdr:rowOff>
    </xdr:from>
    <xdr:to>
      <xdr:col>6</xdr:col>
      <xdr:colOff>600075</xdr:colOff>
      <xdr:row>78</xdr:row>
      <xdr:rowOff>104911</xdr:rowOff>
    </xdr:to>
    <xdr:cxnSp macro="">
      <xdr:nvCxnSpPr>
        <xdr:cNvPr id="178" name="直線コネクタ 177"/>
        <xdr:cNvCxnSpPr/>
      </xdr:nvCxnSpPr>
      <xdr:spPr>
        <a:xfrm>
          <a:off x="4546600" y="1347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24895</xdr:rowOff>
    </xdr:from>
    <xdr:ext cx="599010" cy="259045"/>
    <xdr:sp macro="" textlink="">
      <xdr:nvSpPr>
        <xdr:cNvPr id="179" name="民生費最大値テキスト"/>
        <xdr:cNvSpPr txBox="1"/>
      </xdr:nvSpPr>
      <xdr:spPr>
        <a:xfrm>
          <a:off x="4686300" y="11854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957,653</a:t>
          </a:r>
          <a:endParaRPr kumimoji="1" lang="ja-JP" altLang="en-US" sz="1000" b="1">
            <a:latin typeface="ＭＳ Ｐゴシック"/>
          </a:endParaRPr>
        </a:p>
      </xdr:txBody>
    </xdr:sp>
    <xdr:clientData/>
  </xdr:oneCellAnchor>
  <xdr:twoCellAnchor>
    <xdr:from>
      <xdr:col>6</xdr:col>
      <xdr:colOff>422275</xdr:colOff>
      <xdr:row>70</xdr:row>
      <xdr:rowOff>78218</xdr:rowOff>
    </xdr:from>
    <xdr:to>
      <xdr:col>6</xdr:col>
      <xdr:colOff>600075</xdr:colOff>
      <xdr:row>70</xdr:row>
      <xdr:rowOff>78218</xdr:rowOff>
    </xdr:to>
    <xdr:cxnSp macro="">
      <xdr:nvCxnSpPr>
        <xdr:cNvPr id="180" name="直線コネクタ 179"/>
        <xdr:cNvCxnSpPr/>
      </xdr:nvCxnSpPr>
      <xdr:spPr>
        <a:xfrm>
          <a:off x="4546600" y="1207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79918</xdr:rowOff>
    </xdr:from>
    <xdr:to>
      <xdr:col>6</xdr:col>
      <xdr:colOff>511175</xdr:colOff>
      <xdr:row>78</xdr:row>
      <xdr:rowOff>87804</xdr:rowOff>
    </xdr:to>
    <xdr:cxnSp macro="">
      <xdr:nvCxnSpPr>
        <xdr:cNvPr id="181" name="直線コネクタ 180"/>
        <xdr:cNvCxnSpPr/>
      </xdr:nvCxnSpPr>
      <xdr:spPr>
        <a:xfrm flipV="1">
          <a:off x="3797300" y="13453018"/>
          <a:ext cx="838200" cy="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3453</xdr:rowOff>
    </xdr:from>
    <xdr:ext cx="599010" cy="259045"/>
    <xdr:sp macro="" textlink="">
      <xdr:nvSpPr>
        <xdr:cNvPr id="182" name="民生費平均値テキスト"/>
        <xdr:cNvSpPr txBox="1"/>
      </xdr:nvSpPr>
      <xdr:spPr>
        <a:xfrm>
          <a:off x="4686300" y="13205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152026</xdr:rowOff>
    </xdr:from>
    <xdr:to>
      <xdr:col>6</xdr:col>
      <xdr:colOff>561975</xdr:colOff>
      <xdr:row>78</xdr:row>
      <xdr:rowOff>82176</xdr:rowOff>
    </xdr:to>
    <xdr:sp macro="" textlink="">
      <xdr:nvSpPr>
        <xdr:cNvPr id="183" name="フローチャート : 判断 182"/>
        <xdr:cNvSpPr/>
      </xdr:nvSpPr>
      <xdr:spPr>
        <a:xfrm>
          <a:off x="4584700" y="1335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87804</xdr:rowOff>
    </xdr:from>
    <xdr:to>
      <xdr:col>5</xdr:col>
      <xdr:colOff>358775</xdr:colOff>
      <xdr:row>78</xdr:row>
      <xdr:rowOff>96833</xdr:rowOff>
    </xdr:to>
    <xdr:cxnSp macro="">
      <xdr:nvCxnSpPr>
        <xdr:cNvPr id="184" name="直線コネクタ 183"/>
        <xdr:cNvCxnSpPr/>
      </xdr:nvCxnSpPr>
      <xdr:spPr>
        <a:xfrm flipV="1">
          <a:off x="2908300" y="13460904"/>
          <a:ext cx="889000" cy="9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6569</xdr:rowOff>
    </xdr:from>
    <xdr:to>
      <xdr:col>5</xdr:col>
      <xdr:colOff>409575</xdr:colOff>
      <xdr:row>78</xdr:row>
      <xdr:rowOff>108169</xdr:rowOff>
    </xdr:to>
    <xdr:sp macro="" textlink="">
      <xdr:nvSpPr>
        <xdr:cNvPr id="185" name="フローチャート : 判断 184"/>
        <xdr:cNvSpPr/>
      </xdr:nvSpPr>
      <xdr:spPr>
        <a:xfrm>
          <a:off x="3746500" y="1337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124696</xdr:rowOff>
    </xdr:from>
    <xdr:ext cx="599010" cy="259045"/>
    <xdr:sp macro="" textlink="">
      <xdr:nvSpPr>
        <xdr:cNvPr id="186" name="テキスト ボックス 185"/>
        <xdr:cNvSpPr txBox="1"/>
      </xdr:nvSpPr>
      <xdr:spPr>
        <a:xfrm>
          <a:off x="3497794" y="1315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96833</xdr:rowOff>
    </xdr:from>
    <xdr:to>
      <xdr:col>4</xdr:col>
      <xdr:colOff>155575</xdr:colOff>
      <xdr:row>78</xdr:row>
      <xdr:rowOff>106347</xdr:rowOff>
    </xdr:to>
    <xdr:cxnSp macro="">
      <xdr:nvCxnSpPr>
        <xdr:cNvPr id="187" name="直線コネクタ 186"/>
        <xdr:cNvCxnSpPr/>
      </xdr:nvCxnSpPr>
      <xdr:spPr>
        <a:xfrm flipV="1">
          <a:off x="2019300" y="13469933"/>
          <a:ext cx="889000" cy="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18856</xdr:rowOff>
    </xdr:from>
    <xdr:to>
      <xdr:col>4</xdr:col>
      <xdr:colOff>206375</xdr:colOff>
      <xdr:row>78</xdr:row>
      <xdr:rowOff>120456</xdr:rowOff>
    </xdr:to>
    <xdr:sp macro="" textlink="">
      <xdr:nvSpPr>
        <xdr:cNvPr id="188" name="フローチャート : 判断 187"/>
        <xdr:cNvSpPr/>
      </xdr:nvSpPr>
      <xdr:spPr>
        <a:xfrm>
          <a:off x="2857500" y="13391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136983</xdr:rowOff>
    </xdr:from>
    <xdr:ext cx="599010" cy="259045"/>
    <xdr:sp macro="" textlink="">
      <xdr:nvSpPr>
        <xdr:cNvPr id="189" name="テキスト ボックス 188"/>
        <xdr:cNvSpPr txBox="1"/>
      </xdr:nvSpPr>
      <xdr:spPr>
        <a:xfrm>
          <a:off x="2608794" y="13167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122,896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106347</xdr:rowOff>
    </xdr:from>
    <xdr:to>
      <xdr:col>2</xdr:col>
      <xdr:colOff>638175</xdr:colOff>
      <xdr:row>78</xdr:row>
      <xdr:rowOff>111933</xdr:rowOff>
    </xdr:to>
    <xdr:cxnSp macro="">
      <xdr:nvCxnSpPr>
        <xdr:cNvPr id="190" name="直線コネクタ 189"/>
        <xdr:cNvCxnSpPr/>
      </xdr:nvCxnSpPr>
      <xdr:spPr>
        <a:xfrm flipV="1">
          <a:off x="1130300" y="13479447"/>
          <a:ext cx="889000" cy="5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31138</xdr:rowOff>
    </xdr:from>
    <xdr:to>
      <xdr:col>3</xdr:col>
      <xdr:colOff>3175</xdr:colOff>
      <xdr:row>78</xdr:row>
      <xdr:rowOff>132738</xdr:rowOff>
    </xdr:to>
    <xdr:sp macro="" textlink="">
      <xdr:nvSpPr>
        <xdr:cNvPr id="191" name="フローチャート : 判断 190"/>
        <xdr:cNvSpPr/>
      </xdr:nvSpPr>
      <xdr:spPr>
        <a:xfrm>
          <a:off x="1968500" y="13404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149265</xdr:rowOff>
    </xdr:from>
    <xdr:ext cx="599010" cy="259045"/>
    <xdr:sp macro="" textlink="">
      <xdr:nvSpPr>
        <xdr:cNvPr id="192" name="テキスト ボックス 191"/>
        <xdr:cNvSpPr txBox="1"/>
      </xdr:nvSpPr>
      <xdr:spPr>
        <a:xfrm>
          <a:off x="1719794" y="1317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115,375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31824</xdr:rowOff>
    </xdr:from>
    <xdr:to>
      <xdr:col>1</xdr:col>
      <xdr:colOff>485775</xdr:colOff>
      <xdr:row>78</xdr:row>
      <xdr:rowOff>133424</xdr:rowOff>
    </xdr:to>
    <xdr:sp macro="" textlink="">
      <xdr:nvSpPr>
        <xdr:cNvPr id="193" name="フローチャート : 判断 192"/>
        <xdr:cNvSpPr/>
      </xdr:nvSpPr>
      <xdr:spPr>
        <a:xfrm>
          <a:off x="1079500" y="1340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149951</xdr:rowOff>
    </xdr:from>
    <xdr:ext cx="599010" cy="259045"/>
    <xdr:sp macro="" textlink="">
      <xdr:nvSpPr>
        <xdr:cNvPr id="194" name="テキスト ボックス 193"/>
        <xdr:cNvSpPr txBox="1"/>
      </xdr:nvSpPr>
      <xdr:spPr>
        <a:xfrm>
          <a:off x="830794" y="13180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114,954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29118</xdr:rowOff>
    </xdr:from>
    <xdr:to>
      <xdr:col>6</xdr:col>
      <xdr:colOff>561975</xdr:colOff>
      <xdr:row>78</xdr:row>
      <xdr:rowOff>130718</xdr:rowOff>
    </xdr:to>
    <xdr:sp macro="" textlink="">
      <xdr:nvSpPr>
        <xdr:cNvPr id="200" name="円/楕円 199"/>
        <xdr:cNvSpPr/>
      </xdr:nvSpPr>
      <xdr:spPr>
        <a:xfrm>
          <a:off x="4584700" y="1340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130453</xdr:rowOff>
    </xdr:from>
    <xdr:ext cx="599010" cy="259045"/>
    <xdr:sp macro="" textlink="">
      <xdr:nvSpPr>
        <xdr:cNvPr id="201" name="民生費該当値テキスト"/>
        <xdr:cNvSpPr txBox="1"/>
      </xdr:nvSpPr>
      <xdr:spPr>
        <a:xfrm>
          <a:off x="4686300" y="13332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116,612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37004</xdr:rowOff>
    </xdr:from>
    <xdr:to>
      <xdr:col>5</xdr:col>
      <xdr:colOff>409575</xdr:colOff>
      <xdr:row>78</xdr:row>
      <xdr:rowOff>138604</xdr:rowOff>
    </xdr:to>
    <xdr:sp macro="" textlink="">
      <xdr:nvSpPr>
        <xdr:cNvPr id="202" name="円/楕円 201"/>
        <xdr:cNvSpPr/>
      </xdr:nvSpPr>
      <xdr:spPr>
        <a:xfrm>
          <a:off x="3746500" y="1341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129731</xdr:rowOff>
    </xdr:from>
    <xdr:ext cx="599010" cy="259045"/>
    <xdr:sp macro="" textlink="">
      <xdr:nvSpPr>
        <xdr:cNvPr id="203" name="テキスト ボックス 202"/>
        <xdr:cNvSpPr txBox="1"/>
      </xdr:nvSpPr>
      <xdr:spPr>
        <a:xfrm>
          <a:off x="3497794" y="13502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111,782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46033</xdr:rowOff>
    </xdr:from>
    <xdr:to>
      <xdr:col>4</xdr:col>
      <xdr:colOff>206375</xdr:colOff>
      <xdr:row>78</xdr:row>
      <xdr:rowOff>147633</xdr:rowOff>
    </xdr:to>
    <xdr:sp macro="" textlink="">
      <xdr:nvSpPr>
        <xdr:cNvPr id="204" name="円/楕円 203"/>
        <xdr:cNvSpPr/>
      </xdr:nvSpPr>
      <xdr:spPr>
        <a:xfrm>
          <a:off x="2857500" y="1341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138760</xdr:rowOff>
    </xdr:from>
    <xdr:ext cx="599010" cy="259045"/>
    <xdr:sp macro="" textlink="">
      <xdr:nvSpPr>
        <xdr:cNvPr id="205" name="テキスト ボックス 204"/>
        <xdr:cNvSpPr txBox="1"/>
      </xdr:nvSpPr>
      <xdr:spPr>
        <a:xfrm>
          <a:off x="2608794" y="13511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106,253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55547</xdr:rowOff>
    </xdr:from>
    <xdr:to>
      <xdr:col>3</xdr:col>
      <xdr:colOff>3175</xdr:colOff>
      <xdr:row>78</xdr:row>
      <xdr:rowOff>157147</xdr:rowOff>
    </xdr:to>
    <xdr:sp macro="" textlink="">
      <xdr:nvSpPr>
        <xdr:cNvPr id="206" name="円/楕円 205"/>
        <xdr:cNvSpPr/>
      </xdr:nvSpPr>
      <xdr:spPr>
        <a:xfrm>
          <a:off x="1968500" y="1342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148274</xdr:rowOff>
    </xdr:from>
    <xdr:ext cx="599010" cy="259045"/>
    <xdr:sp macro="" textlink="">
      <xdr:nvSpPr>
        <xdr:cNvPr id="207" name="テキスト ボックス 206"/>
        <xdr:cNvSpPr txBox="1"/>
      </xdr:nvSpPr>
      <xdr:spPr>
        <a:xfrm>
          <a:off x="1719794" y="13521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100,426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61133</xdr:rowOff>
    </xdr:from>
    <xdr:to>
      <xdr:col>1</xdr:col>
      <xdr:colOff>485775</xdr:colOff>
      <xdr:row>78</xdr:row>
      <xdr:rowOff>162733</xdr:rowOff>
    </xdr:to>
    <xdr:sp macro="" textlink="">
      <xdr:nvSpPr>
        <xdr:cNvPr id="208" name="円/楕円 207"/>
        <xdr:cNvSpPr/>
      </xdr:nvSpPr>
      <xdr:spPr>
        <a:xfrm>
          <a:off x="1079500" y="1343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153860</xdr:rowOff>
    </xdr:from>
    <xdr:ext cx="534377" cy="259045"/>
    <xdr:sp macro="" textlink="">
      <xdr:nvSpPr>
        <xdr:cNvPr id="209" name="テキスト ボックス 208"/>
        <xdr:cNvSpPr txBox="1"/>
      </xdr:nvSpPr>
      <xdr:spPr>
        <a:xfrm>
          <a:off x="863111" y="1352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97,005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2" name="テキスト ボックス 22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8" name="テキスト ボックス 22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3417</xdr:rowOff>
    </xdr:from>
    <xdr:to>
      <xdr:col>6</xdr:col>
      <xdr:colOff>510540</xdr:colOff>
      <xdr:row>99</xdr:row>
      <xdr:rowOff>47250</xdr:rowOff>
    </xdr:to>
    <xdr:cxnSp macro="">
      <xdr:nvCxnSpPr>
        <xdr:cNvPr id="234" name="直線コネクタ 233"/>
        <xdr:cNvCxnSpPr/>
      </xdr:nvCxnSpPr>
      <xdr:spPr>
        <a:xfrm flipV="1">
          <a:off x="4633595" y="15605367"/>
          <a:ext cx="1270" cy="1415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51077</xdr:rowOff>
    </xdr:from>
    <xdr:ext cx="534377" cy="259045"/>
    <xdr:sp macro="" textlink="">
      <xdr:nvSpPr>
        <xdr:cNvPr id="235" name="衛生費最小値テキスト"/>
        <xdr:cNvSpPr txBox="1"/>
      </xdr:nvSpPr>
      <xdr:spPr>
        <a:xfrm>
          <a:off x="4686300" y="1702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19,853</a:t>
          </a:r>
          <a:endParaRPr kumimoji="1" lang="ja-JP" altLang="en-US" sz="1000" b="1">
            <a:latin typeface="ＭＳ Ｐゴシック"/>
          </a:endParaRPr>
        </a:p>
      </xdr:txBody>
    </xdr:sp>
    <xdr:clientData/>
  </xdr:oneCellAnchor>
  <xdr:twoCellAnchor>
    <xdr:from>
      <xdr:col>6</xdr:col>
      <xdr:colOff>422275</xdr:colOff>
      <xdr:row>99</xdr:row>
      <xdr:rowOff>47250</xdr:rowOff>
    </xdr:from>
    <xdr:to>
      <xdr:col>6</xdr:col>
      <xdr:colOff>600075</xdr:colOff>
      <xdr:row>99</xdr:row>
      <xdr:rowOff>47250</xdr:rowOff>
    </xdr:to>
    <xdr:cxnSp macro="">
      <xdr:nvCxnSpPr>
        <xdr:cNvPr id="236" name="直線コネクタ 235"/>
        <xdr:cNvCxnSpPr/>
      </xdr:nvCxnSpPr>
      <xdr:spPr>
        <a:xfrm>
          <a:off x="4546600" y="1702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121544</xdr:rowOff>
    </xdr:from>
    <xdr:ext cx="534377" cy="259045"/>
    <xdr:sp macro="" textlink="">
      <xdr:nvSpPr>
        <xdr:cNvPr id="237" name="衛生費最大値テキスト"/>
        <xdr:cNvSpPr txBox="1"/>
      </xdr:nvSpPr>
      <xdr:spPr>
        <a:xfrm>
          <a:off x="4686300" y="1538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94,154</a:t>
          </a:r>
          <a:endParaRPr kumimoji="1" lang="ja-JP" altLang="en-US" sz="1000" b="1">
            <a:latin typeface="ＭＳ Ｐゴシック"/>
          </a:endParaRPr>
        </a:p>
      </xdr:txBody>
    </xdr:sp>
    <xdr:clientData/>
  </xdr:oneCellAnchor>
  <xdr:twoCellAnchor>
    <xdr:from>
      <xdr:col>6</xdr:col>
      <xdr:colOff>422275</xdr:colOff>
      <xdr:row>91</xdr:row>
      <xdr:rowOff>3417</xdr:rowOff>
    </xdr:from>
    <xdr:to>
      <xdr:col>6</xdr:col>
      <xdr:colOff>600075</xdr:colOff>
      <xdr:row>91</xdr:row>
      <xdr:rowOff>3417</xdr:rowOff>
    </xdr:to>
    <xdr:cxnSp macro="">
      <xdr:nvCxnSpPr>
        <xdr:cNvPr id="238" name="直線コネクタ 237"/>
        <xdr:cNvCxnSpPr/>
      </xdr:nvCxnSpPr>
      <xdr:spPr>
        <a:xfrm>
          <a:off x="4546600" y="15605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141033</xdr:rowOff>
    </xdr:from>
    <xdr:to>
      <xdr:col>6</xdr:col>
      <xdr:colOff>511175</xdr:colOff>
      <xdr:row>97</xdr:row>
      <xdr:rowOff>43383</xdr:rowOff>
    </xdr:to>
    <xdr:cxnSp macro="">
      <xdr:nvCxnSpPr>
        <xdr:cNvPr id="239" name="直線コネクタ 238"/>
        <xdr:cNvCxnSpPr/>
      </xdr:nvCxnSpPr>
      <xdr:spPr>
        <a:xfrm>
          <a:off x="3797300" y="16600233"/>
          <a:ext cx="838200" cy="7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11910</xdr:rowOff>
    </xdr:from>
    <xdr:ext cx="534377" cy="259045"/>
    <xdr:sp macro="" textlink="">
      <xdr:nvSpPr>
        <xdr:cNvPr id="240" name="衛生費平均値テキスト"/>
        <xdr:cNvSpPr txBox="1"/>
      </xdr:nvSpPr>
      <xdr:spPr>
        <a:xfrm>
          <a:off x="4686300" y="16642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35,909</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33483</xdr:rowOff>
    </xdr:from>
    <xdr:to>
      <xdr:col>6</xdr:col>
      <xdr:colOff>561975</xdr:colOff>
      <xdr:row>97</xdr:row>
      <xdr:rowOff>135083</xdr:rowOff>
    </xdr:to>
    <xdr:sp macro="" textlink="">
      <xdr:nvSpPr>
        <xdr:cNvPr id="241" name="フローチャート : 判断 240"/>
        <xdr:cNvSpPr/>
      </xdr:nvSpPr>
      <xdr:spPr>
        <a:xfrm>
          <a:off x="45847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141033</xdr:rowOff>
    </xdr:from>
    <xdr:to>
      <xdr:col>5</xdr:col>
      <xdr:colOff>358775</xdr:colOff>
      <xdr:row>97</xdr:row>
      <xdr:rowOff>50318</xdr:rowOff>
    </xdr:to>
    <xdr:cxnSp macro="">
      <xdr:nvCxnSpPr>
        <xdr:cNvPr id="242" name="直線コネクタ 241"/>
        <xdr:cNvCxnSpPr/>
      </xdr:nvCxnSpPr>
      <xdr:spPr>
        <a:xfrm flipV="1">
          <a:off x="2908300" y="16600233"/>
          <a:ext cx="889000" cy="80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1155</xdr:rowOff>
    </xdr:from>
    <xdr:to>
      <xdr:col>5</xdr:col>
      <xdr:colOff>409575</xdr:colOff>
      <xdr:row>97</xdr:row>
      <xdr:rowOff>102755</xdr:rowOff>
    </xdr:to>
    <xdr:sp macro="" textlink="">
      <xdr:nvSpPr>
        <xdr:cNvPr id="243" name="フローチャート : 判断 242"/>
        <xdr:cNvSpPr/>
      </xdr:nvSpPr>
      <xdr:spPr>
        <a:xfrm>
          <a:off x="3746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93882</xdr:rowOff>
    </xdr:from>
    <xdr:ext cx="534377" cy="259045"/>
    <xdr:sp macro="" textlink="">
      <xdr:nvSpPr>
        <xdr:cNvPr id="244" name="テキスト ボックス 243"/>
        <xdr:cNvSpPr txBox="1"/>
      </xdr:nvSpPr>
      <xdr:spPr>
        <a:xfrm>
          <a:off x="3530111" y="1672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50318</xdr:rowOff>
    </xdr:from>
    <xdr:to>
      <xdr:col>4</xdr:col>
      <xdr:colOff>155575</xdr:colOff>
      <xdr:row>97</xdr:row>
      <xdr:rowOff>86322</xdr:rowOff>
    </xdr:to>
    <xdr:cxnSp macro="">
      <xdr:nvCxnSpPr>
        <xdr:cNvPr id="245" name="直線コネクタ 244"/>
        <xdr:cNvCxnSpPr/>
      </xdr:nvCxnSpPr>
      <xdr:spPr>
        <a:xfrm flipV="1">
          <a:off x="2019300" y="16680968"/>
          <a:ext cx="889000" cy="36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9328</xdr:rowOff>
    </xdr:from>
    <xdr:to>
      <xdr:col>4</xdr:col>
      <xdr:colOff>206375</xdr:colOff>
      <xdr:row>97</xdr:row>
      <xdr:rowOff>110928</xdr:rowOff>
    </xdr:to>
    <xdr:sp macro="" textlink="">
      <xdr:nvSpPr>
        <xdr:cNvPr id="246" name="フローチャート : 判断 245"/>
        <xdr:cNvSpPr/>
      </xdr:nvSpPr>
      <xdr:spPr>
        <a:xfrm>
          <a:off x="2857500" y="1663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102055</xdr:rowOff>
    </xdr:from>
    <xdr:ext cx="534377" cy="259045"/>
    <xdr:sp macro="" textlink="">
      <xdr:nvSpPr>
        <xdr:cNvPr id="247" name="テキスト ボックス 246"/>
        <xdr:cNvSpPr txBox="1"/>
      </xdr:nvSpPr>
      <xdr:spPr>
        <a:xfrm>
          <a:off x="2641111" y="1673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37,177</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86322</xdr:rowOff>
    </xdr:from>
    <xdr:to>
      <xdr:col>2</xdr:col>
      <xdr:colOff>638175</xdr:colOff>
      <xdr:row>97</xdr:row>
      <xdr:rowOff>106553</xdr:rowOff>
    </xdr:to>
    <xdr:cxnSp macro="">
      <xdr:nvCxnSpPr>
        <xdr:cNvPr id="248" name="直線コネクタ 247"/>
        <xdr:cNvCxnSpPr/>
      </xdr:nvCxnSpPr>
      <xdr:spPr>
        <a:xfrm flipV="1">
          <a:off x="1130300" y="16716972"/>
          <a:ext cx="889000" cy="2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40132</xdr:rowOff>
    </xdr:from>
    <xdr:to>
      <xdr:col>3</xdr:col>
      <xdr:colOff>3175</xdr:colOff>
      <xdr:row>97</xdr:row>
      <xdr:rowOff>141732</xdr:rowOff>
    </xdr:to>
    <xdr:sp macro="" textlink="">
      <xdr:nvSpPr>
        <xdr:cNvPr id="249" name="フローチャート : 判断 248"/>
        <xdr:cNvSpPr/>
      </xdr:nvSpPr>
      <xdr:spPr>
        <a:xfrm>
          <a:off x="1968500" y="1667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132859</xdr:rowOff>
    </xdr:from>
    <xdr:ext cx="534377" cy="259045"/>
    <xdr:sp macro="" textlink="">
      <xdr:nvSpPr>
        <xdr:cNvPr id="250" name="テキスト ボックス 249"/>
        <xdr:cNvSpPr txBox="1"/>
      </xdr:nvSpPr>
      <xdr:spPr>
        <a:xfrm>
          <a:off x="1752111" y="1676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35,560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222</xdr:rowOff>
    </xdr:from>
    <xdr:to>
      <xdr:col>1</xdr:col>
      <xdr:colOff>485775</xdr:colOff>
      <xdr:row>97</xdr:row>
      <xdr:rowOff>101822</xdr:rowOff>
    </xdr:to>
    <xdr:sp macro="" textlink="">
      <xdr:nvSpPr>
        <xdr:cNvPr id="251" name="フローチャート : 判断 250"/>
        <xdr:cNvSpPr/>
      </xdr:nvSpPr>
      <xdr:spPr>
        <a:xfrm>
          <a:off x="1079500" y="1663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118349</xdr:rowOff>
    </xdr:from>
    <xdr:ext cx="534377" cy="259045"/>
    <xdr:sp macro="" textlink="">
      <xdr:nvSpPr>
        <xdr:cNvPr id="252" name="テキスト ボックス 251"/>
        <xdr:cNvSpPr txBox="1"/>
      </xdr:nvSpPr>
      <xdr:spPr>
        <a:xfrm>
          <a:off x="863111" y="1640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37,655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164033</xdr:rowOff>
    </xdr:from>
    <xdr:to>
      <xdr:col>6</xdr:col>
      <xdr:colOff>561975</xdr:colOff>
      <xdr:row>97</xdr:row>
      <xdr:rowOff>94183</xdr:rowOff>
    </xdr:to>
    <xdr:sp macro="" textlink="">
      <xdr:nvSpPr>
        <xdr:cNvPr id="258" name="円/楕円 257"/>
        <xdr:cNvSpPr/>
      </xdr:nvSpPr>
      <xdr:spPr>
        <a:xfrm>
          <a:off x="4584700" y="1662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15460</xdr:rowOff>
    </xdr:from>
    <xdr:ext cx="534377" cy="259045"/>
    <xdr:sp macro="" textlink="">
      <xdr:nvSpPr>
        <xdr:cNvPr id="259" name="衛生費該当値テキスト"/>
        <xdr:cNvSpPr txBox="1"/>
      </xdr:nvSpPr>
      <xdr:spPr>
        <a:xfrm>
          <a:off x="4686300" y="16474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38,056</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90233</xdr:rowOff>
    </xdr:from>
    <xdr:to>
      <xdr:col>5</xdr:col>
      <xdr:colOff>409575</xdr:colOff>
      <xdr:row>97</xdr:row>
      <xdr:rowOff>20383</xdr:rowOff>
    </xdr:to>
    <xdr:sp macro="" textlink="">
      <xdr:nvSpPr>
        <xdr:cNvPr id="260" name="円/楕円 259"/>
        <xdr:cNvSpPr/>
      </xdr:nvSpPr>
      <xdr:spPr>
        <a:xfrm>
          <a:off x="3746500" y="1654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36910</xdr:rowOff>
    </xdr:from>
    <xdr:ext cx="534377" cy="259045"/>
    <xdr:sp macro="" textlink="">
      <xdr:nvSpPr>
        <xdr:cNvPr id="261" name="テキスト ボックス 260"/>
        <xdr:cNvSpPr txBox="1"/>
      </xdr:nvSpPr>
      <xdr:spPr>
        <a:xfrm>
          <a:off x="3530111" y="16324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41,930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170968</xdr:rowOff>
    </xdr:from>
    <xdr:to>
      <xdr:col>4</xdr:col>
      <xdr:colOff>206375</xdr:colOff>
      <xdr:row>97</xdr:row>
      <xdr:rowOff>101118</xdr:rowOff>
    </xdr:to>
    <xdr:sp macro="" textlink="">
      <xdr:nvSpPr>
        <xdr:cNvPr id="262" name="円/楕円 261"/>
        <xdr:cNvSpPr/>
      </xdr:nvSpPr>
      <xdr:spPr>
        <a:xfrm>
          <a:off x="2857500" y="1663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117645</xdr:rowOff>
    </xdr:from>
    <xdr:ext cx="534377" cy="259045"/>
    <xdr:sp macro="" textlink="">
      <xdr:nvSpPr>
        <xdr:cNvPr id="263" name="テキスト ボックス 262"/>
        <xdr:cNvSpPr txBox="1"/>
      </xdr:nvSpPr>
      <xdr:spPr>
        <a:xfrm>
          <a:off x="2641111" y="16405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37,692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35522</xdr:rowOff>
    </xdr:from>
    <xdr:to>
      <xdr:col>3</xdr:col>
      <xdr:colOff>3175</xdr:colOff>
      <xdr:row>97</xdr:row>
      <xdr:rowOff>137122</xdr:rowOff>
    </xdr:to>
    <xdr:sp macro="" textlink="">
      <xdr:nvSpPr>
        <xdr:cNvPr id="264" name="円/楕円 263"/>
        <xdr:cNvSpPr/>
      </xdr:nvSpPr>
      <xdr:spPr>
        <a:xfrm>
          <a:off x="1968500" y="1666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153649</xdr:rowOff>
    </xdr:from>
    <xdr:ext cx="534377" cy="259045"/>
    <xdr:sp macro="" textlink="">
      <xdr:nvSpPr>
        <xdr:cNvPr id="265" name="テキスト ボックス 264"/>
        <xdr:cNvSpPr txBox="1"/>
      </xdr:nvSpPr>
      <xdr:spPr>
        <a:xfrm>
          <a:off x="1752111" y="1644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35,802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55753</xdr:rowOff>
    </xdr:from>
    <xdr:to>
      <xdr:col>1</xdr:col>
      <xdr:colOff>485775</xdr:colOff>
      <xdr:row>97</xdr:row>
      <xdr:rowOff>157353</xdr:rowOff>
    </xdr:to>
    <xdr:sp macro="" textlink="">
      <xdr:nvSpPr>
        <xdr:cNvPr id="266" name="円/楕円 265"/>
        <xdr:cNvSpPr/>
      </xdr:nvSpPr>
      <xdr:spPr>
        <a:xfrm>
          <a:off x="1079500" y="1668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148480</xdr:rowOff>
    </xdr:from>
    <xdr:ext cx="534377" cy="259045"/>
    <xdr:sp macro="" textlink="">
      <xdr:nvSpPr>
        <xdr:cNvPr id="267" name="テキスト ボックス 266"/>
        <xdr:cNvSpPr txBox="1"/>
      </xdr:nvSpPr>
      <xdr:spPr>
        <a:xfrm>
          <a:off x="863111" y="1677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34,740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81" name="テキスト ボックス 280"/>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3" name="テキスト ボックス 282"/>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5" name="テキスト ボックス 284"/>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40076</xdr:rowOff>
    </xdr:from>
    <xdr:to>
      <xdr:col>15</xdr:col>
      <xdr:colOff>180340</xdr:colOff>
      <xdr:row>38</xdr:row>
      <xdr:rowOff>139700</xdr:rowOff>
    </xdr:to>
    <xdr:cxnSp macro="">
      <xdr:nvCxnSpPr>
        <xdr:cNvPr id="289" name="直線コネクタ 288"/>
        <xdr:cNvCxnSpPr/>
      </xdr:nvCxnSpPr>
      <xdr:spPr>
        <a:xfrm flipV="1">
          <a:off x="10475595" y="5355026"/>
          <a:ext cx="1270" cy="129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9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1" name="直線コネクタ 29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158203</xdr:rowOff>
    </xdr:from>
    <xdr:ext cx="534377" cy="259045"/>
    <xdr:sp macro="" textlink="">
      <xdr:nvSpPr>
        <xdr:cNvPr id="292" name="労働費最大値テキスト"/>
        <xdr:cNvSpPr txBox="1"/>
      </xdr:nvSpPr>
      <xdr:spPr>
        <a:xfrm>
          <a:off x="10528300" y="513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28,429</a:t>
          </a:r>
          <a:endParaRPr kumimoji="1" lang="ja-JP" altLang="en-US" sz="1000" b="1">
            <a:latin typeface="ＭＳ Ｐゴシック"/>
          </a:endParaRPr>
        </a:p>
      </xdr:txBody>
    </xdr:sp>
    <xdr:clientData/>
  </xdr:oneCellAnchor>
  <xdr:twoCellAnchor>
    <xdr:from>
      <xdr:col>15</xdr:col>
      <xdr:colOff>92075</xdr:colOff>
      <xdr:row>31</xdr:row>
      <xdr:rowOff>40076</xdr:rowOff>
    </xdr:from>
    <xdr:to>
      <xdr:col>15</xdr:col>
      <xdr:colOff>269875</xdr:colOff>
      <xdr:row>31</xdr:row>
      <xdr:rowOff>40076</xdr:rowOff>
    </xdr:to>
    <xdr:cxnSp macro="">
      <xdr:nvCxnSpPr>
        <xdr:cNvPr id="293" name="直線コネクタ 292"/>
        <xdr:cNvCxnSpPr/>
      </xdr:nvCxnSpPr>
      <xdr:spPr>
        <a:xfrm>
          <a:off x="10388600" y="535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122327</xdr:rowOff>
    </xdr:from>
    <xdr:to>
      <xdr:col>15</xdr:col>
      <xdr:colOff>180975</xdr:colOff>
      <xdr:row>38</xdr:row>
      <xdr:rowOff>123789</xdr:rowOff>
    </xdr:to>
    <xdr:cxnSp macro="">
      <xdr:nvCxnSpPr>
        <xdr:cNvPr id="294" name="直線コネクタ 293"/>
        <xdr:cNvCxnSpPr/>
      </xdr:nvCxnSpPr>
      <xdr:spPr>
        <a:xfrm>
          <a:off x="9639300" y="6637427"/>
          <a:ext cx="838200" cy="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39174</xdr:rowOff>
    </xdr:from>
    <xdr:ext cx="469744" cy="259045"/>
    <xdr:sp macro="" textlink="">
      <xdr:nvSpPr>
        <xdr:cNvPr id="295" name="労働費平均値テキスト"/>
        <xdr:cNvSpPr txBox="1"/>
      </xdr:nvSpPr>
      <xdr:spPr>
        <a:xfrm>
          <a:off x="10528300" y="63828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16297</xdr:rowOff>
    </xdr:from>
    <xdr:to>
      <xdr:col>15</xdr:col>
      <xdr:colOff>231775</xdr:colOff>
      <xdr:row>38</xdr:row>
      <xdr:rowOff>117897</xdr:rowOff>
    </xdr:to>
    <xdr:sp macro="" textlink="">
      <xdr:nvSpPr>
        <xdr:cNvPr id="296" name="フローチャート : 判断 295"/>
        <xdr:cNvSpPr/>
      </xdr:nvSpPr>
      <xdr:spPr>
        <a:xfrm>
          <a:off x="104267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122327</xdr:rowOff>
    </xdr:from>
    <xdr:to>
      <xdr:col>14</xdr:col>
      <xdr:colOff>28575</xdr:colOff>
      <xdr:row>38</xdr:row>
      <xdr:rowOff>125526</xdr:rowOff>
    </xdr:to>
    <xdr:cxnSp macro="">
      <xdr:nvCxnSpPr>
        <xdr:cNvPr id="297" name="直線コネクタ 296"/>
        <xdr:cNvCxnSpPr/>
      </xdr:nvCxnSpPr>
      <xdr:spPr>
        <a:xfrm flipV="1">
          <a:off x="8750300" y="6637427"/>
          <a:ext cx="889000" cy="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15473</xdr:rowOff>
    </xdr:from>
    <xdr:to>
      <xdr:col>14</xdr:col>
      <xdr:colOff>79375</xdr:colOff>
      <xdr:row>38</xdr:row>
      <xdr:rowOff>117073</xdr:rowOff>
    </xdr:to>
    <xdr:sp macro="" textlink="">
      <xdr:nvSpPr>
        <xdr:cNvPr id="298" name="フローチャート : 判断 297"/>
        <xdr:cNvSpPr/>
      </xdr:nvSpPr>
      <xdr:spPr>
        <a:xfrm>
          <a:off x="9588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133601</xdr:rowOff>
    </xdr:from>
    <xdr:ext cx="469744" cy="259045"/>
    <xdr:sp macro="" textlink="">
      <xdr:nvSpPr>
        <xdr:cNvPr id="299" name="テキスト ボックス 298"/>
        <xdr:cNvSpPr txBox="1"/>
      </xdr:nvSpPr>
      <xdr:spPr>
        <a:xfrm>
          <a:off x="9404427"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101387</xdr:rowOff>
    </xdr:from>
    <xdr:to>
      <xdr:col>12</xdr:col>
      <xdr:colOff>511175</xdr:colOff>
      <xdr:row>38</xdr:row>
      <xdr:rowOff>125526</xdr:rowOff>
    </xdr:to>
    <xdr:cxnSp macro="">
      <xdr:nvCxnSpPr>
        <xdr:cNvPr id="300" name="直線コネクタ 299"/>
        <xdr:cNvCxnSpPr/>
      </xdr:nvCxnSpPr>
      <xdr:spPr>
        <a:xfrm>
          <a:off x="7861300" y="6616487"/>
          <a:ext cx="889000" cy="24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165846</xdr:rowOff>
    </xdr:from>
    <xdr:to>
      <xdr:col>12</xdr:col>
      <xdr:colOff>561975</xdr:colOff>
      <xdr:row>38</xdr:row>
      <xdr:rowOff>95996</xdr:rowOff>
    </xdr:to>
    <xdr:sp macro="" textlink="">
      <xdr:nvSpPr>
        <xdr:cNvPr id="301" name="フローチャート : 判断 300"/>
        <xdr:cNvSpPr/>
      </xdr:nvSpPr>
      <xdr:spPr>
        <a:xfrm>
          <a:off x="8699500" y="650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112524</xdr:rowOff>
    </xdr:from>
    <xdr:ext cx="469744" cy="259045"/>
    <xdr:sp macro="" textlink="">
      <xdr:nvSpPr>
        <xdr:cNvPr id="302" name="テキスト ボックス 301"/>
        <xdr:cNvSpPr txBox="1"/>
      </xdr:nvSpPr>
      <xdr:spPr>
        <a:xfrm>
          <a:off x="8515427" y="6284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93477</xdr:rowOff>
    </xdr:from>
    <xdr:to>
      <xdr:col>11</xdr:col>
      <xdr:colOff>307975</xdr:colOff>
      <xdr:row>38</xdr:row>
      <xdr:rowOff>101387</xdr:rowOff>
    </xdr:to>
    <xdr:cxnSp macro="">
      <xdr:nvCxnSpPr>
        <xdr:cNvPr id="303" name="直線コネクタ 302"/>
        <xdr:cNvCxnSpPr/>
      </xdr:nvCxnSpPr>
      <xdr:spPr>
        <a:xfrm>
          <a:off x="6972300" y="6608577"/>
          <a:ext cx="889000" cy="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137409</xdr:rowOff>
    </xdr:from>
    <xdr:to>
      <xdr:col>11</xdr:col>
      <xdr:colOff>358775</xdr:colOff>
      <xdr:row>38</xdr:row>
      <xdr:rowOff>67559</xdr:rowOff>
    </xdr:to>
    <xdr:sp macro="" textlink="">
      <xdr:nvSpPr>
        <xdr:cNvPr id="304" name="フローチャート : 判断 303"/>
        <xdr:cNvSpPr/>
      </xdr:nvSpPr>
      <xdr:spPr>
        <a:xfrm>
          <a:off x="7810500" y="6481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84086</xdr:rowOff>
    </xdr:from>
    <xdr:ext cx="469744" cy="259045"/>
    <xdr:sp macro="" textlink="">
      <xdr:nvSpPr>
        <xdr:cNvPr id="305" name="テキスト ボックス 304"/>
        <xdr:cNvSpPr txBox="1"/>
      </xdr:nvSpPr>
      <xdr:spPr>
        <a:xfrm>
          <a:off x="7626427" y="6256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2,689</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103348</xdr:rowOff>
    </xdr:from>
    <xdr:to>
      <xdr:col>10</xdr:col>
      <xdr:colOff>155575</xdr:colOff>
      <xdr:row>38</xdr:row>
      <xdr:rowOff>33497</xdr:rowOff>
    </xdr:to>
    <xdr:sp macro="" textlink="">
      <xdr:nvSpPr>
        <xdr:cNvPr id="306" name="フローチャート : 判断 305"/>
        <xdr:cNvSpPr/>
      </xdr:nvSpPr>
      <xdr:spPr>
        <a:xfrm>
          <a:off x="6921500" y="64469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50025</xdr:rowOff>
    </xdr:from>
    <xdr:ext cx="469744" cy="259045"/>
    <xdr:sp macro="" textlink="">
      <xdr:nvSpPr>
        <xdr:cNvPr id="307" name="テキスト ボックス 306"/>
        <xdr:cNvSpPr txBox="1"/>
      </xdr:nvSpPr>
      <xdr:spPr>
        <a:xfrm>
          <a:off x="6737427" y="622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72989</xdr:rowOff>
    </xdr:from>
    <xdr:to>
      <xdr:col>15</xdr:col>
      <xdr:colOff>231775</xdr:colOff>
      <xdr:row>39</xdr:row>
      <xdr:rowOff>3139</xdr:rowOff>
    </xdr:to>
    <xdr:sp macro="" textlink="">
      <xdr:nvSpPr>
        <xdr:cNvPr id="313" name="円/楕円 312"/>
        <xdr:cNvSpPr/>
      </xdr:nvSpPr>
      <xdr:spPr>
        <a:xfrm>
          <a:off x="10426700" y="658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166173</xdr:rowOff>
    </xdr:from>
    <xdr:ext cx="378565" cy="259045"/>
    <xdr:sp macro="" textlink="">
      <xdr:nvSpPr>
        <xdr:cNvPr id="314" name="労働費該当値テキスト"/>
        <xdr:cNvSpPr txBox="1"/>
      </xdr:nvSpPr>
      <xdr:spPr>
        <a:xfrm>
          <a:off x="10528300" y="65098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348</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71527</xdr:rowOff>
    </xdr:from>
    <xdr:to>
      <xdr:col>14</xdr:col>
      <xdr:colOff>79375</xdr:colOff>
      <xdr:row>39</xdr:row>
      <xdr:rowOff>1677</xdr:rowOff>
    </xdr:to>
    <xdr:sp macro="" textlink="">
      <xdr:nvSpPr>
        <xdr:cNvPr id="315" name="円/楕円 314"/>
        <xdr:cNvSpPr/>
      </xdr:nvSpPr>
      <xdr:spPr>
        <a:xfrm>
          <a:off x="9588500" y="658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164254</xdr:rowOff>
    </xdr:from>
    <xdr:ext cx="378565" cy="259045"/>
    <xdr:sp macro="" textlink="">
      <xdr:nvSpPr>
        <xdr:cNvPr id="316" name="テキスト ボックス 315"/>
        <xdr:cNvSpPr txBox="1"/>
      </xdr:nvSpPr>
      <xdr:spPr>
        <a:xfrm>
          <a:off x="9450017" y="6679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74726</xdr:rowOff>
    </xdr:from>
    <xdr:to>
      <xdr:col>12</xdr:col>
      <xdr:colOff>561975</xdr:colOff>
      <xdr:row>39</xdr:row>
      <xdr:rowOff>4876</xdr:rowOff>
    </xdr:to>
    <xdr:sp macro="" textlink="">
      <xdr:nvSpPr>
        <xdr:cNvPr id="317" name="円/楕円 316"/>
        <xdr:cNvSpPr/>
      </xdr:nvSpPr>
      <xdr:spPr>
        <a:xfrm>
          <a:off x="8699500" y="658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167453</xdr:rowOff>
    </xdr:from>
    <xdr:ext cx="378565" cy="259045"/>
    <xdr:sp macro="" textlink="">
      <xdr:nvSpPr>
        <xdr:cNvPr id="318" name="テキスト ボックス 317"/>
        <xdr:cNvSpPr txBox="1"/>
      </xdr:nvSpPr>
      <xdr:spPr>
        <a:xfrm>
          <a:off x="8561017" y="6682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50587</xdr:rowOff>
    </xdr:from>
    <xdr:to>
      <xdr:col>11</xdr:col>
      <xdr:colOff>358775</xdr:colOff>
      <xdr:row>38</xdr:row>
      <xdr:rowOff>152187</xdr:rowOff>
    </xdr:to>
    <xdr:sp macro="" textlink="">
      <xdr:nvSpPr>
        <xdr:cNvPr id="319" name="円/楕円 318"/>
        <xdr:cNvSpPr/>
      </xdr:nvSpPr>
      <xdr:spPr>
        <a:xfrm>
          <a:off x="7810500" y="656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143314</xdr:rowOff>
    </xdr:from>
    <xdr:ext cx="378565" cy="259045"/>
    <xdr:sp macro="" textlink="">
      <xdr:nvSpPr>
        <xdr:cNvPr id="320" name="テキスト ボックス 319"/>
        <xdr:cNvSpPr txBox="1"/>
      </xdr:nvSpPr>
      <xdr:spPr>
        <a:xfrm>
          <a:off x="7672017" y="6658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42677</xdr:rowOff>
    </xdr:from>
    <xdr:to>
      <xdr:col>10</xdr:col>
      <xdr:colOff>155575</xdr:colOff>
      <xdr:row>38</xdr:row>
      <xdr:rowOff>144277</xdr:rowOff>
    </xdr:to>
    <xdr:sp macro="" textlink="">
      <xdr:nvSpPr>
        <xdr:cNvPr id="321" name="円/楕円 320"/>
        <xdr:cNvSpPr/>
      </xdr:nvSpPr>
      <xdr:spPr>
        <a:xfrm>
          <a:off x="6921500" y="655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135404</xdr:rowOff>
    </xdr:from>
    <xdr:ext cx="469744" cy="259045"/>
    <xdr:sp macro="" textlink="">
      <xdr:nvSpPr>
        <xdr:cNvPr id="322" name="テキスト ボックス 321"/>
        <xdr:cNvSpPr txBox="1"/>
      </xdr:nvSpPr>
      <xdr:spPr>
        <a:xfrm>
          <a:off x="6737427" y="6650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107801</xdr:rowOff>
    </xdr:from>
    <xdr:to>
      <xdr:col>15</xdr:col>
      <xdr:colOff>180340</xdr:colOff>
      <xdr:row>58</xdr:row>
      <xdr:rowOff>137144</xdr:rowOff>
    </xdr:to>
    <xdr:cxnSp macro="">
      <xdr:nvCxnSpPr>
        <xdr:cNvPr id="344" name="直線コネクタ 343"/>
        <xdr:cNvCxnSpPr/>
      </xdr:nvCxnSpPr>
      <xdr:spPr>
        <a:xfrm flipV="1">
          <a:off x="10475595" y="8680301"/>
          <a:ext cx="1270" cy="1400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140971</xdr:rowOff>
    </xdr:from>
    <xdr:ext cx="378565" cy="259045"/>
    <xdr:sp macro="" textlink="">
      <xdr:nvSpPr>
        <xdr:cNvPr id="345" name="農林水産業費最小値テキスト"/>
        <xdr:cNvSpPr txBox="1"/>
      </xdr:nvSpPr>
      <xdr:spPr>
        <a:xfrm>
          <a:off x="10528300" y="10085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a:t>
          </a:r>
          <a:endParaRPr kumimoji="1" lang="ja-JP" altLang="en-US" sz="1000" b="1">
            <a:latin typeface="ＭＳ Ｐゴシック"/>
          </a:endParaRPr>
        </a:p>
      </xdr:txBody>
    </xdr:sp>
    <xdr:clientData/>
  </xdr:oneCellAnchor>
  <xdr:twoCellAnchor>
    <xdr:from>
      <xdr:col>15</xdr:col>
      <xdr:colOff>92075</xdr:colOff>
      <xdr:row>58</xdr:row>
      <xdr:rowOff>137144</xdr:rowOff>
    </xdr:from>
    <xdr:to>
      <xdr:col>15</xdr:col>
      <xdr:colOff>269875</xdr:colOff>
      <xdr:row>58</xdr:row>
      <xdr:rowOff>137144</xdr:rowOff>
    </xdr:to>
    <xdr:cxnSp macro="">
      <xdr:nvCxnSpPr>
        <xdr:cNvPr id="346" name="直線コネクタ 345"/>
        <xdr:cNvCxnSpPr/>
      </xdr:nvCxnSpPr>
      <xdr:spPr>
        <a:xfrm>
          <a:off x="10388600" y="10081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54478</xdr:rowOff>
    </xdr:from>
    <xdr:ext cx="599010" cy="259045"/>
    <xdr:sp macro="" textlink="">
      <xdr:nvSpPr>
        <xdr:cNvPr id="347" name="農林水産業費最大値テキスト"/>
        <xdr:cNvSpPr txBox="1"/>
      </xdr:nvSpPr>
      <xdr:spPr>
        <a:xfrm>
          <a:off x="10528300" y="845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306,977</a:t>
          </a:r>
          <a:endParaRPr kumimoji="1" lang="ja-JP" altLang="en-US" sz="1000" b="1">
            <a:latin typeface="ＭＳ Ｐゴシック"/>
          </a:endParaRPr>
        </a:p>
      </xdr:txBody>
    </xdr:sp>
    <xdr:clientData/>
  </xdr:oneCellAnchor>
  <xdr:twoCellAnchor>
    <xdr:from>
      <xdr:col>15</xdr:col>
      <xdr:colOff>92075</xdr:colOff>
      <xdr:row>50</xdr:row>
      <xdr:rowOff>107801</xdr:rowOff>
    </xdr:from>
    <xdr:to>
      <xdr:col>15</xdr:col>
      <xdr:colOff>269875</xdr:colOff>
      <xdr:row>50</xdr:row>
      <xdr:rowOff>107801</xdr:rowOff>
    </xdr:to>
    <xdr:cxnSp macro="">
      <xdr:nvCxnSpPr>
        <xdr:cNvPr id="348" name="直線コネクタ 347"/>
        <xdr:cNvCxnSpPr/>
      </xdr:nvCxnSpPr>
      <xdr:spPr>
        <a:xfrm>
          <a:off x="10388600" y="8680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90967</xdr:rowOff>
    </xdr:from>
    <xdr:to>
      <xdr:col>15</xdr:col>
      <xdr:colOff>180975</xdr:colOff>
      <xdr:row>58</xdr:row>
      <xdr:rowOff>95955</xdr:rowOff>
    </xdr:to>
    <xdr:cxnSp macro="">
      <xdr:nvCxnSpPr>
        <xdr:cNvPr id="349" name="直線コネクタ 348"/>
        <xdr:cNvCxnSpPr/>
      </xdr:nvCxnSpPr>
      <xdr:spPr>
        <a:xfrm>
          <a:off x="9639300" y="10035067"/>
          <a:ext cx="838200" cy="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52995</xdr:rowOff>
    </xdr:from>
    <xdr:ext cx="534377" cy="259045"/>
    <xdr:sp macro="" textlink="">
      <xdr:nvSpPr>
        <xdr:cNvPr id="350" name="農林水産業費平均値テキスト"/>
        <xdr:cNvSpPr txBox="1"/>
      </xdr:nvSpPr>
      <xdr:spPr>
        <a:xfrm>
          <a:off x="10528300" y="98256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12,857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30118</xdr:rowOff>
    </xdr:from>
    <xdr:to>
      <xdr:col>15</xdr:col>
      <xdr:colOff>231775</xdr:colOff>
      <xdr:row>58</xdr:row>
      <xdr:rowOff>131718</xdr:rowOff>
    </xdr:to>
    <xdr:sp macro="" textlink="">
      <xdr:nvSpPr>
        <xdr:cNvPr id="351" name="フローチャート : 判断 350"/>
        <xdr:cNvSpPr/>
      </xdr:nvSpPr>
      <xdr:spPr>
        <a:xfrm>
          <a:off x="10426700" y="997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90748</xdr:rowOff>
    </xdr:from>
    <xdr:to>
      <xdr:col>14</xdr:col>
      <xdr:colOff>28575</xdr:colOff>
      <xdr:row>58</xdr:row>
      <xdr:rowOff>90967</xdr:rowOff>
    </xdr:to>
    <xdr:cxnSp macro="">
      <xdr:nvCxnSpPr>
        <xdr:cNvPr id="352" name="直線コネクタ 351"/>
        <xdr:cNvCxnSpPr/>
      </xdr:nvCxnSpPr>
      <xdr:spPr>
        <a:xfrm>
          <a:off x="8750300" y="10034848"/>
          <a:ext cx="889000" cy="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35238</xdr:rowOff>
    </xdr:from>
    <xdr:to>
      <xdr:col>14</xdr:col>
      <xdr:colOff>79375</xdr:colOff>
      <xdr:row>58</xdr:row>
      <xdr:rowOff>136838</xdr:rowOff>
    </xdr:to>
    <xdr:sp macro="" textlink="">
      <xdr:nvSpPr>
        <xdr:cNvPr id="353" name="フローチャート : 判断 352"/>
        <xdr:cNvSpPr/>
      </xdr:nvSpPr>
      <xdr:spPr>
        <a:xfrm>
          <a:off x="9588500" y="99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153365</xdr:rowOff>
    </xdr:from>
    <xdr:ext cx="534377" cy="259045"/>
    <xdr:sp macro="" textlink="">
      <xdr:nvSpPr>
        <xdr:cNvPr id="354" name="テキスト ボックス 353"/>
        <xdr:cNvSpPr txBox="1"/>
      </xdr:nvSpPr>
      <xdr:spPr>
        <a:xfrm>
          <a:off x="9372111" y="975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59534</xdr:rowOff>
    </xdr:from>
    <xdr:to>
      <xdr:col>12</xdr:col>
      <xdr:colOff>511175</xdr:colOff>
      <xdr:row>58</xdr:row>
      <xdr:rowOff>90748</xdr:rowOff>
    </xdr:to>
    <xdr:cxnSp macro="">
      <xdr:nvCxnSpPr>
        <xdr:cNvPr id="355" name="直線コネクタ 354"/>
        <xdr:cNvCxnSpPr/>
      </xdr:nvCxnSpPr>
      <xdr:spPr>
        <a:xfrm>
          <a:off x="7861300" y="10003634"/>
          <a:ext cx="889000" cy="3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14678</xdr:rowOff>
    </xdr:from>
    <xdr:to>
      <xdr:col>12</xdr:col>
      <xdr:colOff>561975</xdr:colOff>
      <xdr:row>58</xdr:row>
      <xdr:rowOff>116278</xdr:rowOff>
    </xdr:to>
    <xdr:sp macro="" textlink="">
      <xdr:nvSpPr>
        <xdr:cNvPr id="356" name="フローチャート : 判断 355"/>
        <xdr:cNvSpPr/>
      </xdr:nvSpPr>
      <xdr:spPr>
        <a:xfrm>
          <a:off x="8699500" y="995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132805</xdr:rowOff>
    </xdr:from>
    <xdr:ext cx="534377" cy="259045"/>
    <xdr:sp macro="" textlink="">
      <xdr:nvSpPr>
        <xdr:cNvPr id="357" name="テキスト ボックス 356"/>
        <xdr:cNvSpPr txBox="1"/>
      </xdr:nvSpPr>
      <xdr:spPr>
        <a:xfrm>
          <a:off x="8483111" y="973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16,234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59534</xdr:rowOff>
    </xdr:from>
    <xdr:to>
      <xdr:col>11</xdr:col>
      <xdr:colOff>307975</xdr:colOff>
      <xdr:row>58</xdr:row>
      <xdr:rowOff>93194</xdr:rowOff>
    </xdr:to>
    <xdr:cxnSp macro="">
      <xdr:nvCxnSpPr>
        <xdr:cNvPr id="358" name="直線コネクタ 357"/>
        <xdr:cNvCxnSpPr/>
      </xdr:nvCxnSpPr>
      <xdr:spPr>
        <a:xfrm flipV="1">
          <a:off x="6972300" y="10003634"/>
          <a:ext cx="889000" cy="3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17357</xdr:rowOff>
    </xdr:from>
    <xdr:to>
      <xdr:col>11</xdr:col>
      <xdr:colOff>358775</xdr:colOff>
      <xdr:row>58</xdr:row>
      <xdr:rowOff>118957</xdr:rowOff>
    </xdr:to>
    <xdr:sp macro="" textlink="">
      <xdr:nvSpPr>
        <xdr:cNvPr id="359" name="フローチャート : 判断 358"/>
        <xdr:cNvSpPr/>
      </xdr:nvSpPr>
      <xdr:spPr>
        <a:xfrm>
          <a:off x="7810500" y="996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110084</xdr:rowOff>
    </xdr:from>
    <xdr:ext cx="534377" cy="259045"/>
    <xdr:sp macro="" textlink="">
      <xdr:nvSpPr>
        <xdr:cNvPr id="360" name="テキスト ボックス 359"/>
        <xdr:cNvSpPr txBox="1"/>
      </xdr:nvSpPr>
      <xdr:spPr>
        <a:xfrm>
          <a:off x="7594111" y="1005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15,648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13572</xdr:rowOff>
    </xdr:from>
    <xdr:to>
      <xdr:col>10</xdr:col>
      <xdr:colOff>155575</xdr:colOff>
      <xdr:row>58</xdr:row>
      <xdr:rowOff>115172</xdr:rowOff>
    </xdr:to>
    <xdr:sp macro="" textlink="">
      <xdr:nvSpPr>
        <xdr:cNvPr id="361" name="フローチャート : 判断 360"/>
        <xdr:cNvSpPr/>
      </xdr:nvSpPr>
      <xdr:spPr>
        <a:xfrm>
          <a:off x="6921500" y="995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131699</xdr:rowOff>
    </xdr:from>
    <xdr:ext cx="534377" cy="259045"/>
    <xdr:sp macro="" textlink="">
      <xdr:nvSpPr>
        <xdr:cNvPr id="362" name="テキスト ボックス 361"/>
        <xdr:cNvSpPr txBox="1"/>
      </xdr:nvSpPr>
      <xdr:spPr>
        <a:xfrm>
          <a:off x="6705111" y="973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16,476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45155</xdr:rowOff>
    </xdr:from>
    <xdr:to>
      <xdr:col>15</xdr:col>
      <xdr:colOff>231775</xdr:colOff>
      <xdr:row>58</xdr:row>
      <xdr:rowOff>146755</xdr:rowOff>
    </xdr:to>
    <xdr:sp macro="" textlink="">
      <xdr:nvSpPr>
        <xdr:cNvPr id="368" name="円/楕円 367"/>
        <xdr:cNvSpPr/>
      </xdr:nvSpPr>
      <xdr:spPr>
        <a:xfrm>
          <a:off x="10426700" y="998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8545</xdr:rowOff>
    </xdr:from>
    <xdr:ext cx="469744" cy="259045"/>
    <xdr:sp macro="" textlink="">
      <xdr:nvSpPr>
        <xdr:cNvPr id="369" name="農林水産業費該当値テキスト"/>
        <xdr:cNvSpPr txBox="1"/>
      </xdr:nvSpPr>
      <xdr:spPr>
        <a:xfrm>
          <a:off x="10528300" y="995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9,568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40167</xdr:rowOff>
    </xdr:from>
    <xdr:to>
      <xdr:col>14</xdr:col>
      <xdr:colOff>79375</xdr:colOff>
      <xdr:row>58</xdr:row>
      <xdr:rowOff>141767</xdr:rowOff>
    </xdr:to>
    <xdr:sp macro="" textlink="">
      <xdr:nvSpPr>
        <xdr:cNvPr id="370" name="円/楕円 369"/>
        <xdr:cNvSpPr/>
      </xdr:nvSpPr>
      <xdr:spPr>
        <a:xfrm>
          <a:off x="9588500" y="998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132894</xdr:rowOff>
    </xdr:from>
    <xdr:ext cx="534377" cy="259045"/>
    <xdr:sp macro="" textlink="">
      <xdr:nvSpPr>
        <xdr:cNvPr id="371" name="テキスト ボックス 370"/>
        <xdr:cNvSpPr txBox="1"/>
      </xdr:nvSpPr>
      <xdr:spPr>
        <a:xfrm>
          <a:off x="9372111" y="1007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10,659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39948</xdr:rowOff>
    </xdr:from>
    <xdr:to>
      <xdr:col>12</xdr:col>
      <xdr:colOff>561975</xdr:colOff>
      <xdr:row>58</xdr:row>
      <xdr:rowOff>141548</xdr:rowOff>
    </xdr:to>
    <xdr:sp macro="" textlink="">
      <xdr:nvSpPr>
        <xdr:cNvPr id="372" name="円/楕円 371"/>
        <xdr:cNvSpPr/>
      </xdr:nvSpPr>
      <xdr:spPr>
        <a:xfrm>
          <a:off x="8699500" y="998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132675</xdr:rowOff>
    </xdr:from>
    <xdr:ext cx="534377" cy="259045"/>
    <xdr:sp macro="" textlink="">
      <xdr:nvSpPr>
        <xdr:cNvPr id="373" name="テキスト ボックス 372"/>
        <xdr:cNvSpPr txBox="1"/>
      </xdr:nvSpPr>
      <xdr:spPr>
        <a:xfrm>
          <a:off x="8483111" y="10076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10,707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8734</xdr:rowOff>
    </xdr:from>
    <xdr:to>
      <xdr:col>11</xdr:col>
      <xdr:colOff>358775</xdr:colOff>
      <xdr:row>58</xdr:row>
      <xdr:rowOff>110334</xdr:rowOff>
    </xdr:to>
    <xdr:sp macro="" textlink="">
      <xdr:nvSpPr>
        <xdr:cNvPr id="374" name="円/楕円 373"/>
        <xdr:cNvSpPr/>
      </xdr:nvSpPr>
      <xdr:spPr>
        <a:xfrm>
          <a:off x="7810500" y="995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126861</xdr:rowOff>
    </xdr:from>
    <xdr:ext cx="534377" cy="259045"/>
    <xdr:sp macro="" textlink="">
      <xdr:nvSpPr>
        <xdr:cNvPr id="375" name="テキスト ボックス 374"/>
        <xdr:cNvSpPr txBox="1"/>
      </xdr:nvSpPr>
      <xdr:spPr>
        <a:xfrm>
          <a:off x="7594111" y="972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17,534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42394</xdr:rowOff>
    </xdr:from>
    <xdr:to>
      <xdr:col>10</xdr:col>
      <xdr:colOff>155575</xdr:colOff>
      <xdr:row>58</xdr:row>
      <xdr:rowOff>143994</xdr:rowOff>
    </xdr:to>
    <xdr:sp macro="" textlink="">
      <xdr:nvSpPr>
        <xdr:cNvPr id="376" name="円/楕円 375"/>
        <xdr:cNvSpPr/>
      </xdr:nvSpPr>
      <xdr:spPr>
        <a:xfrm>
          <a:off x="6921500" y="998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135121</xdr:rowOff>
    </xdr:from>
    <xdr:ext cx="534377" cy="259045"/>
    <xdr:sp macro="" textlink="">
      <xdr:nvSpPr>
        <xdr:cNvPr id="377" name="テキスト ボックス 376"/>
        <xdr:cNvSpPr txBox="1"/>
      </xdr:nvSpPr>
      <xdr:spPr>
        <a:xfrm>
          <a:off x="6705111" y="1007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10,172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8,846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46934</xdr:rowOff>
    </xdr:from>
    <xdr:to>
      <xdr:col>15</xdr:col>
      <xdr:colOff>180340</xdr:colOff>
      <xdr:row>78</xdr:row>
      <xdr:rowOff>116703</xdr:rowOff>
    </xdr:to>
    <xdr:cxnSp macro="">
      <xdr:nvCxnSpPr>
        <xdr:cNvPr id="399" name="直線コネクタ 398"/>
        <xdr:cNvCxnSpPr/>
      </xdr:nvCxnSpPr>
      <xdr:spPr>
        <a:xfrm flipV="1">
          <a:off x="10475595" y="12048434"/>
          <a:ext cx="1270" cy="1441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120530</xdr:rowOff>
    </xdr:from>
    <xdr:ext cx="469744" cy="259045"/>
    <xdr:sp macro="" textlink="">
      <xdr:nvSpPr>
        <xdr:cNvPr id="400" name="商工費最小値テキスト"/>
        <xdr:cNvSpPr txBox="1"/>
      </xdr:nvSpPr>
      <xdr:spPr>
        <a:xfrm>
          <a:off x="10528300" y="1349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15</xdr:col>
      <xdr:colOff>92075</xdr:colOff>
      <xdr:row>78</xdr:row>
      <xdr:rowOff>116703</xdr:rowOff>
    </xdr:from>
    <xdr:to>
      <xdr:col>15</xdr:col>
      <xdr:colOff>269875</xdr:colOff>
      <xdr:row>78</xdr:row>
      <xdr:rowOff>116703</xdr:rowOff>
    </xdr:to>
    <xdr:cxnSp macro="">
      <xdr:nvCxnSpPr>
        <xdr:cNvPr id="401" name="直線コネクタ 400"/>
        <xdr:cNvCxnSpPr/>
      </xdr:nvCxnSpPr>
      <xdr:spPr>
        <a:xfrm>
          <a:off x="10388600" y="13489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165061</xdr:rowOff>
    </xdr:from>
    <xdr:ext cx="534377" cy="259045"/>
    <xdr:sp macro="" textlink="">
      <xdr:nvSpPr>
        <xdr:cNvPr id="402" name="商工費最大値テキスト"/>
        <xdr:cNvSpPr txBox="1"/>
      </xdr:nvSpPr>
      <xdr:spPr>
        <a:xfrm>
          <a:off x="10528300" y="1182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64,058</a:t>
          </a:r>
          <a:endParaRPr kumimoji="1" lang="ja-JP" altLang="en-US" sz="1000" b="1">
            <a:latin typeface="ＭＳ Ｐゴシック"/>
          </a:endParaRPr>
        </a:p>
      </xdr:txBody>
    </xdr:sp>
    <xdr:clientData/>
  </xdr:oneCellAnchor>
  <xdr:twoCellAnchor>
    <xdr:from>
      <xdr:col>15</xdr:col>
      <xdr:colOff>92075</xdr:colOff>
      <xdr:row>70</xdr:row>
      <xdr:rowOff>46934</xdr:rowOff>
    </xdr:from>
    <xdr:to>
      <xdr:col>15</xdr:col>
      <xdr:colOff>269875</xdr:colOff>
      <xdr:row>70</xdr:row>
      <xdr:rowOff>46934</xdr:rowOff>
    </xdr:to>
    <xdr:cxnSp macro="">
      <xdr:nvCxnSpPr>
        <xdr:cNvPr id="403" name="直線コネクタ 402"/>
        <xdr:cNvCxnSpPr/>
      </xdr:nvCxnSpPr>
      <xdr:spPr>
        <a:xfrm>
          <a:off x="10388600" y="12048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157462</xdr:rowOff>
    </xdr:from>
    <xdr:to>
      <xdr:col>15</xdr:col>
      <xdr:colOff>180975</xdr:colOff>
      <xdr:row>77</xdr:row>
      <xdr:rowOff>154011</xdr:rowOff>
    </xdr:to>
    <xdr:cxnSp macro="">
      <xdr:nvCxnSpPr>
        <xdr:cNvPr id="404" name="直線コネクタ 403"/>
        <xdr:cNvCxnSpPr/>
      </xdr:nvCxnSpPr>
      <xdr:spPr>
        <a:xfrm>
          <a:off x="9639300" y="13187662"/>
          <a:ext cx="838200" cy="167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159897</xdr:rowOff>
    </xdr:from>
    <xdr:ext cx="534377" cy="259045"/>
    <xdr:sp macro="" textlink="">
      <xdr:nvSpPr>
        <xdr:cNvPr id="405" name="商工費平均値テキスト"/>
        <xdr:cNvSpPr txBox="1"/>
      </xdr:nvSpPr>
      <xdr:spPr>
        <a:xfrm>
          <a:off x="10528300" y="13018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137020</xdr:rowOff>
    </xdr:from>
    <xdr:to>
      <xdr:col>15</xdr:col>
      <xdr:colOff>231775</xdr:colOff>
      <xdr:row>77</xdr:row>
      <xdr:rowOff>67170</xdr:rowOff>
    </xdr:to>
    <xdr:sp macro="" textlink="">
      <xdr:nvSpPr>
        <xdr:cNvPr id="406" name="フローチャート : 判断 405"/>
        <xdr:cNvSpPr/>
      </xdr:nvSpPr>
      <xdr:spPr>
        <a:xfrm>
          <a:off x="104267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108679</xdr:rowOff>
    </xdr:from>
    <xdr:to>
      <xdr:col>14</xdr:col>
      <xdr:colOff>28575</xdr:colOff>
      <xdr:row>76</xdr:row>
      <xdr:rowOff>157462</xdr:rowOff>
    </xdr:to>
    <xdr:cxnSp macro="">
      <xdr:nvCxnSpPr>
        <xdr:cNvPr id="407" name="直線コネクタ 406"/>
        <xdr:cNvCxnSpPr/>
      </xdr:nvCxnSpPr>
      <xdr:spPr>
        <a:xfrm>
          <a:off x="8750300" y="13138879"/>
          <a:ext cx="889000" cy="4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129454</xdr:rowOff>
    </xdr:from>
    <xdr:to>
      <xdr:col>14</xdr:col>
      <xdr:colOff>79375</xdr:colOff>
      <xdr:row>77</xdr:row>
      <xdr:rowOff>59604</xdr:rowOff>
    </xdr:to>
    <xdr:sp macro="" textlink="">
      <xdr:nvSpPr>
        <xdr:cNvPr id="408" name="フローチャート : 判断 407"/>
        <xdr:cNvSpPr/>
      </xdr:nvSpPr>
      <xdr:spPr>
        <a:xfrm>
          <a:off x="9588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50731</xdr:rowOff>
    </xdr:from>
    <xdr:ext cx="534377" cy="259045"/>
    <xdr:sp macro="" textlink="">
      <xdr:nvSpPr>
        <xdr:cNvPr id="409" name="テキスト ボックス 408"/>
        <xdr:cNvSpPr txBox="1"/>
      </xdr:nvSpPr>
      <xdr:spPr>
        <a:xfrm>
          <a:off x="9372111" y="1325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108679</xdr:rowOff>
    </xdr:from>
    <xdr:to>
      <xdr:col>12</xdr:col>
      <xdr:colOff>511175</xdr:colOff>
      <xdr:row>76</xdr:row>
      <xdr:rowOff>117571</xdr:rowOff>
    </xdr:to>
    <xdr:cxnSp macro="">
      <xdr:nvCxnSpPr>
        <xdr:cNvPr id="410" name="直線コネクタ 409"/>
        <xdr:cNvCxnSpPr/>
      </xdr:nvCxnSpPr>
      <xdr:spPr>
        <a:xfrm flipV="1">
          <a:off x="7861300" y="13138879"/>
          <a:ext cx="889000" cy="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55981</xdr:rowOff>
    </xdr:from>
    <xdr:to>
      <xdr:col>12</xdr:col>
      <xdr:colOff>561975</xdr:colOff>
      <xdr:row>77</xdr:row>
      <xdr:rowOff>157581</xdr:rowOff>
    </xdr:to>
    <xdr:sp macro="" textlink="">
      <xdr:nvSpPr>
        <xdr:cNvPr id="411" name="フローチャート : 判断 410"/>
        <xdr:cNvSpPr/>
      </xdr:nvSpPr>
      <xdr:spPr>
        <a:xfrm>
          <a:off x="8699500" y="1325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148708</xdr:rowOff>
    </xdr:from>
    <xdr:ext cx="469744" cy="259045"/>
    <xdr:sp macro="" textlink="">
      <xdr:nvSpPr>
        <xdr:cNvPr id="412" name="テキスト ボックス 411"/>
        <xdr:cNvSpPr txBox="1"/>
      </xdr:nvSpPr>
      <xdr:spPr>
        <a:xfrm>
          <a:off x="8515427" y="1335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8,940</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117571</xdr:rowOff>
    </xdr:from>
    <xdr:to>
      <xdr:col>11</xdr:col>
      <xdr:colOff>307975</xdr:colOff>
      <xdr:row>77</xdr:row>
      <xdr:rowOff>161965</xdr:rowOff>
    </xdr:to>
    <xdr:cxnSp macro="">
      <xdr:nvCxnSpPr>
        <xdr:cNvPr id="413" name="直線コネクタ 412"/>
        <xdr:cNvCxnSpPr/>
      </xdr:nvCxnSpPr>
      <xdr:spPr>
        <a:xfrm flipV="1">
          <a:off x="6972300" y="13147771"/>
          <a:ext cx="889000" cy="21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57879</xdr:rowOff>
    </xdr:from>
    <xdr:to>
      <xdr:col>11</xdr:col>
      <xdr:colOff>358775</xdr:colOff>
      <xdr:row>77</xdr:row>
      <xdr:rowOff>159479</xdr:rowOff>
    </xdr:to>
    <xdr:sp macro="" textlink="">
      <xdr:nvSpPr>
        <xdr:cNvPr id="414" name="フローチャート : 判断 413"/>
        <xdr:cNvSpPr/>
      </xdr:nvSpPr>
      <xdr:spPr>
        <a:xfrm>
          <a:off x="7810500" y="132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150606</xdr:rowOff>
    </xdr:from>
    <xdr:ext cx="469744" cy="259045"/>
    <xdr:sp macro="" textlink="">
      <xdr:nvSpPr>
        <xdr:cNvPr id="415" name="テキスト ボックス 414"/>
        <xdr:cNvSpPr txBox="1"/>
      </xdr:nvSpPr>
      <xdr:spPr>
        <a:xfrm>
          <a:off x="7626427" y="1335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8,857</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68371</xdr:rowOff>
    </xdr:from>
    <xdr:to>
      <xdr:col>10</xdr:col>
      <xdr:colOff>155575</xdr:colOff>
      <xdr:row>77</xdr:row>
      <xdr:rowOff>169971</xdr:rowOff>
    </xdr:to>
    <xdr:sp macro="" textlink="">
      <xdr:nvSpPr>
        <xdr:cNvPr id="416" name="フローチャート : 判断 415"/>
        <xdr:cNvSpPr/>
      </xdr:nvSpPr>
      <xdr:spPr>
        <a:xfrm>
          <a:off x="6921500" y="1327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15048</xdr:rowOff>
    </xdr:from>
    <xdr:ext cx="469744" cy="259045"/>
    <xdr:sp macro="" textlink="">
      <xdr:nvSpPr>
        <xdr:cNvPr id="417" name="テキスト ボックス 416"/>
        <xdr:cNvSpPr txBox="1"/>
      </xdr:nvSpPr>
      <xdr:spPr>
        <a:xfrm>
          <a:off x="6737427" y="13045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8,398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103211</xdr:rowOff>
    </xdr:from>
    <xdr:to>
      <xdr:col>15</xdr:col>
      <xdr:colOff>231775</xdr:colOff>
      <xdr:row>78</xdr:row>
      <xdr:rowOff>33361</xdr:rowOff>
    </xdr:to>
    <xdr:sp macro="" textlink="">
      <xdr:nvSpPr>
        <xdr:cNvPr id="423" name="円/楕円 422"/>
        <xdr:cNvSpPr/>
      </xdr:nvSpPr>
      <xdr:spPr>
        <a:xfrm>
          <a:off x="10426700" y="1330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81638</xdr:rowOff>
    </xdr:from>
    <xdr:ext cx="469744" cy="259045"/>
    <xdr:sp macro="" textlink="">
      <xdr:nvSpPr>
        <xdr:cNvPr id="424" name="商工費該当値テキスト"/>
        <xdr:cNvSpPr txBox="1"/>
      </xdr:nvSpPr>
      <xdr:spPr>
        <a:xfrm>
          <a:off x="10528300" y="1328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6,874</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106662</xdr:rowOff>
    </xdr:from>
    <xdr:to>
      <xdr:col>14</xdr:col>
      <xdr:colOff>79375</xdr:colOff>
      <xdr:row>77</xdr:row>
      <xdr:rowOff>36812</xdr:rowOff>
    </xdr:to>
    <xdr:sp macro="" textlink="">
      <xdr:nvSpPr>
        <xdr:cNvPr id="425" name="円/楕円 424"/>
        <xdr:cNvSpPr/>
      </xdr:nvSpPr>
      <xdr:spPr>
        <a:xfrm>
          <a:off x="9588500" y="1313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53339</xdr:rowOff>
    </xdr:from>
    <xdr:ext cx="534377" cy="259045"/>
    <xdr:sp macro="" textlink="">
      <xdr:nvSpPr>
        <xdr:cNvPr id="426" name="テキスト ボックス 425"/>
        <xdr:cNvSpPr txBox="1"/>
      </xdr:nvSpPr>
      <xdr:spPr>
        <a:xfrm>
          <a:off x="9372111" y="1291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14,223</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57879</xdr:rowOff>
    </xdr:from>
    <xdr:to>
      <xdr:col>12</xdr:col>
      <xdr:colOff>561975</xdr:colOff>
      <xdr:row>76</xdr:row>
      <xdr:rowOff>159479</xdr:rowOff>
    </xdr:to>
    <xdr:sp macro="" textlink="">
      <xdr:nvSpPr>
        <xdr:cNvPr id="427" name="円/楕円 426"/>
        <xdr:cNvSpPr/>
      </xdr:nvSpPr>
      <xdr:spPr>
        <a:xfrm>
          <a:off x="8699500" y="1308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4556</xdr:rowOff>
    </xdr:from>
    <xdr:ext cx="534377" cy="259045"/>
    <xdr:sp macro="" textlink="">
      <xdr:nvSpPr>
        <xdr:cNvPr id="428" name="テキスト ボックス 427"/>
        <xdr:cNvSpPr txBox="1"/>
      </xdr:nvSpPr>
      <xdr:spPr>
        <a:xfrm>
          <a:off x="8483111" y="1286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16,357</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66771</xdr:rowOff>
    </xdr:from>
    <xdr:to>
      <xdr:col>11</xdr:col>
      <xdr:colOff>358775</xdr:colOff>
      <xdr:row>76</xdr:row>
      <xdr:rowOff>168371</xdr:rowOff>
    </xdr:to>
    <xdr:sp macro="" textlink="">
      <xdr:nvSpPr>
        <xdr:cNvPr id="429" name="円/楕円 428"/>
        <xdr:cNvSpPr/>
      </xdr:nvSpPr>
      <xdr:spPr>
        <a:xfrm>
          <a:off x="7810500" y="1309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13449</xdr:rowOff>
    </xdr:from>
    <xdr:ext cx="534377" cy="259045"/>
    <xdr:sp macro="" textlink="">
      <xdr:nvSpPr>
        <xdr:cNvPr id="430" name="テキスト ボックス 429"/>
        <xdr:cNvSpPr txBox="1"/>
      </xdr:nvSpPr>
      <xdr:spPr>
        <a:xfrm>
          <a:off x="7594111" y="1287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15,968</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111165</xdr:rowOff>
    </xdr:from>
    <xdr:to>
      <xdr:col>10</xdr:col>
      <xdr:colOff>155575</xdr:colOff>
      <xdr:row>78</xdr:row>
      <xdr:rowOff>41315</xdr:rowOff>
    </xdr:to>
    <xdr:sp macro="" textlink="">
      <xdr:nvSpPr>
        <xdr:cNvPr id="431" name="円/楕円 430"/>
        <xdr:cNvSpPr/>
      </xdr:nvSpPr>
      <xdr:spPr>
        <a:xfrm>
          <a:off x="6921500" y="133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32442</xdr:rowOff>
    </xdr:from>
    <xdr:ext cx="469744" cy="259045"/>
    <xdr:sp macro="" textlink="">
      <xdr:nvSpPr>
        <xdr:cNvPr id="432" name="テキスト ボックス 431"/>
        <xdr:cNvSpPr txBox="1"/>
      </xdr:nvSpPr>
      <xdr:spPr>
        <a:xfrm>
          <a:off x="6737427" y="134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52,445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6" name="テキスト ボックス 44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2" name="テキスト ボックス 451"/>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18430</xdr:rowOff>
    </xdr:from>
    <xdr:to>
      <xdr:col>15</xdr:col>
      <xdr:colOff>180340</xdr:colOff>
      <xdr:row>99</xdr:row>
      <xdr:rowOff>18062</xdr:rowOff>
    </xdr:to>
    <xdr:cxnSp macro="">
      <xdr:nvCxnSpPr>
        <xdr:cNvPr id="456" name="直線コネクタ 455"/>
        <xdr:cNvCxnSpPr/>
      </xdr:nvCxnSpPr>
      <xdr:spPr>
        <a:xfrm flipV="1">
          <a:off x="10475595" y="15448930"/>
          <a:ext cx="1270" cy="154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42337</xdr:rowOff>
    </xdr:from>
    <xdr:ext cx="534377" cy="259045"/>
    <xdr:sp macro="" textlink="">
      <xdr:nvSpPr>
        <xdr:cNvPr id="457" name="土木費最小値テキスト"/>
        <xdr:cNvSpPr txBox="1"/>
      </xdr:nvSpPr>
      <xdr:spPr>
        <a:xfrm>
          <a:off x="10528300" y="1701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20,777</a:t>
          </a:r>
          <a:endParaRPr kumimoji="1" lang="ja-JP" altLang="en-US" sz="1000" b="1">
            <a:latin typeface="ＭＳ Ｐゴシック"/>
          </a:endParaRPr>
        </a:p>
      </xdr:txBody>
    </xdr:sp>
    <xdr:clientData/>
  </xdr:oneCellAnchor>
  <xdr:twoCellAnchor>
    <xdr:from>
      <xdr:col>15</xdr:col>
      <xdr:colOff>92075</xdr:colOff>
      <xdr:row>99</xdr:row>
      <xdr:rowOff>18062</xdr:rowOff>
    </xdr:from>
    <xdr:to>
      <xdr:col>15</xdr:col>
      <xdr:colOff>269875</xdr:colOff>
      <xdr:row>99</xdr:row>
      <xdr:rowOff>18062</xdr:rowOff>
    </xdr:to>
    <xdr:cxnSp macro="">
      <xdr:nvCxnSpPr>
        <xdr:cNvPr id="458" name="直線コネクタ 457"/>
        <xdr:cNvCxnSpPr/>
      </xdr:nvCxnSpPr>
      <xdr:spPr>
        <a:xfrm>
          <a:off x="10388600" y="16991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136557</xdr:rowOff>
    </xdr:from>
    <xdr:ext cx="690189" cy="259045"/>
    <xdr:sp macro="" textlink="">
      <xdr:nvSpPr>
        <xdr:cNvPr id="459" name="土木費最大値テキスト"/>
        <xdr:cNvSpPr txBox="1"/>
      </xdr:nvSpPr>
      <xdr:spPr>
        <a:xfrm>
          <a:off x="10528300" y="152241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1,235,488</a:t>
          </a:r>
          <a:endParaRPr kumimoji="1" lang="ja-JP" altLang="en-US" sz="1000" b="1">
            <a:latin typeface="ＭＳ Ｐゴシック"/>
          </a:endParaRPr>
        </a:p>
      </xdr:txBody>
    </xdr:sp>
    <xdr:clientData/>
  </xdr:oneCellAnchor>
  <xdr:twoCellAnchor>
    <xdr:from>
      <xdr:col>15</xdr:col>
      <xdr:colOff>92075</xdr:colOff>
      <xdr:row>90</xdr:row>
      <xdr:rowOff>18430</xdr:rowOff>
    </xdr:from>
    <xdr:to>
      <xdr:col>15</xdr:col>
      <xdr:colOff>269875</xdr:colOff>
      <xdr:row>90</xdr:row>
      <xdr:rowOff>18430</xdr:rowOff>
    </xdr:to>
    <xdr:cxnSp macro="">
      <xdr:nvCxnSpPr>
        <xdr:cNvPr id="460" name="直線コネクタ 459"/>
        <xdr:cNvCxnSpPr/>
      </xdr:nvCxnSpPr>
      <xdr:spPr>
        <a:xfrm>
          <a:off x="10388600" y="15448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161728</xdr:rowOff>
    </xdr:from>
    <xdr:to>
      <xdr:col>15</xdr:col>
      <xdr:colOff>180975</xdr:colOff>
      <xdr:row>98</xdr:row>
      <xdr:rowOff>169949</xdr:rowOff>
    </xdr:to>
    <xdr:cxnSp macro="">
      <xdr:nvCxnSpPr>
        <xdr:cNvPr id="461" name="直線コネクタ 460"/>
        <xdr:cNvCxnSpPr/>
      </xdr:nvCxnSpPr>
      <xdr:spPr>
        <a:xfrm flipV="1">
          <a:off x="9639300" y="16963828"/>
          <a:ext cx="838200" cy="8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131238</xdr:rowOff>
    </xdr:from>
    <xdr:ext cx="534377" cy="259045"/>
    <xdr:sp macro="" textlink="">
      <xdr:nvSpPr>
        <xdr:cNvPr id="462" name="土木費平均値テキスト"/>
        <xdr:cNvSpPr txBox="1"/>
      </xdr:nvSpPr>
      <xdr:spPr>
        <a:xfrm>
          <a:off x="10528300" y="16761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44,676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108361</xdr:rowOff>
    </xdr:from>
    <xdr:to>
      <xdr:col>15</xdr:col>
      <xdr:colOff>231775</xdr:colOff>
      <xdr:row>99</xdr:row>
      <xdr:rowOff>38511</xdr:rowOff>
    </xdr:to>
    <xdr:sp macro="" textlink="">
      <xdr:nvSpPr>
        <xdr:cNvPr id="463" name="フローチャート : 判断 462"/>
        <xdr:cNvSpPr/>
      </xdr:nvSpPr>
      <xdr:spPr>
        <a:xfrm>
          <a:off x="10426700" y="1691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168159</xdr:rowOff>
    </xdr:from>
    <xdr:to>
      <xdr:col>14</xdr:col>
      <xdr:colOff>28575</xdr:colOff>
      <xdr:row>98</xdr:row>
      <xdr:rowOff>169949</xdr:rowOff>
    </xdr:to>
    <xdr:cxnSp macro="">
      <xdr:nvCxnSpPr>
        <xdr:cNvPr id="464" name="直線コネクタ 463"/>
        <xdr:cNvCxnSpPr/>
      </xdr:nvCxnSpPr>
      <xdr:spPr>
        <a:xfrm>
          <a:off x="8750300" y="16970259"/>
          <a:ext cx="889000" cy="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110460</xdr:rowOff>
    </xdr:from>
    <xdr:to>
      <xdr:col>14</xdr:col>
      <xdr:colOff>79375</xdr:colOff>
      <xdr:row>99</xdr:row>
      <xdr:rowOff>40610</xdr:rowOff>
    </xdr:to>
    <xdr:sp macro="" textlink="">
      <xdr:nvSpPr>
        <xdr:cNvPr id="465" name="フローチャート : 判断 464"/>
        <xdr:cNvSpPr/>
      </xdr:nvSpPr>
      <xdr:spPr>
        <a:xfrm>
          <a:off x="9588500" y="169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57137</xdr:rowOff>
    </xdr:from>
    <xdr:ext cx="534377" cy="259045"/>
    <xdr:sp macro="" textlink="">
      <xdr:nvSpPr>
        <xdr:cNvPr id="466" name="テキスト ボックス 465"/>
        <xdr:cNvSpPr txBox="1"/>
      </xdr:nvSpPr>
      <xdr:spPr>
        <a:xfrm>
          <a:off x="9372111" y="1668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168159</xdr:rowOff>
    </xdr:from>
    <xdr:to>
      <xdr:col>12</xdr:col>
      <xdr:colOff>511175</xdr:colOff>
      <xdr:row>98</xdr:row>
      <xdr:rowOff>168869</xdr:rowOff>
    </xdr:to>
    <xdr:cxnSp macro="">
      <xdr:nvCxnSpPr>
        <xdr:cNvPr id="467" name="直線コネクタ 466"/>
        <xdr:cNvCxnSpPr/>
      </xdr:nvCxnSpPr>
      <xdr:spPr>
        <a:xfrm flipV="1">
          <a:off x="7861300" y="16970259"/>
          <a:ext cx="889000" cy="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111933</xdr:rowOff>
    </xdr:from>
    <xdr:to>
      <xdr:col>12</xdr:col>
      <xdr:colOff>561975</xdr:colOff>
      <xdr:row>99</xdr:row>
      <xdr:rowOff>42083</xdr:rowOff>
    </xdr:to>
    <xdr:sp macro="" textlink="">
      <xdr:nvSpPr>
        <xdr:cNvPr id="468" name="フローチャート : 判断 467"/>
        <xdr:cNvSpPr/>
      </xdr:nvSpPr>
      <xdr:spPr>
        <a:xfrm>
          <a:off x="8699500" y="16914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58610</xdr:rowOff>
    </xdr:from>
    <xdr:ext cx="534377" cy="259045"/>
    <xdr:sp macro="" textlink="">
      <xdr:nvSpPr>
        <xdr:cNvPr id="469" name="テキスト ボックス 468"/>
        <xdr:cNvSpPr txBox="1"/>
      </xdr:nvSpPr>
      <xdr:spPr>
        <a:xfrm>
          <a:off x="8483111" y="1668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41,864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143718</xdr:rowOff>
    </xdr:from>
    <xdr:to>
      <xdr:col>11</xdr:col>
      <xdr:colOff>307975</xdr:colOff>
      <xdr:row>98</xdr:row>
      <xdr:rowOff>168869</xdr:rowOff>
    </xdr:to>
    <xdr:cxnSp macro="">
      <xdr:nvCxnSpPr>
        <xdr:cNvPr id="470" name="直線コネクタ 469"/>
        <xdr:cNvCxnSpPr/>
      </xdr:nvCxnSpPr>
      <xdr:spPr>
        <a:xfrm>
          <a:off x="6972300" y="16945818"/>
          <a:ext cx="889000" cy="2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109063</xdr:rowOff>
    </xdr:from>
    <xdr:to>
      <xdr:col>11</xdr:col>
      <xdr:colOff>358775</xdr:colOff>
      <xdr:row>99</xdr:row>
      <xdr:rowOff>39213</xdr:rowOff>
    </xdr:to>
    <xdr:sp macro="" textlink="">
      <xdr:nvSpPr>
        <xdr:cNvPr id="471" name="フローチャート : 判断 470"/>
        <xdr:cNvSpPr/>
      </xdr:nvSpPr>
      <xdr:spPr>
        <a:xfrm>
          <a:off x="7810500" y="1691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55740</xdr:rowOff>
    </xdr:from>
    <xdr:ext cx="534377" cy="259045"/>
    <xdr:sp macro="" textlink="">
      <xdr:nvSpPr>
        <xdr:cNvPr id="472" name="テキスト ボックス 471"/>
        <xdr:cNvSpPr txBox="1"/>
      </xdr:nvSpPr>
      <xdr:spPr>
        <a:xfrm>
          <a:off x="7594111" y="1668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44,124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111458</xdr:rowOff>
    </xdr:from>
    <xdr:to>
      <xdr:col>10</xdr:col>
      <xdr:colOff>155575</xdr:colOff>
      <xdr:row>99</xdr:row>
      <xdr:rowOff>41608</xdr:rowOff>
    </xdr:to>
    <xdr:sp macro="" textlink="">
      <xdr:nvSpPr>
        <xdr:cNvPr id="473" name="フローチャート : 判断 472"/>
        <xdr:cNvSpPr/>
      </xdr:nvSpPr>
      <xdr:spPr>
        <a:xfrm>
          <a:off x="6921500" y="1691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32735</xdr:rowOff>
    </xdr:from>
    <xdr:ext cx="534377" cy="259045"/>
    <xdr:sp macro="" textlink="">
      <xdr:nvSpPr>
        <xdr:cNvPr id="474" name="テキスト ボックス 473"/>
        <xdr:cNvSpPr txBox="1"/>
      </xdr:nvSpPr>
      <xdr:spPr>
        <a:xfrm>
          <a:off x="6705111" y="17006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42,237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110928</xdr:rowOff>
    </xdr:from>
    <xdr:to>
      <xdr:col>15</xdr:col>
      <xdr:colOff>231775</xdr:colOff>
      <xdr:row>99</xdr:row>
      <xdr:rowOff>41078</xdr:rowOff>
    </xdr:to>
    <xdr:sp macro="" textlink="">
      <xdr:nvSpPr>
        <xdr:cNvPr id="480" name="円/楕円 479"/>
        <xdr:cNvSpPr/>
      </xdr:nvSpPr>
      <xdr:spPr>
        <a:xfrm>
          <a:off x="10426700" y="1691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86788</xdr:rowOff>
    </xdr:from>
    <xdr:ext cx="534377" cy="259045"/>
    <xdr:sp macro="" textlink="">
      <xdr:nvSpPr>
        <xdr:cNvPr id="481" name="土木費該当値テキスト"/>
        <xdr:cNvSpPr txBox="1"/>
      </xdr:nvSpPr>
      <xdr:spPr>
        <a:xfrm>
          <a:off x="10528300" y="1688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42,655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119149</xdr:rowOff>
    </xdr:from>
    <xdr:to>
      <xdr:col>14</xdr:col>
      <xdr:colOff>79375</xdr:colOff>
      <xdr:row>99</xdr:row>
      <xdr:rowOff>49299</xdr:rowOff>
    </xdr:to>
    <xdr:sp macro="" textlink="">
      <xdr:nvSpPr>
        <xdr:cNvPr id="482" name="円/楕円 481"/>
        <xdr:cNvSpPr/>
      </xdr:nvSpPr>
      <xdr:spPr>
        <a:xfrm>
          <a:off x="9588500" y="1692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40426</xdr:rowOff>
    </xdr:from>
    <xdr:ext cx="534377" cy="259045"/>
    <xdr:sp macro="" textlink="">
      <xdr:nvSpPr>
        <xdr:cNvPr id="483" name="テキスト ボックス 482"/>
        <xdr:cNvSpPr txBox="1"/>
      </xdr:nvSpPr>
      <xdr:spPr>
        <a:xfrm>
          <a:off x="9372111" y="1701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36,182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117359</xdr:rowOff>
    </xdr:from>
    <xdr:to>
      <xdr:col>12</xdr:col>
      <xdr:colOff>561975</xdr:colOff>
      <xdr:row>99</xdr:row>
      <xdr:rowOff>47509</xdr:rowOff>
    </xdr:to>
    <xdr:sp macro="" textlink="">
      <xdr:nvSpPr>
        <xdr:cNvPr id="484" name="円/楕円 483"/>
        <xdr:cNvSpPr/>
      </xdr:nvSpPr>
      <xdr:spPr>
        <a:xfrm>
          <a:off x="8699500" y="1691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38636</xdr:rowOff>
    </xdr:from>
    <xdr:ext cx="534377" cy="259045"/>
    <xdr:sp macro="" textlink="">
      <xdr:nvSpPr>
        <xdr:cNvPr id="485" name="テキスト ボックス 484"/>
        <xdr:cNvSpPr txBox="1"/>
      </xdr:nvSpPr>
      <xdr:spPr>
        <a:xfrm>
          <a:off x="8483111" y="1701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37,592</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118069</xdr:rowOff>
    </xdr:from>
    <xdr:to>
      <xdr:col>11</xdr:col>
      <xdr:colOff>358775</xdr:colOff>
      <xdr:row>99</xdr:row>
      <xdr:rowOff>48219</xdr:rowOff>
    </xdr:to>
    <xdr:sp macro="" textlink="">
      <xdr:nvSpPr>
        <xdr:cNvPr id="486" name="円/楕円 485"/>
        <xdr:cNvSpPr/>
      </xdr:nvSpPr>
      <xdr:spPr>
        <a:xfrm>
          <a:off x="7810500" y="1692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39346</xdr:rowOff>
    </xdr:from>
    <xdr:ext cx="534377" cy="259045"/>
    <xdr:sp macro="" textlink="">
      <xdr:nvSpPr>
        <xdr:cNvPr id="487" name="テキスト ボックス 486"/>
        <xdr:cNvSpPr txBox="1"/>
      </xdr:nvSpPr>
      <xdr:spPr>
        <a:xfrm>
          <a:off x="7594111" y="17012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37,032</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92918</xdr:rowOff>
    </xdr:from>
    <xdr:to>
      <xdr:col>10</xdr:col>
      <xdr:colOff>155575</xdr:colOff>
      <xdr:row>99</xdr:row>
      <xdr:rowOff>23068</xdr:rowOff>
    </xdr:to>
    <xdr:sp macro="" textlink="">
      <xdr:nvSpPr>
        <xdr:cNvPr id="488" name="円/楕円 487"/>
        <xdr:cNvSpPr/>
      </xdr:nvSpPr>
      <xdr:spPr>
        <a:xfrm>
          <a:off x="6921500" y="1689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39595</xdr:rowOff>
    </xdr:from>
    <xdr:ext cx="534377" cy="259045"/>
    <xdr:sp macro="" textlink="">
      <xdr:nvSpPr>
        <xdr:cNvPr id="489" name="テキスト ボックス 488"/>
        <xdr:cNvSpPr txBox="1"/>
      </xdr:nvSpPr>
      <xdr:spPr>
        <a:xfrm>
          <a:off x="6705111" y="1667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56,836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2" name="テキスト ボックス 50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167041</xdr:rowOff>
    </xdr:from>
    <xdr:to>
      <xdr:col>23</xdr:col>
      <xdr:colOff>516889</xdr:colOff>
      <xdr:row>38</xdr:row>
      <xdr:rowOff>163840</xdr:rowOff>
    </xdr:to>
    <xdr:cxnSp macro="">
      <xdr:nvCxnSpPr>
        <xdr:cNvPr id="512" name="直線コネクタ 511"/>
        <xdr:cNvCxnSpPr/>
      </xdr:nvCxnSpPr>
      <xdr:spPr>
        <a:xfrm flipV="1">
          <a:off x="16317595" y="5310541"/>
          <a:ext cx="1269" cy="136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167667</xdr:rowOff>
    </xdr:from>
    <xdr:ext cx="469744" cy="259045"/>
    <xdr:sp macro="" textlink="">
      <xdr:nvSpPr>
        <xdr:cNvPr id="513" name="消防費最小値テキスト"/>
        <xdr:cNvSpPr txBox="1"/>
      </xdr:nvSpPr>
      <xdr:spPr>
        <a:xfrm>
          <a:off x="16370300" y="668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9,472</a:t>
          </a:r>
          <a:endParaRPr kumimoji="1" lang="ja-JP" altLang="en-US" sz="1000" b="1">
            <a:latin typeface="ＭＳ Ｐゴシック"/>
          </a:endParaRPr>
        </a:p>
      </xdr:txBody>
    </xdr:sp>
    <xdr:clientData/>
  </xdr:oneCellAnchor>
  <xdr:twoCellAnchor>
    <xdr:from>
      <xdr:col>23</xdr:col>
      <xdr:colOff>428625</xdr:colOff>
      <xdr:row>38</xdr:row>
      <xdr:rowOff>163840</xdr:rowOff>
    </xdr:from>
    <xdr:to>
      <xdr:col>23</xdr:col>
      <xdr:colOff>606425</xdr:colOff>
      <xdr:row>38</xdr:row>
      <xdr:rowOff>163840</xdr:rowOff>
    </xdr:to>
    <xdr:cxnSp macro="">
      <xdr:nvCxnSpPr>
        <xdr:cNvPr id="514" name="直線コネクタ 513"/>
        <xdr:cNvCxnSpPr/>
      </xdr:nvCxnSpPr>
      <xdr:spPr>
        <a:xfrm>
          <a:off x="16230600" y="667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113718</xdr:rowOff>
    </xdr:from>
    <xdr:ext cx="534377" cy="259045"/>
    <xdr:sp macro="" textlink="">
      <xdr:nvSpPr>
        <xdr:cNvPr id="515" name="消防費最大値テキスト"/>
        <xdr:cNvSpPr txBox="1"/>
      </xdr:nvSpPr>
      <xdr:spPr>
        <a:xfrm>
          <a:off x="16370300" y="508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39,402</a:t>
          </a:r>
          <a:endParaRPr kumimoji="1" lang="ja-JP" altLang="en-US" sz="1000" b="1">
            <a:latin typeface="ＭＳ Ｐゴシック"/>
          </a:endParaRPr>
        </a:p>
      </xdr:txBody>
    </xdr:sp>
    <xdr:clientData/>
  </xdr:oneCellAnchor>
  <xdr:twoCellAnchor>
    <xdr:from>
      <xdr:col>23</xdr:col>
      <xdr:colOff>428625</xdr:colOff>
      <xdr:row>30</xdr:row>
      <xdr:rowOff>167041</xdr:rowOff>
    </xdr:from>
    <xdr:to>
      <xdr:col>23</xdr:col>
      <xdr:colOff>606425</xdr:colOff>
      <xdr:row>30</xdr:row>
      <xdr:rowOff>167041</xdr:rowOff>
    </xdr:to>
    <xdr:cxnSp macro="">
      <xdr:nvCxnSpPr>
        <xdr:cNvPr id="516" name="直線コネクタ 515"/>
        <xdr:cNvCxnSpPr/>
      </xdr:nvCxnSpPr>
      <xdr:spPr>
        <a:xfrm>
          <a:off x="16230600" y="5310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118349</xdr:rowOff>
    </xdr:from>
    <xdr:to>
      <xdr:col>23</xdr:col>
      <xdr:colOff>517525</xdr:colOff>
      <xdr:row>37</xdr:row>
      <xdr:rowOff>43779</xdr:rowOff>
    </xdr:to>
    <xdr:cxnSp macro="">
      <xdr:nvCxnSpPr>
        <xdr:cNvPr id="517" name="直線コネクタ 516"/>
        <xdr:cNvCxnSpPr/>
      </xdr:nvCxnSpPr>
      <xdr:spPr>
        <a:xfrm>
          <a:off x="15481300" y="6290549"/>
          <a:ext cx="838200" cy="9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145325</xdr:rowOff>
    </xdr:from>
    <xdr:ext cx="534377" cy="259045"/>
    <xdr:sp macro="" textlink="">
      <xdr:nvSpPr>
        <xdr:cNvPr id="518" name="消防費平均値テキスト"/>
        <xdr:cNvSpPr txBox="1"/>
      </xdr:nvSpPr>
      <xdr:spPr>
        <a:xfrm>
          <a:off x="16370300" y="6317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166898</xdr:rowOff>
    </xdr:from>
    <xdr:to>
      <xdr:col>23</xdr:col>
      <xdr:colOff>568325</xdr:colOff>
      <xdr:row>37</xdr:row>
      <xdr:rowOff>97048</xdr:rowOff>
    </xdr:to>
    <xdr:sp macro="" textlink="">
      <xdr:nvSpPr>
        <xdr:cNvPr id="519" name="フローチャート : 判断 518"/>
        <xdr:cNvSpPr/>
      </xdr:nvSpPr>
      <xdr:spPr>
        <a:xfrm>
          <a:off x="162687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110256</xdr:rowOff>
    </xdr:from>
    <xdr:to>
      <xdr:col>22</xdr:col>
      <xdr:colOff>365125</xdr:colOff>
      <xdr:row>36</xdr:row>
      <xdr:rowOff>118349</xdr:rowOff>
    </xdr:to>
    <xdr:cxnSp macro="">
      <xdr:nvCxnSpPr>
        <xdr:cNvPr id="520" name="直線コネクタ 519"/>
        <xdr:cNvCxnSpPr/>
      </xdr:nvCxnSpPr>
      <xdr:spPr>
        <a:xfrm>
          <a:off x="14592300" y="6282456"/>
          <a:ext cx="889000" cy="8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149525</xdr:rowOff>
    </xdr:from>
    <xdr:to>
      <xdr:col>22</xdr:col>
      <xdr:colOff>415925</xdr:colOff>
      <xdr:row>37</xdr:row>
      <xdr:rowOff>79675</xdr:rowOff>
    </xdr:to>
    <xdr:sp macro="" textlink="">
      <xdr:nvSpPr>
        <xdr:cNvPr id="521" name="フローチャート : 判断 520"/>
        <xdr:cNvSpPr/>
      </xdr:nvSpPr>
      <xdr:spPr>
        <a:xfrm>
          <a:off x="15430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70802</xdr:rowOff>
    </xdr:from>
    <xdr:ext cx="534377" cy="259045"/>
    <xdr:sp macro="" textlink="">
      <xdr:nvSpPr>
        <xdr:cNvPr id="522" name="テキスト ボックス 521"/>
        <xdr:cNvSpPr txBox="1"/>
      </xdr:nvSpPr>
      <xdr:spPr>
        <a:xfrm>
          <a:off x="15214111" y="64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58730</xdr:rowOff>
    </xdr:from>
    <xdr:to>
      <xdr:col>21</xdr:col>
      <xdr:colOff>161925</xdr:colOff>
      <xdr:row>36</xdr:row>
      <xdr:rowOff>110256</xdr:rowOff>
    </xdr:to>
    <xdr:cxnSp macro="">
      <xdr:nvCxnSpPr>
        <xdr:cNvPr id="523" name="直線コネクタ 522"/>
        <xdr:cNvCxnSpPr/>
      </xdr:nvCxnSpPr>
      <xdr:spPr>
        <a:xfrm>
          <a:off x="13703300" y="6059480"/>
          <a:ext cx="889000" cy="22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24617</xdr:rowOff>
    </xdr:from>
    <xdr:to>
      <xdr:col>21</xdr:col>
      <xdr:colOff>212725</xdr:colOff>
      <xdr:row>37</xdr:row>
      <xdr:rowOff>126217</xdr:rowOff>
    </xdr:to>
    <xdr:sp macro="" textlink="">
      <xdr:nvSpPr>
        <xdr:cNvPr id="524" name="フローチャート : 判断 523"/>
        <xdr:cNvSpPr/>
      </xdr:nvSpPr>
      <xdr:spPr>
        <a:xfrm>
          <a:off x="14541500" y="636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117344</xdr:rowOff>
    </xdr:from>
    <xdr:ext cx="534377" cy="259045"/>
    <xdr:sp macro="" textlink="">
      <xdr:nvSpPr>
        <xdr:cNvPr id="525" name="テキスト ボックス 524"/>
        <xdr:cNvSpPr txBox="1"/>
      </xdr:nvSpPr>
      <xdr:spPr>
        <a:xfrm>
          <a:off x="14325111" y="646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15,156</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58730</xdr:rowOff>
    </xdr:from>
    <xdr:to>
      <xdr:col>19</xdr:col>
      <xdr:colOff>644525</xdr:colOff>
      <xdr:row>36</xdr:row>
      <xdr:rowOff>118669</xdr:rowOff>
    </xdr:to>
    <xdr:cxnSp macro="">
      <xdr:nvCxnSpPr>
        <xdr:cNvPr id="526" name="直線コネクタ 525"/>
        <xdr:cNvCxnSpPr/>
      </xdr:nvCxnSpPr>
      <xdr:spPr>
        <a:xfrm flipV="1">
          <a:off x="12814300" y="6059480"/>
          <a:ext cx="889000" cy="231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169047</xdr:rowOff>
    </xdr:from>
    <xdr:to>
      <xdr:col>20</xdr:col>
      <xdr:colOff>9525</xdr:colOff>
      <xdr:row>37</xdr:row>
      <xdr:rowOff>99197</xdr:rowOff>
    </xdr:to>
    <xdr:sp macro="" textlink="">
      <xdr:nvSpPr>
        <xdr:cNvPr id="527" name="フローチャート : 判断 526"/>
        <xdr:cNvSpPr/>
      </xdr:nvSpPr>
      <xdr:spPr>
        <a:xfrm>
          <a:off x="13652500" y="634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90324</xdr:rowOff>
    </xdr:from>
    <xdr:ext cx="534377" cy="259045"/>
    <xdr:sp macro="" textlink="">
      <xdr:nvSpPr>
        <xdr:cNvPr id="528" name="テキスト ボックス 527"/>
        <xdr:cNvSpPr txBox="1"/>
      </xdr:nvSpPr>
      <xdr:spPr>
        <a:xfrm>
          <a:off x="13436111" y="6433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36871</xdr:rowOff>
    </xdr:from>
    <xdr:to>
      <xdr:col>18</xdr:col>
      <xdr:colOff>492125</xdr:colOff>
      <xdr:row>37</xdr:row>
      <xdr:rowOff>138471</xdr:rowOff>
    </xdr:to>
    <xdr:sp macro="" textlink="">
      <xdr:nvSpPr>
        <xdr:cNvPr id="529" name="フローチャート : 判断 528"/>
        <xdr:cNvSpPr/>
      </xdr:nvSpPr>
      <xdr:spPr>
        <a:xfrm>
          <a:off x="12763500" y="638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129598</xdr:rowOff>
    </xdr:from>
    <xdr:ext cx="534377" cy="259045"/>
    <xdr:sp macro="" textlink="">
      <xdr:nvSpPr>
        <xdr:cNvPr id="530" name="テキスト ボックス 529"/>
        <xdr:cNvSpPr txBox="1"/>
      </xdr:nvSpPr>
      <xdr:spPr>
        <a:xfrm>
          <a:off x="12547111" y="647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14,888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164429</xdr:rowOff>
    </xdr:from>
    <xdr:to>
      <xdr:col>23</xdr:col>
      <xdr:colOff>568325</xdr:colOff>
      <xdr:row>37</xdr:row>
      <xdr:rowOff>94579</xdr:rowOff>
    </xdr:to>
    <xdr:sp macro="" textlink="">
      <xdr:nvSpPr>
        <xdr:cNvPr id="536" name="円/楕円 535"/>
        <xdr:cNvSpPr/>
      </xdr:nvSpPr>
      <xdr:spPr>
        <a:xfrm>
          <a:off x="16268700" y="633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15856</xdr:rowOff>
    </xdr:from>
    <xdr:ext cx="534377" cy="259045"/>
    <xdr:sp macro="" textlink="">
      <xdr:nvSpPr>
        <xdr:cNvPr id="537" name="消防費該当値テキスト"/>
        <xdr:cNvSpPr txBox="1"/>
      </xdr:nvSpPr>
      <xdr:spPr>
        <a:xfrm>
          <a:off x="16370300" y="618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15,848</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67549</xdr:rowOff>
    </xdr:from>
    <xdr:to>
      <xdr:col>22</xdr:col>
      <xdr:colOff>415925</xdr:colOff>
      <xdr:row>36</xdr:row>
      <xdr:rowOff>169149</xdr:rowOff>
    </xdr:to>
    <xdr:sp macro="" textlink="">
      <xdr:nvSpPr>
        <xdr:cNvPr id="538" name="円/楕円 537"/>
        <xdr:cNvSpPr/>
      </xdr:nvSpPr>
      <xdr:spPr>
        <a:xfrm>
          <a:off x="15430500" y="623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14226</xdr:rowOff>
    </xdr:from>
    <xdr:ext cx="534377" cy="259045"/>
    <xdr:sp macro="" textlink="">
      <xdr:nvSpPr>
        <xdr:cNvPr id="539" name="テキスト ボックス 538"/>
        <xdr:cNvSpPr txBox="1"/>
      </xdr:nvSpPr>
      <xdr:spPr>
        <a:xfrm>
          <a:off x="15214111" y="6014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17,967</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59456</xdr:rowOff>
    </xdr:from>
    <xdr:to>
      <xdr:col>21</xdr:col>
      <xdr:colOff>212725</xdr:colOff>
      <xdr:row>36</xdr:row>
      <xdr:rowOff>161056</xdr:rowOff>
    </xdr:to>
    <xdr:sp macro="" textlink="">
      <xdr:nvSpPr>
        <xdr:cNvPr id="540" name="円/楕円 539"/>
        <xdr:cNvSpPr/>
      </xdr:nvSpPr>
      <xdr:spPr>
        <a:xfrm>
          <a:off x="14541500" y="623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6133</xdr:rowOff>
    </xdr:from>
    <xdr:ext cx="534377" cy="259045"/>
    <xdr:sp macro="" textlink="">
      <xdr:nvSpPr>
        <xdr:cNvPr id="541" name="テキスト ボックス 540"/>
        <xdr:cNvSpPr txBox="1"/>
      </xdr:nvSpPr>
      <xdr:spPr>
        <a:xfrm>
          <a:off x="14325111" y="600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18,144</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7930</xdr:rowOff>
    </xdr:from>
    <xdr:to>
      <xdr:col>20</xdr:col>
      <xdr:colOff>9525</xdr:colOff>
      <xdr:row>35</xdr:row>
      <xdr:rowOff>109530</xdr:rowOff>
    </xdr:to>
    <xdr:sp macro="" textlink="">
      <xdr:nvSpPr>
        <xdr:cNvPr id="542" name="円/楕円 541"/>
        <xdr:cNvSpPr/>
      </xdr:nvSpPr>
      <xdr:spPr>
        <a:xfrm>
          <a:off x="13652500" y="600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126057</xdr:rowOff>
    </xdr:from>
    <xdr:ext cx="534377" cy="259045"/>
    <xdr:sp macro="" textlink="">
      <xdr:nvSpPr>
        <xdr:cNvPr id="543" name="テキスト ボックス 542"/>
        <xdr:cNvSpPr txBox="1"/>
      </xdr:nvSpPr>
      <xdr:spPr>
        <a:xfrm>
          <a:off x="13436111" y="578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23,021</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67869</xdr:rowOff>
    </xdr:from>
    <xdr:to>
      <xdr:col>18</xdr:col>
      <xdr:colOff>492125</xdr:colOff>
      <xdr:row>36</xdr:row>
      <xdr:rowOff>169469</xdr:rowOff>
    </xdr:to>
    <xdr:sp macro="" textlink="">
      <xdr:nvSpPr>
        <xdr:cNvPr id="544" name="円/楕円 543"/>
        <xdr:cNvSpPr/>
      </xdr:nvSpPr>
      <xdr:spPr>
        <a:xfrm>
          <a:off x="12763500" y="624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14546</xdr:rowOff>
    </xdr:from>
    <xdr:ext cx="534377" cy="259045"/>
    <xdr:sp macro="" textlink="">
      <xdr:nvSpPr>
        <xdr:cNvPr id="545" name="テキスト ボックス 544"/>
        <xdr:cNvSpPr txBox="1"/>
      </xdr:nvSpPr>
      <xdr:spPr>
        <a:xfrm>
          <a:off x="12547111" y="601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17,960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8" name="テキスト ボックス 557"/>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0" name="テキスト ボックス 559"/>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2" name="テキスト ボックス 561"/>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15570</xdr:rowOff>
    </xdr:from>
    <xdr:to>
      <xdr:col>23</xdr:col>
      <xdr:colOff>516889</xdr:colOff>
      <xdr:row>59</xdr:row>
      <xdr:rowOff>62845</xdr:rowOff>
    </xdr:to>
    <xdr:cxnSp macro="">
      <xdr:nvCxnSpPr>
        <xdr:cNvPr id="568" name="直線コネクタ 567"/>
        <xdr:cNvCxnSpPr/>
      </xdr:nvCxnSpPr>
      <xdr:spPr>
        <a:xfrm flipV="1">
          <a:off x="16317595" y="8588070"/>
          <a:ext cx="1269" cy="1590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66672</xdr:rowOff>
    </xdr:from>
    <xdr:ext cx="534377" cy="259045"/>
    <xdr:sp macro="" textlink="">
      <xdr:nvSpPr>
        <xdr:cNvPr id="569" name="教育費最小値テキスト"/>
        <xdr:cNvSpPr txBox="1"/>
      </xdr:nvSpPr>
      <xdr:spPr>
        <a:xfrm>
          <a:off x="16370300" y="1018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23,793</a:t>
          </a:r>
          <a:endParaRPr kumimoji="1" lang="ja-JP" altLang="en-US" sz="1000" b="1">
            <a:latin typeface="ＭＳ Ｐゴシック"/>
          </a:endParaRPr>
        </a:p>
      </xdr:txBody>
    </xdr:sp>
    <xdr:clientData/>
  </xdr:oneCellAnchor>
  <xdr:twoCellAnchor>
    <xdr:from>
      <xdr:col>23</xdr:col>
      <xdr:colOff>428625</xdr:colOff>
      <xdr:row>59</xdr:row>
      <xdr:rowOff>62845</xdr:rowOff>
    </xdr:from>
    <xdr:to>
      <xdr:col>23</xdr:col>
      <xdr:colOff>606425</xdr:colOff>
      <xdr:row>59</xdr:row>
      <xdr:rowOff>62845</xdr:rowOff>
    </xdr:to>
    <xdr:cxnSp macro="">
      <xdr:nvCxnSpPr>
        <xdr:cNvPr id="570" name="直線コネクタ 569"/>
        <xdr:cNvCxnSpPr/>
      </xdr:nvCxnSpPr>
      <xdr:spPr>
        <a:xfrm>
          <a:off x="16230600" y="10178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133697</xdr:rowOff>
    </xdr:from>
    <xdr:ext cx="599010" cy="259045"/>
    <xdr:sp macro="" textlink="">
      <xdr:nvSpPr>
        <xdr:cNvPr id="571" name="教育費最大値テキスト"/>
        <xdr:cNvSpPr txBox="1"/>
      </xdr:nvSpPr>
      <xdr:spPr>
        <a:xfrm>
          <a:off x="16370300" y="8363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128,145</a:t>
          </a:r>
          <a:endParaRPr kumimoji="1" lang="ja-JP" altLang="en-US" sz="1000" b="1">
            <a:latin typeface="ＭＳ Ｐゴシック"/>
          </a:endParaRPr>
        </a:p>
      </xdr:txBody>
    </xdr:sp>
    <xdr:clientData/>
  </xdr:oneCellAnchor>
  <xdr:twoCellAnchor>
    <xdr:from>
      <xdr:col>23</xdr:col>
      <xdr:colOff>428625</xdr:colOff>
      <xdr:row>50</xdr:row>
      <xdr:rowOff>15570</xdr:rowOff>
    </xdr:from>
    <xdr:to>
      <xdr:col>23</xdr:col>
      <xdr:colOff>606425</xdr:colOff>
      <xdr:row>50</xdr:row>
      <xdr:rowOff>15570</xdr:rowOff>
    </xdr:to>
    <xdr:cxnSp macro="">
      <xdr:nvCxnSpPr>
        <xdr:cNvPr id="572" name="直線コネクタ 571"/>
        <xdr:cNvCxnSpPr/>
      </xdr:nvCxnSpPr>
      <xdr:spPr>
        <a:xfrm>
          <a:off x="16230600" y="8588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48291</xdr:rowOff>
    </xdr:from>
    <xdr:to>
      <xdr:col>23</xdr:col>
      <xdr:colOff>517525</xdr:colOff>
      <xdr:row>58</xdr:row>
      <xdr:rowOff>15280</xdr:rowOff>
    </xdr:to>
    <xdr:cxnSp macro="">
      <xdr:nvCxnSpPr>
        <xdr:cNvPr id="573" name="直線コネクタ 572"/>
        <xdr:cNvCxnSpPr/>
      </xdr:nvCxnSpPr>
      <xdr:spPr>
        <a:xfrm>
          <a:off x="15481300" y="9820941"/>
          <a:ext cx="838200" cy="138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47754</xdr:rowOff>
    </xdr:from>
    <xdr:ext cx="534377" cy="259045"/>
    <xdr:sp macro="" textlink="">
      <xdr:nvSpPr>
        <xdr:cNvPr id="574" name="教育費平均値テキスト"/>
        <xdr:cNvSpPr txBox="1"/>
      </xdr:nvSpPr>
      <xdr:spPr>
        <a:xfrm>
          <a:off x="16370300" y="9648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45,451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24877</xdr:rowOff>
    </xdr:from>
    <xdr:to>
      <xdr:col>23</xdr:col>
      <xdr:colOff>568325</xdr:colOff>
      <xdr:row>57</xdr:row>
      <xdr:rowOff>126477</xdr:rowOff>
    </xdr:to>
    <xdr:sp macro="" textlink="">
      <xdr:nvSpPr>
        <xdr:cNvPr id="575" name="フローチャート : 判断 574"/>
        <xdr:cNvSpPr/>
      </xdr:nvSpPr>
      <xdr:spPr>
        <a:xfrm>
          <a:off x="162687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112878</xdr:rowOff>
    </xdr:from>
    <xdr:to>
      <xdr:col>22</xdr:col>
      <xdr:colOff>365125</xdr:colOff>
      <xdr:row>57</xdr:row>
      <xdr:rowOff>48291</xdr:rowOff>
    </xdr:to>
    <xdr:cxnSp macro="">
      <xdr:nvCxnSpPr>
        <xdr:cNvPr id="576" name="直線コネクタ 575"/>
        <xdr:cNvCxnSpPr/>
      </xdr:nvCxnSpPr>
      <xdr:spPr>
        <a:xfrm>
          <a:off x="14592300" y="9714078"/>
          <a:ext cx="889000" cy="10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523</xdr:rowOff>
    </xdr:from>
    <xdr:to>
      <xdr:col>22</xdr:col>
      <xdr:colOff>415925</xdr:colOff>
      <xdr:row>57</xdr:row>
      <xdr:rowOff>102123</xdr:rowOff>
    </xdr:to>
    <xdr:sp macro="" textlink="">
      <xdr:nvSpPr>
        <xdr:cNvPr id="577" name="フローチャート : 判断 576"/>
        <xdr:cNvSpPr/>
      </xdr:nvSpPr>
      <xdr:spPr>
        <a:xfrm>
          <a:off x="15430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93250</xdr:rowOff>
    </xdr:from>
    <xdr:ext cx="534377" cy="259045"/>
    <xdr:sp macro="" textlink="">
      <xdr:nvSpPr>
        <xdr:cNvPr id="578" name="テキスト ボックス 577"/>
        <xdr:cNvSpPr txBox="1"/>
      </xdr:nvSpPr>
      <xdr:spPr>
        <a:xfrm>
          <a:off x="15214111" y="986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112878</xdr:rowOff>
    </xdr:from>
    <xdr:to>
      <xdr:col>21</xdr:col>
      <xdr:colOff>161925</xdr:colOff>
      <xdr:row>58</xdr:row>
      <xdr:rowOff>32410</xdr:rowOff>
    </xdr:to>
    <xdr:cxnSp macro="">
      <xdr:nvCxnSpPr>
        <xdr:cNvPr id="579" name="直線コネクタ 578"/>
        <xdr:cNvCxnSpPr/>
      </xdr:nvCxnSpPr>
      <xdr:spPr>
        <a:xfrm flipV="1">
          <a:off x="13703300" y="9714078"/>
          <a:ext cx="889000" cy="26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46959</xdr:rowOff>
    </xdr:from>
    <xdr:to>
      <xdr:col>21</xdr:col>
      <xdr:colOff>212725</xdr:colOff>
      <xdr:row>56</xdr:row>
      <xdr:rowOff>148559</xdr:rowOff>
    </xdr:to>
    <xdr:sp macro="" textlink="">
      <xdr:nvSpPr>
        <xdr:cNvPr id="580" name="フローチャート : 判断 579"/>
        <xdr:cNvSpPr/>
      </xdr:nvSpPr>
      <xdr:spPr>
        <a:xfrm>
          <a:off x="14541500" y="964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165086</xdr:rowOff>
    </xdr:from>
    <xdr:ext cx="534377" cy="259045"/>
    <xdr:sp macro="" textlink="">
      <xdr:nvSpPr>
        <xdr:cNvPr id="581" name="テキスト ボックス 580"/>
        <xdr:cNvSpPr txBox="1"/>
      </xdr:nvSpPr>
      <xdr:spPr>
        <a:xfrm>
          <a:off x="14325111" y="942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55,252</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32410</xdr:rowOff>
    </xdr:from>
    <xdr:to>
      <xdr:col>19</xdr:col>
      <xdr:colOff>644525</xdr:colOff>
      <xdr:row>58</xdr:row>
      <xdr:rowOff>47346</xdr:rowOff>
    </xdr:to>
    <xdr:cxnSp macro="">
      <xdr:nvCxnSpPr>
        <xdr:cNvPr id="582" name="直線コネクタ 581"/>
        <xdr:cNvCxnSpPr/>
      </xdr:nvCxnSpPr>
      <xdr:spPr>
        <a:xfrm flipV="1">
          <a:off x="12814300" y="9976510"/>
          <a:ext cx="889000" cy="14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81615</xdr:rowOff>
    </xdr:from>
    <xdr:to>
      <xdr:col>20</xdr:col>
      <xdr:colOff>9525</xdr:colOff>
      <xdr:row>57</xdr:row>
      <xdr:rowOff>11765</xdr:rowOff>
    </xdr:to>
    <xdr:sp macro="" textlink="">
      <xdr:nvSpPr>
        <xdr:cNvPr id="583" name="フローチャート : 判断 582"/>
        <xdr:cNvSpPr/>
      </xdr:nvSpPr>
      <xdr:spPr>
        <a:xfrm>
          <a:off x="13652500" y="968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28292</xdr:rowOff>
    </xdr:from>
    <xdr:ext cx="534377" cy="259045"/>
    <xdr:sp macro="" textlink="">
      <xdr:nvSpPr>
        <xdr:cNvPr id="584" name="テキスト ボックス 583"/>
        <xdr:cNvSpPr txBox="1"/>
      </xdr:nvSpPr>
      <xdr:spPr>
        <a:xfrm>
          <a:off x="13436111" y="945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52,978</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120980</xdr:rowOff>
    </xdr:from>
    <xdr:to>
      <xdr:col>18</xdr:col>
      <xdr:colOff>492125</xdr:colOff>
      <xdr:row>57</xdr:row>
      <xdr:rowOff>51130</xdr:rowOff>
    </xdr:to>
    <xdr:sp macro="" textlink="">
      <xdr:nvSpPr>
        <xdr:cNvPr id="585" name="フローチャート : 判断 584"/>
        <xdr:cNvSpPr/>
      </xdr:nvSpPr>
      <xdr:spPr>
        <a:xfrm>
          <a:off x="12763500" y="97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67657</xdr:rowOff>
    </xdr:from>
    <xdr:ext cx="534377" cy="259045"/>
    <xdr:sp macro="" textlink="">
      <xdr:nvSpPr>
        <xdr:cNvPr id="586" name="テキスト ボックス 585"/>
        <xdr:cNvSpPr txBox="1"/>
      </xdr:nvSpPr>
      <xdr:spPr>
        <a:xfrm>
          <a:off x="12547111" y="949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50,395</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135930</xdr:rowOff>
    </xdr:from>
    <xdr:to>
      <xdr:col>23</xdr:col>
      <xdr:colOff>568325</xdr:colOff>
      <xdr:row>58</xdr:row>
      <xdr:rowOff>66080</xdr:rowOff>
    </xdr:to>
    <xdr:sp macro="" textlink="">
      <xdr:nvSpPr>
        <xdr:cNvPr id="592" name="円/楕円 591"/>
        <xdr:cNvSpPr/>
      </xdr:nvSpPr>
      <xdr:spPr>
        <a:xfrm>
          <a:off x="16268700" y="990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114357</xdr:rowOff>
    </xdr:from>
    <xdr:ext cx="534377" cy="259045"/>
    <xdr:sp macro="" textlink="">
      <xdr:nvSpPr>
        <xdr:cNvPr id="593" name="教育費該当値テキスト"/>
        <xdr:cNvSpPr txBox="1"/>
      </xdr:nvSpPr>
      <xdr:spPr>
        <a:xfrm>
          <a:off x="16370300" y="988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38,164</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168941</xdr:rowOff>
    </xdr:from>
    <xdr:to>
      <xdr:col>22</xdr:col>
      <xdr:colOff>415925</xdr:colOff>
      <xdr:row>57</xdr:row>
      <xdr:rowOff>99091</xdr:rowOff>
    </xdr:to>
    <xdr:sp macro="" textlink="">
      <xdr:nvSpPr>
        <xdr:cNvPr id="594" name="円/楕円 593"/>
        <xdr:cNvSpPr/>
      </xdr:nvSpPr>
      <xdr:spPr>
        <a:xfrm>
          <a:off x="15430500" y="977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115618</xdr:rowOff>
    </xdr:from>
    <xdr:ext cx="534377" cy="259045"/>
    <xdr:sp macro="" textlink="">
      <xdr:nvSpPr>
        <xdr:cNvPr id="595" name="テキスト ボックス 594"/>
        <xdr:cNvSpPr txBox="1"/>
      </xdr:nvSpPr>
      <xdr:spPr>
        <a:xfrm>
          <a:off x="15214111" y="954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47,248</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62078</xdr:rowOff>
    </xdr:from>
    <xdr:to>
      <xdr:col>21</xdr:col>
      <xdr:colOff>212725</xdr:colOff>
      <xdr:row>56</xdr:row>
      <xdr:rowOff>163678</xdr:rowOff>
    </xdr:to>
    <xdr:sp macro="" textlink="">
      <xdr:nvSpPr>
        <xdr:cNvPr id="596" name="円/楕円 595"/>
        <xdr:cNvSpPr/>
      </xdr:nvSpPr>
      <xdr:spPr>
        <a:xfrm>
          <a:off x="14541500" y="966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154805</xdr:rowOff>
    </xdr:from>
    <xdr:ext cx="534377" cy="259045"/>
    <xdr:sp macro="" textlink="">
      <xdr:nvSpPr>
        <xdr:cNvPr id="597" name="テキスト ボックス 596"/>
        <xdr:cNvSpPr txBox="1"/>
      </xdr:nvSpPr>
      <xdr:spPr>
        <a:xfrm>
          <a:off x="14325111" y="975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54,260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153060</xdr:rowOff>
    </xdr:from>
    <xdr:to>
      <xdr:col>20</xdr:col>
      <xdr:colOff>9525</xdr:colOff>
      <xdr:row>58</xdr:row>
      <xdr:rowOff>83210</xdr:rowOff>
    </xdr:to>
    <xdr:sp macro="" textlink="">
      <xdr:nvSpPr>
        <xdr:cNvPr id="598" name="円/楕円 597"/>
        <xdr:cNvSpPr/>
      </xdr:nvSpPr>
      <xdr:spPr>
        <a:xfrm>
          <a:off x="13652500" y="992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74337</xdr:rowOff>
    </xdr:from>
    <xdr:ext cx="534377" cy="259045"/>
    <xdr:sp macro="" textlink="">
      <xdr:nvSpPr>
        <xdr:cNvPr id="599" name="テキスト ボックス 598"/>
        <xdr:cNvSpPr txBox="1"/>
      </xdr:nvSpPr>
      <xdr:spPr>
        <a:xfrm>
          <a:off x="13436111" y="1001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37,040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167996</xdr:rowOff>
    </xdr:from>
    <xdr:to>
      <xdr:col>18</xdr:col>
      <xdr:colOff>492125</xdr:colOff>
      <xdr:row>58</xdr:row>
      <xdr:rowOff>98146</xdr:rowOff>
    </xdr:to>
    <xdr:sp macro="" textlink="">
      <xdr:nvSpPr>
        <xdr:cNvPr id="600" name="円/楕円 599"/>
        <xdr:cNvSpPr/>
      </xdr:nvSpPr>
      <xdr:spPr>
        <a:xfrm>
          <a:off x="12763500" y="994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89273</xdr:rowOff>
    </xdr:from>
    <xdr:ext cx="534377" cy="259045"/>
    <xdr:sp macro="" textlink="">
      <xdr:nvSpPr>
        <xdr:cNvPr id="601" name="テキスト ボックス 600"/>
        <xdr:cNvSpPr txBox="1"/>
      </xdr:nvSpPr>
      <xdr:spPr>
        <a:xfrm>
          <a:off x="12547111" y="1003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36,060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1" name="テキスト ボックス 62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51092</xdr:rowOff>
    </xdr:from>
    <xdr:to>
      <xdr:col>23</xdr:col>
      <xdr:colOff>516889</xdr:colOff>
      <xdr:row>79</xdr:row>
      <xdr:rowOff>44450</xdr:rowOff>
    </xdr:to>
    <xdr:cxnSp macro="">
      <xdr:nvCxnSpPr>
        <xdr:cNvPr id="625" name="直線コネクタ 624"/>
        <xdr:cNvCxnSpPr/>
      </xdr:nvCxnSpPr>
      <xdr:spPr>
        <a:xfrm flipV="1">
          <a:off x="16317595" y="12052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69702</xdr:rowOff>
    </xdr:from>
    <xdr:ext cx="249299" cy="259045"/>
    <xdr:sp macro="" textlink="">
      <xdr:nvSpPr>
        <xdr:cNvPr id="626" name="災害復旧費最小値テキスト"/>
        <xdr:cNvSpPr txBox="1"/>
      </xdr:nvSpPr>
      <xdr:spPr>
        <a:xfrm>
          <a:off x="16370300" y="13614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169219</xdr:rowOff>
    </xdr:from>
    <xdr:ext cx="599010" cy="259045"/>
    <xdr:sp macro="" textlink="">
      <xdr:nvSpPr>
        <xdr:cNvPr id="628" name="災害復旧費最大値テキスト"/>
        <xdr:cNvSpPr txBox="1"/>
      </xdr:nvSpPr>
      <xdr:spPr>
        <a:xfrm>
          <a:off x="16370300" y="1182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70</xdr:row>
      <xdr:rowOff>51092</xdr:rowOff>
    </xdr:from>
    <xdr:to>
      <xdr:col>23</xdr:col>
      <xdr:colOff>606425</xdr:colOff>
      <xdr:row>70</xdr:row>
      <xdr:rowOff>51092</xdr:rowOff>
    </xdr:to>
    <xdr:cxnSp macro="">
      <xdr:nvCxnSpPr>
        <xdr:cNvPr id="629" name="直線コネクタ 628"/>
        <xdr:cNvCxnSpPr/>
      </xdr:nvCxnSpPr>
      <xdr:spPr>
        <a:xfrm>
          <a:off x="16230600" y="1205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35471</xdr:rowOff>
    </xdr:from>
    <xdr:to>
      <xdr:col>23</xdr:col>
      <xdr:colOff>517525</xdr:colOff>
      <xdr:row>79</xdr:row>
      <xdr:rowOff>41783</xdr:rowOff>
    </xdr:to>
    <xdr:cxnSp macro="">
      <xdr:nvCxnSpPr>
        <xdr:cNvPr id="630" name="直線コネクタ 629"/>
        <xdr:cNvCxnSpPr/>
      </xdr:nvCxnSpPr>
      <xdr:spPr>
        <a:xfrm>
          <a:off x="15481300" y="13580021"/>
          <a:ext cx="838200" cy="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158602</xdr:rowOff>
    </xdr:from>
    <xdr:ext cx="469744" cy="259045"/>
    <xdr:sp macro="" textlink="">
      <xdr:nvSpPr>
        <xdr:cNvPr id="631" name="災害復旧費平均値テキスト"/>
        <xdr:cNvSpPr txBox="1"/>
      </xdr:nvSpPr>
      <xdr:spPr>
        <a:xfrm>
          <a:off x="16370300" y="13360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135725</xdr:rowOff>
    </xdr:from>
    <xdr:to>
      <xdr:col>23</xdr:col>
      <xdr:colOff>568325</xdr:colOff>
      <xdr:row>79</xdr:row>
      <xdr:rowOff>65875</xdr:rowOff>
    </xdr:to>
    <xdr:sp macro="" textlink="">
      <xdr:nvSpPr>
        <xdr:cNvPr id="632" name="フローチャート : 判断 631"/>
        <xdr:cNvSpPr/>
      </xdr:nvSpPr>
      <xdr:spPr>
        <a:xfrm>
          <a:off x="162687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35471</xdr:rowOff>
    </xdr:from>
    <xdr:to>
      <xdr:col>22</xdr:col>
      <xdr:colOff>365125</xdr:colOff>
      <xdr:row>79</xdr:row>
      <xdr:rowOff>38939</xdr:rowOff>
    </xdr:to>
    <xdr:cxnSp macro="">
      <xdr:nvCxnSpPr>
        <xdr:cNvPr id="633" name="直線コネクタ 632"/>
        <xdr:cNvCxnSpPr/>
      </xdr:nvCxnSpPr>
      <xdr:spPr>
        <a:xfrm flipV="1">
          <a:off x="14592300" y="13580021"/>
          <a:ext cx="889000" cy="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146774</xdr:rowOff>
    </xdr:from>
    <xdr:to>
      <xdr:col>22</xdr:col>
      <xdr:colOff>415925</xdr:colOff>
      <xdr:row>79</xdr:row>
      <xdr:rowOff>76924</xdr:rowOff>
    </xdr:to>
    <xdr:sp macro="" textlink="">
      <xdr:nvSpPr>
        <xdr:cNvPr id="634" name="フローチャート : 判断 633"/>
        <xdr:cNvSpPr/>
      </xdr:nvSpPr>
      <xdr:spPr>
        <a:xfrm>
          <a:off x="15430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93451</xdr:rowOff>
    </xdr:from>
    <xdr:ext cx="469744" cy="259045"/>
    <xdr:sp macro="" textlink="">
      <xdr:nvSpPr>
        <xdr:cNvPr id="635" name="テキスト ボックス 634"/>
        <xdr:cNvSpPr txBox="1"/>
      </xdr:nvSpPr>
      <xdr:spPr>
        <a:xfrm>
          <a:off x="15246427"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38939</xdr:rowOff>
    </xdr:from>
    <xdr:to>
      <xdr:col>21</xdr:col>
      <xdr:colOff>161925</xdr:colOff>
      <xdr:row>79</xdr:row>
      <xdr:rowOff>42863</xdr:rowOff>
    </xdr:to>
    <xdr:cxnSp macro="">
      <xdr:nvCxnSpPr>
        <xdr:cNvPr id="636" name="直線コネクタ 635"/>
        <xdr:cNvCxnSpPr/>
      </xdr:nvCxnSpPr>
      <xdr:spPr>
        <a:xfrm flipV="1">
          <a:off x="13703300" y="13583489"/>
          <a:ext cx="889000" cy="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133465</xdr:rowOff>
    </xdr:from>
    <xdr:to>
      <xdr:col>21</xdr:col>
      <xdr:colOff>212725</xdr:colOff>
      <xdr:row>79</xdr:row>
      <xdr:rowOff>63615</xdr:rowOff>
    </xdr:to>
    <xdr:sp macro="" textlink="">
      <xdr:nvSpPr>
        <xdr:cNvPr id="637" name="フローチャート : 判断 636"/>
        <xdr:cNvSpPr/>
      </xdr:nvSpPr>
      <xdr:spPr>
        <a:xfrm>
          <a:off x="14541500" y="13506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80142</xdr:rowOff>
    </xdr:from>
    <xdr:ext cx="469744" cy="259045"/>
    <xdr:sp macro="" textlink="">
      <xdr:nvSpPr>
        <xdr:cNvPr id="638" name="テキスト ボックス 637"/>
        <xdr:cNvSpPr txBox="1"/>
      </xdr:nvSpPr>
      <xdr:spPr>
        <a:xfrm>
          <a:off x="14357427" y="13281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2,491</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33643</xdr:rowOff>
    </xdr:from>
    <xdr:to>
      <xdr:col>19</xdr:col>
      <xdr:colOff>644525</xdr:colOff>
      <xdr:row>79</xdr:row>
      <xdr:rowOff>42863</xdr:rowOff>
    </xdr:to>
    <xdr:cxnSp macro="">
      <xdr:nvCxnSpPr>
        <xdr:cNvPr id="639" name="直線コネクタ 638"/>
        <xdr:cNvCxnSpPr/>
      </xdr:nvCxnSpPr>
      <xdr:spPr>
        <a:xfrm>
          <a:off x="12814300" y="13578193"/>
          <a:ext cx="889000" cy="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132931</xdr:rowOff>
    </xdr:from>
    <xdr:to>
      <xdr:col>20</xdr:col>
      <xdr:colOff>9525</xdr:colOff>
      <xdr:row>79</xdr:row>
      <xdr:rowOff>63081</xdr:rowOff>
    </xdr:to>
    <xdr:sp macro="" textlink="">
      <xdr:nvSpPr>
        <xdr:cNvPr id="640" name="フローチャート : 判断 639"/>
        <xdr:cNvSpPr/>
      </xdr:nvSpPr>
      <xdr:spPr>
        <a:xfrm>
          <a:off x="13652500" y="13506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79608</xdr:rowOff>
    </xdr:from>
    <xdr:ext cx="469744" cy="259045"/>
    <xdr:sp macro="" textlink="">
      <xdr:nvSpPr>
        <xdr:cNvPr id="641" name="テキスト ボックス 640"/>
        <xdr:cNvSpPr txBox="1"/>
      </xdr:nvSpPr>
      <xdr:spPr>
        <a:xfrm>
          <a:off x="13468427" y="1328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2,533</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113385</xdr:rowOff>
    </xdr:from>
    <xdr:to>
      <xdr:col>18</xdr:col>
      <xdr:colOff>492125</xdr:colOff>
      <xdr:row>79</xdr:row>
      <xdr:rowOff>43535</xdr:rowOff>
    </xdr:to>
    <xdr:sp macro="" textlink="">
      <xdr:nvSpPr>
        <xdr:cNvPr id="642" name="フローチャート : 判断 641"/>
        <xdr:cNvSpPr/>
      </xdr:nvSpPr>
      <xdr:spPr>
        <a:xfrm>
          <a:off x="12763500" y="13486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60062</xdr:rowOff>
    </xdr:from>
    <xdr:ext cx="469744" cy="259045"/>
    <xdr:sp macro="" textlink="">
      <xdr:nvSpPr>
        <xdr:cNvPr id="643" name="テキスト ボックス 642"/>
        <xdr:cNvSpPr txBox="1"/>
      </xdr:nvSpPr>
      <xdr:spPr>
        <a:xfrm>
          <a:off x="12579427" y="13261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162433</xdr:rowOff>
    </xdr:from>
    <xdr:to>
      <xdr:col>23</xdr:col>
      <xdr:colOff>568325</xdr:colOff>
      <xdr:row>79</xdr:row>
      <xdr:rowOff>92583</xdr:rowOff>
    </xdr:to>
    <xdr:sp macro="" textlink="">
      <xdr:nvSpPr>
        <xdr:cNvPr id="649" name="円/楕円 648"/>
        <xdr:cNvSpPr/>
      </xdr:nvSpPr>
      <xdr:spPr>
        <a:xfrm>
          <a:off x="16268700" y="1353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114152</xdr:rowOff>
    </xdr:from>
    <xdr:ext cx="378565" cy="259045"/>
    <xdr:sp macro="" textlink="">
      <xdr:nvSpPr>
        <xdr:cNvPr id="650" name="災害復旧費該当値テキスト"/>
        <xdr:cNvSpPr txBox="1"/>
      </xdr:nvSpPr>
      <xdr:spPr>
        <a:xfrm>
          <a:off x="16370300" y="134872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156121</xdr:rowOff>
    </xdr:from>
    <xdr:to>
      <xdr:col>22</xdr:col>
      <xdr:colOff>415925</xdr:colOff>
      <xdr:row>79</xdr:row>
      <xdr:rowOff>86271</xdr:rowOff>
    </xdr:to>
    <xdr:sp macro="" textlink="">
      <xdr:nvSpPr>
        <xdr:cNvPr id="651" name="円/楕円 650"/>
        <xdr:cNvSpPr/>
      </xdr:nvSpPr>
      <xdr:spPr>
        <a:xfrm>
          <a:off x="15430500" y="1352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77398</xdr:rowOff>
    </xdr:from>
    <xdr:ext cx="378565" cy="259045"/>
    <xdr:sp macro="" textlink="">
      <xdr:nvSpPr>
        <xdr:cNvPr id="652" name="テキスト ボックス 651"/>
        <xdr:cNvSpPr txBox="1"/>
      </xdr:nvSpPr>
      <xdr:spPr>
        <a:xfrm>
          <a:off x="15292017" y="136219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159589</xdr:rowOff>
    </xdr:from>
    <xdr:to>
      <xdr:col>21</xdr:col>
      <xdr:colOff>212725</xdr:colOff>
      <xdr:row>79</xdr:row>
      <xdr:rowOff>89739</xdr:rowOff>
    </xdr:to>
    <xdr:sp macro="" textlink="">
      <xdr:nvSpPr>
        <xdr:cNvPr id="653" name="円/楕円 652"/>
        <xdr:cNvSpPr/>
      </xdr:nvSpPr>
      <xdr:spPr>
        <a:xfrm>
          <a:off x="14541500" y="1353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80866</xdr:rowOff>
    </xdr:from>
    <xdr:ext cx="378565" cy="259045"/>
    <xdr:sp macro="" textlink="">
      <xdr:nvSpPr>
        <xdr:cNvPr id="654" name="テキスト ボックス 653"/>
        <xdr:cNvSpPr txBox="1"/>
      </xdr:nvSpPr>
      <xdr:spPr>
        <a:xfrm>
          <a:off x="14403017" y="13625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163513</xdr:rowOff>
    </xdr:from>
    <xdr:to>
      <xdr:col>20</xdr:col>
      <xdr:colOff>9525</xdr:colOff>
      <xdr:row>79</xdr:row>
      <xdr:rowOff>93663</xdr:rowOff>
    </xdr:to>
    <xdr:sp macro="" textlink="">
      <xdr:nvSpPr>
        <xdr:cNvPr id="655" name="円/楕円 654"/>
        <xdr:cNvSpPr/>
      </xdr:nvSpPr>
      <xdr:spPr>
        <a:xfrm>
          <a:off x="13652500" y="1353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84790</xdr:rowOff>
    </xdr:from>
    <xdr:ext cx="378565" cy="259045"/>
    <xdr:sp macro="" textlink="">
      <xdr:nvSpPr>
        <xdr:cNvPr id="656" name="テキスト ボックス 655"/>
        <xdr:cNvSpPr txBox="1"/>
      </xdr:nvSpPr>
      <xdr:spPr>
        <a:xfrm>
          <a:off x="13514017" y="13629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154293</xdr:rowOff>
    </xdr:from>
    <xdr:to>
      <xdr:col>18</xdr:col>
      <xdr:colOff>492125</xdr:colOff>
      <xdr:row>79</xdr:row>
      <xdr:rowOff>84443</xdr:rowOff>
    </xdr:to>
    <xdr:sp macro="" textlink="">
      <xdr:nvSpPr>
        <xdr:cNvPr id="657" name="円/楕円 656"/>
        <xdr:cNvSpPr/>
      </xdr:nvSpPr>
      <xdr:spPr>
        <a:xfrm>
          <a:off x="12763500" y="1352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75570</xdr:rowOff>
    </xdr:from>
    <xdr:ext cx="378565" cy="259045"/>
    <xdr:sp macro="" textlink="">
      <xdr:nvSpPr>
        <xdr:cNvPr id="658" name="テキスト ボックス 657"/>
        <xdr:cNvSpPr txBox="1"/>
      </xdr:nvSpPr>
      <xdr:spPr>
        <a:xfrm>
          <a:off x="12625017" y="13620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78" name="テキスト ボックス 67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164111</xdr:rowOff>
    </xdr:from>
    <xdr:to>
      <xdr:col>23</xdr:col>
      <xdr:colOff>516889</xdr:colOff>
      <xdr:row>98</xdr:row>
      <xdr:rowOff>94405</xdr:rowOff>
    </xdr:to>
    <xdr:cxnSp macro="">
      <xdr:nvCxnSpPr>
        <xdr:cNvPr id="684" name="直線コネクタ 683"/>
        <xdr:cNvCxnSpPr/>
      </xdr:nvCxnSpPr>
      <xdr:spPr>
        <a:xfrm flipV="1">
          <a:off x="16317595" y="15423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98232</xdr:rowOff>
    </xdr:from>
    <xdr:ext cx="534377" cy="259045"/>
    <xdr:sp macro="" textlink="">
      <xdr:nvSpPr>
        <xdr:cNvPr id="685" name="公債費最小値テキスト"/>
        <xdr:cNvSpPr txBox="1"/>
      </xdr:nvSpPr>
      <xdr:spPr>
        <a:xfrm>
          <a:off x="16370300" y="1690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98</xdr:row>
      <xdr:rowOff>94405</xdr:rowOff>
    </xdr:from>
    <xdr:to>
      <xdr:col>23</xdr:col>
      <xdr:colOff>606425</xdr:colOff>
      <xdr:row>98</xdr:row>
      <xdr:rowOff>94405</xdr:rowOff>
    </xdr:to>
    <xdr:cxnSp macro="">
      <xdr:nvCxnSpPr>
        <xdr:cNvPr id="686" name="直線コネクタ 685"/>
        <xdr:cNvCxnSpPr/>
      </xdr:nvCxnSpPr>
      <xdr:spPr>
        <a:xfrm>
          <a:off x="16230600" y="168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110788</xdr:rowOff>
    </xdr:from>
    <xdr:ext cx="599010" cy="259045"/>
    <xdr:sp macro="" textlink="">
      <xdr:nvSpPr>
        <xdr:cNvPr id="687" name="公債費最大値テキスト"/>
        <xdr:cNvSpPr txBox="1"/>
      </xdr:nvSpPr>
      <xdr:spPr>
        <a:xfrm>
          <a:off x="16370300" y="15198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89</xdr:row>
      <xdr:rowOff>164111</xdr:rowOff>
    </xdr:from>
    <xdr:to>
      <xdr:col>23</xdr:col>
      <xdr:colOff>606425</xdr:colOff>
      <xdr:row>89</xdr:row>
      <xdr:rowOff>164111</xdr:rowOff>
    </xdr:to>
    <xdr:cxnSp macro="">
      <xdr:nvCxnSpPr>
        <xdr:cNvPr id="688" name="直線コネクタ 687"/>
        <xdr:cNvCxnSpPr/>
      </xdr:nvCxnSpPr>
      <xdr:spPr>
        <a:xfrm>
          <a:off x="16230600" y="15423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23702</xdr:rowOff>
    </xdr:from>
    <xdr:to>
      <xdr:col>23</xdr:col>
      <xdr:colOff>517525</xdr:colOff>
      <xdr:row>95</xdr:row>
      <xdr:rowOff>52098</xdr:rowOff>
    </xdr:to>
    <xdr:cxnSp macro="">
      <xdr:nvCxnSpPr>
        <xdr:cNvPr id="689" name="直線コネクタ 688"/>
        <xdr:cNvCxnSpPr/>
      </xdr:nvCxnSpPr>
      <xdr:spPr>
        <a:xfrm flipV="1">
          <a:off x="15481300" y="16311452"/>
          <a:ext cx="838200" cy="28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46476</xdr:rowOff>
    </xdr:from>
    <xdr:ext cx="534377" cy="259045"/>
    <xdr:sp macro="" textlink="">
      <xdr:nvSpPr>
        <xdr:cNvPr id="690" name="公債費平均値テキスト"/>
        <xdr:cNvSpPr txBox="1"/>
      </xdr:nvSpPr>
      <xdr:spPr>
        <a:xfrm>
          <a:off x="16370300" y="16334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68049</xdr:rowOff>
    </xdr:from>
    <xdr:to>
      <xdr:col>23</xdr:col>
      <xdr:colOff>568325</xdr:colOff>
      <xdr:row>95</xdr:row>
      <xdr:rowOff>169649</xdr:rowOff>
    </xdr:to>
    <xdr:sp macro="" textlink="">
      <xdr:nvSpPr>
        <xdr:cNvPr id="691" name="フローチャート : 判断 690"/>
        <xdr:cNvSpPr/>
      </xdr:nvSpPr>
      <xdr:spPr>
        <a:xfrm>
          <a:off x="162687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52098</xdr:rowOff>
    </xdr:from>
    <xdr:to>
      <xdr:col>22</xdr:col>
      <xdr:colOff>365125</xdr:colOff>
      <xdr:row>95</xdr:row>
      <xdr:rowOff>55607</xdr:rowOff>
    </xdr:to>
    <xdr:cxnSp macro="">
      <xdr:nvCxnSpPr>
        <xdr:cNvPr id="692" name="直線コネクタ 691"/>
        <xdr:cNvCxnSpPr/>
      </xdr:nvCxnSpPr>
      <xdr:spPr>
        <a:xfrm flipV="1">
          <a:off x="14592300" y="16339848"/>
          <a:ext cx="889000" cy="3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62202</xdr:rowOff>
    </xdr:from>
    <xdr:to>
      <xdr:col>22</xdr:col>
      <xdr:colOff>415925</xdr:colOff>
      <xdr:row>95</xdr:row>
      <xdr:rowOff>163802</xdr:rowOff>
    </xdr:to>
    <xdr:sp macro="" textlink="">
      <xdr:nvSpPr>
        <xdr:cNvPr id="693" name="フローチャート : 判断 692"/>
        <xdr:cNvSpPr/>
      </xdr:nvSpPr>
      <xdr:spPr>
        <a:xfrm>
          <a:off x="15430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154929</xdr:rowOff>
    </xdr:from>
    <xdr:ext cx="534377" cy="259045"/>
    <xdr:sp macro="" textlink="">
      <xdr:nvSpPr>
        <xdr:cNvPr id="694" name="テキスト ボックス 693"/>
        <xdr:cNvSpPr txBox="1"/>
      </xdr:nvSpPr>
      <xdr:spPr>
        <a:xfrm>
          <a:off x="15214111" y="1644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55607</xdr:rowOff>
    </xdr:from>
    <xdr:to>
      <xdr:col>21</xdr:col>
      <xdr:colOff>161925</xdr:colOff>
      <xdr:row>95</xdr:row>
      <xdr:rowOff>57127</xdr:rowOff>
    </xdr:to>
    <xdr:cxnSp macro="">
      <xdr:nvCxnSpPr>
        <xdr:cNvPr id="695" name="直線コネクタ 694"/>
        <xdr:cNvCxnSpPr/>
      </xdr:nvCxnSpPr>
      <xdr:spPr>
        <a:xfrm flipV="1">
          <a:off x="13703300" y="16343357"/>
          <a:ext cx="889000" cy="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131190</xdr:rowOff>
    </xdr:from>
    <xdr:to>
      <xdr:col>21</xdr:col>
      <xdr:colOff>212725</xdr:colOff>
      <xdr:row>95</xdr:row>
      <xdr:rowOff>61340</xdr:rowOff>
    </xdr:to>
    <xdr:sp macro="" textlink="">
      <xdr:nvSpPr>
        <xdr:cNvPr id="696" name="フローチャート : 判断 695"/>
        <xdr:cNvSpPr/>
      </xdr:nvSpPr>
      <xdr:spPr>
        <a:xfrm>
          <a:off x="14541500" y="1624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77867</xdr:rowOff>
    </xdr:from>
    <xdr:ext cx="534377" cy="259045"/>
    <xdr:sp macro="" textlink="">
      <xdr:nvSpPr>
        <xdr:cNvPr id="697" name="テキスト ボックス 696"/>
        <xdr:cNvSpPr txBox="1"/>
      </xdr:nvSpPr>
      <xdr:spPr>
        <a:xfrm>
          <a:off x="14325111" y="1602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47,410</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57127</xdr:rowOff>
    </xdr:from>
    <xdr:to>
      <xdr:col>19</xdr:col>
      <xdr:colOff>644525</xdr:colOff>
      <xdr:row>95</xdr:row>
      <xdr:rowOff>61192</xdr:rowOff>
    </xdr:to>
    <xdr:cxnSp macro="">
      <xdr:nvCxnSpPr>
        <xdr:cNvPr id="698" name="直線コネクタ 697"/>
        <xdr:cNvCxnSpPr/>
      </xdr:nvCxnSpPr>
      <xdr:spPr>
        <a:xfrm flipV="1">
          <a:off x="12814300" y="16344877"/>
          <a:ext cx="889000" cy="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127615</xdr:rowOff>
    </xdr:from>
    <xdr:to>
      <xdr:col>20</xdr:col>
      <xdr:colOff>9525</xdr:colOff>
      <xdr:row>95</xdr:row>
      <xdr:rowOff>57765</xdr:rowOff>
    </xdr:to>
    <xdr:sp macro="" textlink="">
      <xdr:nvSpPr>
        <xdr:cNvPr id="699" name="フローチャート : 判断 698"/>
        <xdr:cNvSpPr/>
      </xdr:nvSpPr>
      <xdr:spPr>
        <a:xfrm>
          <a:off x="13652500" y="1624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74292</xdr:rowOff>
    </xdr:from>
    <xdr:ext cx="534377" cy="259045"/>
    <xdr:sp macro="" textlink="">
      <xdr:nvSpPr>
        <xdr:cNvPr id="700" name="テキスト ボックス 699"/>
        <xdr:cNvSpPr txBox="1"/>
      </xdr:nvSpPr>
      <xdr:spPr>
        <a:xfrm>
          <a:off x="13436111" y="1601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47,629</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135829</xdr:rowOff>
    </xdr:from>
    <xdr:to>
      <xdr:col>18</xdr:col>
      <xdr:colOff>492125</xdr:colOff>
      <xdr:row>95</xdr:row>
      <xdr:rowOff>65979</xdr:rowOff>
    </xdr:to>
    <xdr:sp macro="" textlink="">
      <xdr:nvSpPr>
        <xdr:cNvPr id="701" name="フローチャート : 判断 700"/>
        <xdr:cNvSpPr/>
      </xdr:nvSpPr>
      <xdr:spPr>
        <a:xfrm>
          <a:off x="12763500" y="16252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82506</xdr:rowOff>
    </xdr:from>
    <xdr:ext cx="534377" cy="259045"/>
    <xdr:sp macro="" textlink="">
      <xdr:nvSpPr>
        <xdr:cNvPr id="702" name="テキスト ボックス 701"/>
        <xdr:cNvSpPr txBox="1"/>
      </xdr:nvSpPr>
      <xdr:spPr>
        <a:xfrm>
          <a:off x="12547111" y="1602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47,126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144352</xdr:rowOff>
    </xdr:from>
    <xdr:to>
      <xdr:col>23</xdr:col>
      <xdr:colOff>568325</xdr:colOff>
      <xdr:row>95</xdr:row>
      <xdr:rowOff>74502</xdr:rowOff>
    </xdr:to>
    <xdr:sp macro="" textlink="">
      <xdr:nvSpPr>
        <xdr:cNvPr id="708" name="円/楕円 707"/>
        <xdr:cNvSpPr/>
      </xdr:nvSpPr>
      <xdr:spPr>
        <a:xfrm>
          <a:off x="16268700" y="1626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167229</xdr:rowOff>
    </xdr:from>
    <xdr:ext cx="534377" cy="259045"/>
    <xdr:sp macro="" textlink="">
      <xdr:nvSpPr>
        <xdr:cNvPr id="709" name="公債費該当値テキスト"/>
        <xdr:cNvSpPr txBox="1"/>
      </xdr:nvSpPr>
      <xdr:spPr>
        <a:xfrm>
          <a:off x="16370300" y="1611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46,604</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1298</xdr:rowOff>
    </xdr:from>
    <xdr:to>
      <xdr:col>22</xdr:col>
      <xdr:colOff>415925</xdr:colOff>
      <xdr:row>95</xdr:row>
      <xdr:rowOff>102898</xdr:rowOff>
    </xdr:to>
    <xdr:sp macro="" textlink="">
      <xdr:nvSpPr>
        <xdr:cNvPr id="710" name="円/楕円 709"/>
        <xdr:cNvSpPr/>
      </xdr:nvSpPr>
      <xdr:spPr>
        <a:xfrm>
          <a:off x="15430500" y="1628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119425</xdr:rowOff>
    </xdr:from>
    <xdr:ext cx="534377" cy="259045"/>
    <xdr:sp macro="" textlink="">
      <xdr:nvSpPr>
        <xdr:cNvPr id="711" name="テキスト ボックス 710"/>
        <xdr:cNvSpPr txBox="1"/>
      </xdr:nvSpPr>
      <xdr:spPr>
        <a:xfrm>
          <a:off x="15214111" y="1606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44,865</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4807</xdr:rowOff>
    </xdr:from>
    <xdr:to>
      <xdr:col>21</xdr:col>
      <xdr:colOff>212725</xdr:colOff>
      <xdr:row>95</xdr:row>
      <xdr:rowOff>106407</xdr:rowOff>
    </xdr:to>
    <xdr:sp macro="" textlink="">
      <xdr:nvSpPr>
        <xdr:cNvPr id="712" name="円/楕円 711"/>
        <xdr:cNvSpPr/>
      </xdr:nvSpPr>
      <xdr:spPr>
        <a:xfrm>
          <a:off x="14541500" y="1629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97534</xdr:rowOff>
    </xdr:from>
    <xdr:ext cx="534377" cy="259045"/>
    <xdr:sp macro="" textlink="">
      <xdr:nvSpPr>
        <xdr:cNvPr id="713" name="テキスト ボックス 712"/>
        <xdr:cNvSpPr txBox="1"/>
      </xdr:nvSpPr>
      <xdr:spPr>
        <a:xfrm>
          <a:off x="14325111" y="16385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44,650</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6327</xdr:rowOff>
    </xdr:from>
    <xdr:to>
      <xdr:col>20</xdr:col>
      <xdr:colOff>9525</xdr:colOff>
      <xdr:row>95</xdr:row>
      <xdr:rowOff>107927</xdr:rowOff>
    </xdr:to>
    <xdr:sp macro="" textlink="">
      <xdr:nvSpPr>
        <xdr:cNvPr id="714" name="円/楕円 713"/>
        <xdr:cNvSpPr/>
      </xdr:nvSpPr>
      <xdr:spPr>
        <a:xfrm>
          <a:off x="13652500" y="1629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99054</xdr:rowOff>
    </xdr:from>
    <xdr:ext cx="534377" cy="259045"/>
    <xdr:sp macro="" textlink="">
      <xdr:nvSpPr>
        <xdr:cNvPr id="715" name="テキスト ボックス 714"/>
        <xdr:cNvSpPr txBox="1"/>
      </xdr:nvSpPr>
      <xdr:spPr>
        <a:xfrm>
          <a:off x="13436111" y="1638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44,557</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10392</xdr:rowOff>
    </xdr:from>
    <xdr:to>
      <xdr:col>18</xdr:col>
      <xdr:colOff>492125</xdr:colOff>
      <xdr:row>95</xdr:row>
      <xdr:rowOff>111992</xdr:rowOff>
    </xdr:to>
    <xdr:sp macro="" textlink="">
      <xdr:nvSpPr>
        <xdr:cNvPr id="716" name="円/楕円 715"/>
        <xdr:cNvSpPr/>
      </xdr:nvSpPr>
      <xdr:spPr>
        <a:xfrm>
          <a:off x="12763500" y="1629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103119</xdr:rowOff>
    </xdr:from>
    <xdr:ext cx="534377" cy="259045"/>
    <xdr:sp macro="" textlink="">
      <xdr:nvSpPr>
        <xdr:cNvPr id="717" name="テキスト ボックス 716"/>
        <xdr:cNvSpPr txBox="1"/>
      </xdr:nvSpPr>
      <xdr:spPr>
        <a:xfrm>
          <a:off x="12547111" y="1639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44,308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7" name="テキスト ボックス 73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162941</xdr:rowOff>
    </xdr:from>
    <xdr:to>
      <xdr:col>32</xdr:col>
      <xdr:colOff>186689</xdr:colOff>
      <xdr:row>39</xdr:row>
      <xdr:rowOff>44450</xdr:rowOff>
    </xdr:to>
    <xdr:cxnSp macro="">
      <xdr:nvCxnSpPr>
        <xdr:cNvPr id="741" name="直線コネクタ 740"/>
        <xdr:cNvCxnSpPr/>
      </xdr:nvCxnSpPr>
      <xdr:spPr>
        <a:xfrm flipV="1">
          <a:off x="22159595" y="5134991"/>
          <a:ext cx="1269" cy="1596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109618</xdr:rowOff>
    </xdr:from>
    <xdr:ext cx="469744" cy="259045"/>
    <xdr:sp macro="" textlink="">
      <xdr:nvSpPr>
        <xdr:cNvPr id="744" name="諸支出金最大値テキスト"/>
        <xdr:cNvSpPr txBox="1"/>
      </xdr:nvSpPr>
      <xdr:spPr>
        <a:xfrm>
          <a:off x="22212300" y="491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8,378</a:t>
          </a:r>
          <a:endParaRPr kumimoji="1" lang="ja-JP" altLang="en-US" sz="1000" b="1">
            <a:latin typeface="ＭＳ Ｐゴシック"/>
          </a:endParaRPr>
        </a:p>
      </xdr:txBody>
    </xdr:sp>
    <xdr:clientData/>
  </xdr:oneCellAnchor>
  <xdr:twoCellAnchor>
    <xdr:from>
      <xdr:col>32</xdr:col>
      <xdr:colOff>98425</xdr:colOff>
      <xdr:row>29</xdr:row>
      <xdr:rowOff>162941</xdr:rowOff>
    </xdr:from>
    <xdr:to>
      <xdr:col>32</xdr:col>
      <xdr:colOff>276225</xdr:colOff>
      <xdr:row>29</xdr:row>
      <xdr:rowOff>162941</xdr:rowOff>
    </xdr:to>
    <xdr:cxnSp macro="">
      <xdr:nvCxnSpPr>
        <xdr:cNvPr id="745" name="直線コネクタ 744"/>
        <xdr:cNvCxnSpPr/>
      </xdr:nvCxnSpPr>
      <xdr:spPr>
        <a:xfrm>
          <a:off x="22072600" y="513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136542</xdr:rowOff>
    </xdr:from>
    <xdr:ext cx="378565" cy="259045"/>
    <xdr:sp macro="" textlink="">
      <xdr:nvSpPr>
        <xdr:cNvPr id="747" name="諸支出金平均値テキスト"/>
        <xdr:cNvSpPr txBox="1"/>
      </xdr:nvSpPr>
      <xdr:spPr>
        <a:xfrm>
          <a:off x="22212300" y="64801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113665</xdr:rowOff>
    </xdr:from>
    <xdr:to>
      <xdr:col>32</xdr:col>
      <xdr:colOff>238125</xdr:colOff>
      <xdr:row>39</xdr:row>
      <xdr:rowOff>43815</xdr:rowOff>
    </xdr:to>
    <xdr:sp macro="" textlink="">
      <xdr:nvSpPr>
        <xdr:cNvPr id="748" name="フローチャート : 判断 747"/>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121856</xdr:rowOff>
    </xdr:from>
    <xdr:to>
      <xdr:col>31</xdr:col>
      <xdr:colOff>85725</xdr:colOff>
      <xdr:row>39</xdr:row>
      <xdr:rowOff>52006</xdr:rowOff>
    </xdr:to>
    <xdr:sp macro="" textlink="">
      <xdr:nvSpPr>
        <xdr:cNvPr id="750" name="フローチャート : 判断 749"/>
        <xdr:cNvSpPr/>
      </xdr:nvSpPr>
      <xdr:spPr>
        <a:xfrm>
          <a:off x="21272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68534</xdr:rowOff>
    </xdr:from>
    <xdr:ext cx="378565" cy="259045"/>
    <xdr:sp macro="" textlink="">
      <xdr:nvSpPr>
        <xdr:cNvPr id="751" name="テキスト ボックス 750"/>
        <xdr:cNvSpPr txBox="1"/>
      </xdr:nvSpPr>
      <xdr:spPr>
        <a:xfrm>
          <a:off x="21134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82804</xdr:rowOff>
    </xdr:from>
    <xdr:to>
      <xdr:col>29</xdr:col>
      <xdr:colOff>568325</xdr:colOff>
      <xdr:row>39</xdr:row>
      <xdr:rowOff>12954</xdr:rowOff>
    </xdr:to>
    <xdr:sp macro="" textlink="">
      <xdr:nvSpPr>
        <xdr:cNvPr id="753" name="フローチャート : 判断 752"/>
        <xdr:cNvSpPr/>
      </xdr:nvSpPr>
      <xdr:spPr>
        <a:xfrm>
          <a:off x="20383500" y="659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29481</xdr:rowOff>
    </xdr:from>
    <xdr:ext cx="378565" cy="259045"/>
    <xdr:sp macro="" textlink="">
      <xdr:nvSpPr>
        <xdr:cNvPr id="754" name="テキスト ボックス 753"/>
        <xdr:cNvSpPr txBox="1"/>
      </xdr:nvSpPr>
      <xdr:spPr>
        <a:xfrm>
          <a:off x="20245017" y="63731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152908</xdr:rowOff>
    </xdr:from>
    <xdr:to>
      <xdr:col>28</xdr:col>
      <xdr:colOff>365125</xdr:colOff>
      <xdr:row>39</xdr:row>
      <xdr:rowOff>83058</xdr:rowOff>
    </xdr:to>
    <xdr:sp macro="" textlink="">
      <xdr:nvSpPr>
        <xdr:cNvPr id="756" name="フローチャート : 判断 755"/>
        <xdr:cNvSpPr/>
      </xdr:nvSpPr>
      <xdr:spPr>
        <a:xfrm>
          <a:off x="19494500" y="66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99585</xdr:rowOff>
    </xdr:from>
    <xdr:ext cx="313932" cy="259045"/>
    <xdr:sp macro="" textlink="">
      <xdr:nvSpPr>
        <xdr:cNvPr id="757" name="テキスト ボックス 756"/>
        <xdr:cNvSpPr txBox="1"/>
      </xdr:nvSpPr>
      <xdr:spPr>
        <a:xfrm>
          <a:off x="19388333" y="64432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117284</xdr:rowOff>
    </xdr:from>
    <xdr:to>
      <xdr:col>27</xdr:col>
      <xdr:colOff>161925</xdr:colOff>
      <xdr:row>39</xdr:row>
      <xdr:rowOff>47434</xdr:rowOff>
    </xdr:to>
    <xdr:sp macro="" textlink="">
      <xdr:nvSpPr>
        <xdr:cNvPr id="758" name="フローチャート : 判断 757"/>
        <xdr:cNvSpPr/>
      </xdr:nvSpPr>
      <xdr:spPr>
        <a:xfrm>
          <a:off x="18605500" y="663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63961</xdr:rowOff>
    </xdr:from>
    <xdr:ext cx="378565" cy="259045"/>
    <xdr:sp macro="" textlink="">
      <xdr:nvSpPr>
        <xdr:cNvPr id="759" name="テキスト ボックス 758"/>
        <xdr:cNvSpPr txBox="1"/>
      </xdr:nvSpPr>
      <xdr:spPr>
        <a:xfrm>
          <a:off x="18467017" y="6407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5" name="円/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92092</xdr:rowOff>
    </xdr:from>
    <xdr:ext cx="249299" cy="259045"/>
    <xdr:sp macro="" textlink="">
      <xdr:nvSpPr>
        <xdr:cNvPr id="766" name="諸支出金該当値テキスト"/>
        <xdr:cNvSpPr txBox="1"/>
      </xdr:nvSpPr>
      <xdr:spPr>
        <a:xfrm>
          <a:off x="22212300" y="660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7" name="円/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8" name="テキスト ボックス 76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9" name="円/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0" name="テキスト ボックス 76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1" name="円/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2" name="テキスト ボックス 77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3" name="円/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4" name="テキスト ボックス 77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フローチャート :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9" name="フローチャート :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0" name="テキスト ボックス 79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2" name="フローチャート :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3" name="テキスト ボックス 80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5" name="フローチャート :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6" name="テキスト ボックス 80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7" name="フローチャート :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8" name="テキスト ボックス 80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4" name="円/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6" name="円/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7" name="テキスト ボックス 81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8" name="円/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9" name="テキスト ボックス 81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0" name="円/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1" name="テキスト ボックス 82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2" name="円/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3" name="テキスト ボックス 82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mn-ea"/>
              <a:ea typeface="+mn-ea"/>
              <a:cs typeface="+mn-cs"/>
            </a:rPr>
            <a:t>　</a:t>
          </a:r>
          <a:r>
            <a:rPr kumimoji="1" lang="ja-JP" altLang="ja-JP" sz="1400">
              <a:solidFill>
                <a:schemeClr val="dk1"/>
              </a:solidFill>
              <a:effectLst/>
              <a:latin typeface="+mn-ea"/>
              <a:ea typeface="+mn-ea"/>
              <a:cs typeface="+mn-cs"/>
            </a:rPr>
            <a:t>歳出決算総額は、住民１人あたり</a:t>
          </a:r>
          <a:r>
            <a:rPr kumimoji="1" lang="en-US" altLang="ja-JP" sz="1400">
              <a:solidFill>
                <a:schemeClr val="dk1"/>
              </a:solidFill>
              <a:effectLst/>
              <a:latin typeface="+mn-ea"/>
              <a:ea typeface="+mn-ea"/>
              <a:cs typeface="+mn-cs"/>
            </a:rPr>
            <a:t>359,264</a:t>
          </a:r>
          <a:r>
            <a:rPr kumimoji="1" lang="ja-JP" altLang="ja-JP" sz="1400">
              <a:solidFill>
                <a:schemeClr val="dk1"/>
              </a:solidFill>
              <a:effectLst/>
              <a:latin typeface="+mn-ea"/>
              <a:ea typeface="+mn-ea"/>
              <a:cs typeface="+mn-cs"/>
            </a:rPr>
            <a:t>円となっており、平成</a:t>
          </a:r>
          <a:r>
            <a:rPr kumimoji="1" lang="en-US" altLang="ja-JP" sz="1400">
              <a:solidFill>
                <a:schemeClr val="dk1"/>
              </a:solidFill>
              <a:effectLst/>
              <a:latin typeface="+mn-ea"/>
              <a:ea typeface="+mn-ea"/>
              <a:cs typeface="+mn-cs"/>
            </a:rPr>
            <a:t>27</a:t>
          </a:r>
          <a:r>
            <a:rPr kumimoji="1" lang="ja-JP" altLang="ja-JP" sz="1400">
              <a:solidFill>
                <a:schemeClr val="dk1"/>
              </a:solidFill>
              <a:effectLst/>
              <a:latin typeface="+mn-ea"/>
              <a:ea typeface="+mn-ea"/>
              <a:cs typeface="+mn-cs"/>
            </a:rPr>
            <a:t>年度と比べて</a:t>
          </a:r>
          <a:r>
            <a:rPr kumimoji="1" lang="en-US" altLang="ja-JP" sz="1400">
              <a:solidFill>
                <a:schemeClr val="dk1"/>
              </a:solidFill>
              <a:effectLst/>
              <a:latin typeface="+mn-ea"/>
              <a:ea typeface="+mn-ea"/>
              <a:cs typeface="+mn-cs"/>
            </a:rPr>
            <a:t>3,894</a:t>
          </a:r>
          <a:r>
            <a:rPr kumimoji="1" lang="ja-JP" altLang="ja-JP" sz="1400">
              <a:solidFill>
                <a:schemeClr val="dk1"/>
              </a:solidFill>
              <a:effectLst/>
              <a:latin typeface="+mn-ea"/>
              <a:ea typeface="+mn-ea"/>
              <a:cs typeface="+mn-cs"/>
            </a:rPr>
            <a:t>円の減となっている。類似団体平均より高い主な費目は、衛生費、</a:t>
          </a:r>
          <a:r>
            <a:rPr kumimoji="1" lang="ja-JP" altLang="en-US" sz="1400">
              <a:solidFill>
                <a:schemeClr val="dk1"/>
              </a:solidFill>
              <a:effectLst/>
              <a:latin typeface="+mn-ea"/>
              <a:ea typeface="+mn-ea"/>
              <a:cs typeface="+mn-cs"/>
            </a:rPr>
            <a:t>公債費</a:t>
          </a:r>
          <a:r>
            <a:rPr kumimoji="1" lang="ja-JP" altLang="ja-JP" sz="1400">
              <a:solidFill>
                <a:schemeClr val="dk1"/>
              </a:solidFill>
              <a:effectLst/>
              <a:latin typeface="+mn-ea"/>
              <a:ea typeface="+mn-ea"/>
              <a:cs typeface="+mn-cs"/>
            </a:rPr>
            <a:t>となっている。</a:t>
          </a:r>
          <a:r>
            <a:rPr kumimoji="1" lang="ja-JP" altLang="en-US" sz="1400">
              <a:solidFill>
                <a:schemeClr val="dk1"/>
              </a:solidFill>
              <a:effectLst/>
              <a:latin typeface="+mn-ea"/>
              <a:ea typeface="+mn-ea"/>
              <a:cs typeface="+mn-cs"/>
            </a:rPr>
            <a:t>一方、類似団体平均より低い主な費目は、</a:t>
          </a:r>
          <a:r>
            <a:rPr kumimoji="1" lang="ja-JP" altLang="ja-JP" sz="1400">
              <a:solidFill>
                <a:schemeClr val="dk1"/>
              </a:solidFill>
              <a:effectLst/>
              <a:latin typeface="+mn-ea"/>
              <a:ea typeface="+mn-ea"/>
              <a:cs typeface="+mn-cs"/>
            </a:rPr>
            <a:t>総務費、民生費</a:t>
          </a:r>
          <a:r>
            <a:rPr kumimoji="1" lang="ja-JP" altLang="en-US" sz="1400">
              <a:solidFill>
                <a:schemeClr val="dk1"/>
              </a:solidFill>
              <a:effectLst/>
              <a:latin typeface="+mn-ea"/>
              <a:ea typeface="+mn-ea"/>
              <a:cs typeface="+mn-cs"/>
            </a:rPr>
            <a:t>、教育費となっている。</a:t>
          </a:r>
          <a:endParaRPr kumimoji="1" lang="en-US" altLang="ja-JP" sz="1400">
            <a:solidFill>
              <a:schemeClr val="dk1"/>
            </a:solidFill>
            <a:effectLst/>
            <a:latin typeface="+mn-ea"/>
            <a:ea typeface="+mn-ea"/>
            <a:cs typeface="+mn-cs"/>
          </a:endParaRPr>
        </a:p>
        <a:p>
          <a:r>
            <a:rPr kumimoji="1" lang="ja-JP" altLang="en-US" sz="1400">
              <a:solidFill>
                <a:schemeClr val="dk1"/>
              </a:solidFill>
              <a:effectLst/>
              <a:latin typeface="+mn-ea"/>
              <a:ea typeface="+mn-ea"/>
              <a:cs typeface="+mn-cs"/>
            </a:rPr>
            <a:t>　総務費は老朽化した市民会館の解体により前年度を上回っている。民生費は類似団体平均を下回っているが、障害福祉サービス費や児童福祉費を中心に上昇傾向にあり、今後も上昇していくと思われる。商工費はプレミアム金券事業の終了により前年度を大幅に下回っている。土木費は街路事業費の増により前年度を上回っている。教育費</a:t>
          </a:r>
          <a:r>
            <a:rPr kumimoji="1" lang="ja-JP" altLang="ja-JP" sz="1400">
              <a:solidFill>
                <a:schemeClr val="dk1"/>
              </a:solidFill>
              <a:effectLst/>
              <a:latin typeface="+mn-ea"/>
              <a:ea typeface="+mn-ea"/>
              <a:cs typeface="+mn-cs"/>
            </a:rPr>
            <a:t>に</a:t>
          </a:r>
          <a:r>
            <a:rPr kumimoji="1" lang="ja-JP" altLang="en-US" sz="1400">
              <a:solidFill>
                <a:schemeClr val="dk1"/>
              </a:solidFill>
              <a:effectLst/>
              <a:latin typeface="+mn-ea"/>
              <a:ea typeface="+mn-ea"/>
              <a:cs typeface="+mn-cs"/>
            </a:rPr>
            <a:t>ついては</a:t>
          </a:r>
          <a:r>
            <a:rPr kumimoji="1" lang="ja-JP" altLang="ja-JP" sz="1400">
              <a:solidFill>
                <a:schemeClr val="dk1"/>
              </a:solidFill>
              <a:effectLst/>
              <a:latin typeface="+mn-ea"/>
              <a:ea typeface="+mn-ea"/>
              <a:cs typeface="+mn-cs"/>
            </a:rPr>
            <a:t>、</a:t>
          </a:r>
          <a:r>
            <a:rPr kumimoji="1" lang="ja-JP" altLang="en-US" sz="1400">
              <a:solidFill>
                <a:schemeClr val="dk1"/>
              </a:solidFill>
              <a:effectLst/>
              <a:latin typeface="+mn-ea"/>
              <a:ea typeface="+mn-ea"/>
              <a:cs typeface="+mn-cs"/>
            </a:rPr>
            <a:t>川根小学校改築事業の終了により前年度を下回っているが、今後も老朽化した学校施設の更新が計画されているため、年度間によるバラツキはあるものの高い値で推移すると思われる。</a:t>
          </a:r>
          <a:endParaRPr lang="ja-JP" altLang="ja-JP" sz="1400">
            <a:effectLst/>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静岡県島田市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ea"/>
              <a:ea typeface="+mn-ea"/>
              <a:cs typeface="+mn-cs"/>
            </a:rPr>
            <a:t>　</a:t>
          </a:r>
          <a:r>
            <a:rPr kumimoji="1" lang="ja-JP" altLang="ja-JP" sz="1400">
              <a:solidFill>
                <a:schemeClr val="dk1"/>
              </a:solidFill>
              <a:effectLst/>
              <a:latin typeface="+mn-ea"/>
              <a:ea typeface="+mn-ea"/>
              <a:cs typeface="+mn-cs"/>
            </a:rPr>
            <a:t>実質収支額</a:t>
          </a:r>
          <a:r>
            <a:rPr kumimoji="1" lang="ja-JP" altLang="en-US" sz="1400">
              <a:solidFill>
                <a:schemeClr val="dk1"/>
              </a:solidFill>
              <a:effectLst/>
              <a:latin typeface="+mn-ea"/>
              <a:ea typeface="+mn-ea"/>
              <a:cs typeface="+mn-cs"/>
            </a:rPr>
            <a:t>及び</a:t>
          </a:r>
          <a:r>
            <a:rPr kumimoji="1" lang="ja-JP" altLang="ja-JP" sz="1400">
              <a:solidFill>
                <a:schemeClr val="dk1"/>
              </a:solidFill>
              <a:effectLst/>
              <a:latin typeface="+mn-ea"/>
              <a:ea typeface="+mn-ea"/>
              <a:cs typeface="+mn-cs"/>
            </a:rPr>
            <a:t>実質単年度収支については、経費削減に努めることにより、継続的に黒字を確保している。</a:t>
          </a:r>
          <a:endParaRPr lang="ja-JP" altLang="ja-JP" sz="1400">
            <a:effectLst/>
            <a:latin typeface="+mn-ea"/>
            <a:ea typeface="+mn-ea"/>
          </a:endParaRPr>
        </a:p>
        <a:p>
          <a:r>
            <a:rPr kumimoji="1" lang="ja-JP" altLang="en-US" sz="1400">
              <a:solidFill>
                <a:schemeClr val="dk1"/>
              </a:solidFill>
              <a:effectLst/>
              <a:latin typeface="+mn-ea"/>
              <a:ea typeface="+mn-ea"/>
              <a:cs typeface="+mn-cs"/>
            </a:rPr>
            <a:t>　</a:t>
          </a:r>
          <a:r>
            <a:rPr kumimoji="1" lang="ja-JP" altLang="ja-JP" sz="1400">
              <a:solidFill>
                <a:schemeClr val="dk1"/>
              </a:solidFill>
              <a:effectLst/>
              <a:latin typeface="+mn-ea"/>
              <a:ea typeface="+mn-ea"/>
              <a:cs typeface="+mn-cs"/>
            </a:rPr>
            <a:t>財政調整基金残高については、中長期的な見通しのもと決算</a:t>
          </a:r>
          <a:r>
            <a:rPr kumimoji="1" lang="ja-JP" altLang="en-US" sz="1400">
              <a:solidFill>
                <a:schemeClr val="dk1"/>
              </a:solidFill>
              <a:effectLst/>
              <a:latin typeface="+mn-ea"/>
              <a:ea typeface="+mn-ea"/>
              <a:cs typeface="+mn-cs"/>
            </a:rPr>
            <a:t>剰余金</a:t>
          </a:r>
          <a:r>
            <a:rPr kumimoji="1" lang="ja-JP" altLang="ja-JP" sz="1400">
              <a:solidFill>
                <a:schemeClr val="dk1"/>
              </a:solidFill>
              <a:effectLst/>
              <a:latin typeface="+mn-ea"/>
              <a:ea typeface="+mn-ea"/>
              <a:cs typeface="+mn-cs"/>
            </a:rPr>
            <a:t>を積み立ててきたが、平成</a:t>
          </a:r>
          <a:r>
            <a:rPr kumimoji="1" lang="en-US" altLang="ja-JP" sz="1400">
              <a:solidFill>
                <a:schemeClr val="dk1"/>
              </a:solidFill>
              <a:effectLst/>
              <a:latin typeface="+mn-ea"/>
              <a:ea typeface="+mn-ea"/>
              <a:cs typeface="+mn-cs"/>
            </a:rPr>
            <a:t>27</a:t>
          </a:r>
          <a:r>
            <a:rPr kumimoji="1" lang="ja-JP" altLang="ja-JP" sz="1400">
              <a:solidFill>
                <a:schemeClr val="dk1"/>
              </a:solidFill>
              <a:effectLst/>
              <a:latin typeface="+mn-ea"/>
              <a:ea typeface="+mn-ea"/>
              <a:cs typeface="+mn-cs"/>
            </a:rPr>
            <a:t>年度</a:t>
          </a:r>
          <a:r>
            <a:rPr kumimoji="1" lang="ja-JP" altLang="en-US" sz="1400">
              <a:solidFill>
                <a:schemeClr val="dk1"/>
              </a:solidFill>
              <a:effectLst/>
              <a:latin typeface="+mn-ea"/>
              <a:ea typeface="+mn-ea"/>
              <a:cs typeface="+mn-cs"/>
            </a:rPr>
            <a:t>からは積み立てを行っていない。代わりに、平成</a:t>
          </a:r>
          <a:r>
            <a:rPr kumimoji="1" lang="en-US" altLang="ja-JP" sz="1400">
              <a:solidFill>
                <a:schemeClr val="dk1"/>
              </a:solidFill>
              <a:effectLst/>
              <a:latin typeface="+mn-ea"/>
              <a:ea typeface="+mn-ea"/>
              <a:cs typeface="+mn-cs"/>
            </a:rPr>
            <a:t>27</a:t>
          </a:r>
          <a:r>
            <a:rPr kumimoji="1" lang="ja-JP" altLang="en-US" sz="1400">
              <a:solidFill>
                <a:schemeClr val="dk1"/>
              </a:solidFill>
              <a:effectLst/>
              <a:latin typeface="+mn-ea"/>
              <a:ea typeface="+mn-ea"/>
              <a:cs typeface="+mn-cs"/>
            </a:rPr>
            <a:t>年度は</a:t>
          </a:r>
          <a:r>
            <a:rPr kumimoji="1" lang="ja-JP" altLang="ja-JP" sz="1400">
              <a:solidFill>
                <a:schemeClr val="dk1"/>
              </a:solidFill>
              <a:effectLst/>
              <a:latin typeface="+mn-ea"/>
              <a:ea typeface="+mn-ea"/>
              <a:cs typeface="+mn-cs"/>
            </a:rPr>
            <a:t>新病院建設事業に向け</a:t>
          </a:r>
          <a:r>
            <a:rPr kumimoji="1" lang="ja-JP" altLang="en-US" sz="1400">
              <a:solidFill>
                <a:schemeClr val="dk1"/>
              </a:solidFill>
              <a:effectLst/>
              <a:latin typeface="+mn-ea"/>
              <a:ea typeface="+mn-ea"/>
              <a:cs typeface="+mn-cs"/>
            </a:rPr>
            <a:t>て、平成</a:t>
          </a:r>
          <a:r>
            <a:rPr kumimoji="1" lang="en-US" altLang="ja-JP" sz="1400">
              <a:solidFill>
                <a:schemeClr val="dk1"/>
              </a:solidFill>
              <a:effectLst/>
              <a:latin typeface="+mn-ea"/>
              <a:ea typeface="+mn-ea"/>
              <a:cs typeface="+mn-cs"/>
            </a:rPr>
            <a:t>28</a:t>
          </a:r>
          <a:r>
            <a:rPr kumimoji="1" lang="ja-JP" altLang="en-US" sz="1400">
              <a:solidFill>
                <a:schemeClr val="dk1"/>
              </a:solidFill>
              <a:effectLst/>
              <a:latin typeface="+mn-ea"/>
              <a:ea typeface="+mn-ea"/>
              <a:cs typeface="+mn-cs"/>
            </a:rPr>
            <a:t>年度は公共施設整備事業及び学校施設整備事業に向けて</a:t>
          </a:r>
          <a:r>
            <a:rPr kumimoji="1" lang="ja-JP" altLang="ja-JP" sz="1400">
              <a:solidFill>
                <a:schemeClr val="dk1"/>
              </a:solidFill>
              <a:effectLst/>
              <a:latin typeface="+mn-ea"/>
              <a:ea typeface="+mn-ea"/>
              <a:cs typeface="+mn-cs"/>
            </a:rPr>
            <a:t>特定目的基金への積み立てを行っ</a:t>
          </a:r>
          <a:r>
            <a:rPr kumimoji="1" lang="ja-JP" altLang="en-US" sz="1400">
              <a:solidFill>
                <a:schemeClr val="dk1"/>
              </a:solidFill>
              <a:effectLst/>
              <a:latin typeface="+mn-ea"/>
              <a:ea typeface="+mn-ea"/>
              <a:cs typeface="+mn-cs"/>
            </a:rPr>
            <a:t>ている</a:t>
          </a:r>
          <a:r>
            <a:rPr kumimoji="1" lang="ja-JP" altLang="ja-JP" sz="1400">
              <a:solidFill>
                <a:schemeClr val="dk1"/>
              </a:solidFill>
              <a:effectLst/>
              <a:latin typeface="+mn-ea"/>
              <a:ea typeface="+mn-ea"/>
              <a:cs typeface="+mn-cs"/>
            </a:rPr>
            <a:t>。</a:t>
          </a:r>
          <a:endParaRPr kumimoji="1" lang="en-US" altLang="ja-JP" sz="1400">
            <a:solidFill>
              <a:schemeClr val="dk1"/>
            </a:solidFill>
            <a:effectLst/>
            <a:latin typeface="+mn-ea"/>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静岡県島田市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ea"/>
              <a:ea typeface="+mn-ea"/>
              <a:cs typeface="+mn-cs"/>
            </a:rPr>
            <a:t>　過去５年間とも黒字決算であり、また、各会計いずれも黒字決算となっている。平成</a:t>
          </a:r>
          <a:r>
            <a:rPr kumimoji="1" lang="en-US" altLang="ja-JP" sz="1400">
              <a:solidFill>
                <a:schemeClr val="dk1"/>
              </a:solidFill>
              <a:effectLst/>
              <a:latin typeface="+mn-ea"/>
              <a:ea typeface="+mn-ea"/>
              <a:cs typeface="+mn-cs"/>
            </a:rPr>
            <a:t>28</a:t>
          </a:r>
          <a:r>
            <a:rPr kumimoji="1" lang="ja-JP" altLang="ja-JP" sz="1400">
              <a:solidFill>
                <a:schemeClr val="dk1"/>
              </a:solidFill>
              <a:effectLst/>
              <a:latin typeface="+mn-ea"/>
              <a:ea typeface="+mn-ea"/>
              <a:cs typeface="+mn-cs"/>
            </a:rPr>
            <a:t>年度は、病院事業会計</a:t>
          </a:r>
          <a:r>
            <a:rPr kumimoji="1" lang="ja-JP" altLang="en-US" sz="1400">
              <a:solidFill>
                <a:schemeClr val="dk1"/>
              </a:solidFill>
              <a:effectLst/>
              <a:latin typeface="+mn-ea"/>
              <a:ea typeface="+mn-ea"/>
              <a:cs typeface="+mn-cs"/>
            </a:rPr>
            <a:t>と一般会計</a:t>
          </a:r>
          <a:r>
            <a:rPr kumimoji="1" lang="ja-JP" altLang="ja-JP" sz="1400">
              <a:solidFill>
                <a:schemeClr val="dk1"/>
              </a:solidFill>
              <a:effectLst/>
              <a:latin typeface="+mn-ea"/>
              <a:ea typeface="+mn-ea"/>
              <a:cs typeface="+mn-cs"/>
            </a:rPr>
            <a:t>の黒字が過去５年で最高となったことにより、全体でも過去５年で最高の黒字額となっている。</a:t>
          </a:r>
          <a:endParaRPr lang="ja-JP" altLang="ja-JP" sz="1400">
            <a:effectLst/>
            <a:latin typeface="+mn-ea"/>
            <a:ea typeface="+mn-ea"/>
          </a:endParaRPr>
        </a:p>
        <a:p>
          <a:r>
            <a:rPr kumimoji="1" lang="ja-JP" altLang="ja-JP" sz="1400">
              <a:solidFill>
                <a:schemeClr val="dk1"/>
              </a:solidFill>
              <a:effectLst/>
              <a:latin typeface="+mn-ea"/>
              <a:ea typeface="+mn-ea"/>
              <a:cs typeface="+mn-cs"/>
            </a:rPr>
            <a:t>　今後も健全な財政運営に努めていく。</a:t>
          </a:r>
          <a:endParaRPr lang="ja-JP" altLang="ja-JP" sz="1400">
            <a:effectLst/>
            <a:latin typeface="+mn-ea"/>
            <a:ea typeface="+mn-ea"/>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37832624</v>
      </c>
      <c r="BO4" s="411"/>
      <c r="BP4" s="411"/>
      <c r="BQ4" s="411"/>
      <c r="BR4" s="411"/>
      <c r="BS4" s="411"/>
      <c r="BT4" s="411"/>
      <c r="BU4" s="412"/>
      <c r="BV4" s="410">
        <v>38258280</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8</v>
      </c>
      <c r="CU4" s="588"/>
      <c r="CV4" s="588"/>
      <c r="CW4" s="588"/>
      <c r="CX4" s="588"/>
      <c r="CY4" s="588"/>
      <c r="CZ4" s="588"/>
      <c r="DA4" s="589"/>
      <c r="DB4" s="587">
        <v>7.5</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35915979</v>
      </c>
      <c r="BO5" s="416"/>
      <c r="BP5" s="416"/>
      <c r="BQ5" s="416"/>
      <c r="BR5" s="416"/>
      <c r="BS5" s="416"/>
      <c r="BT5" s="416"/>
      <c r="BU5" s="417"/>
      <c r="BV5" s="415">
        <v>36475915</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89.9</v>
      </c>
      <c r="CU5" s="386"/>
      <c r="CV5" s="386"/>
      <c r="CW5" s="386"/>
      <c r="CX5" s="386"/>
      <c r="CY5" s="386"/>
      <c r="CZ5" s="386"/>
      <c r="DA5" s="387"/>
      <c r="DB5" s="385">
        <v>88.5</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1916645</v>
      </c>
      <c r="BO6" s="416"/>
      <c r="BP6" s="416"/>
      <c r="BQ6" s="416"/>
      <c r="BR6" s="416"/>
      <c r="BS6" s="416"/>
      <c r="BT6" s="416"/>
      <c r="BU6" s="417"/>
      <c r="BV6" s="415">
        <v>1782365</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95.8</v>
      </c>
      <c r="CU6" s="562"/>
      <c r="CV6" s="562"/>
      <c r="CW6" s="562"/>
      <c r="CX6" s="562"/>
      <c r="CY6" s="562"/>
      <c r="CZ6" s="562"/>
      <c r="DA6" s="563"/>
      <c r="DB6" s="561">
        <v>95.7</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183648</v>
      </c>
      <c r="BO7" s="416"/>
      <c r="BP7" s="416"/>
      <c r="BQ7" s="416"/>
      <c r="BR7" s="416"/>
      <c r="BS7" s="416"/>
      <c r="BT7" s="416"/>
      <c r="BU7" s="417"/>
      <c r="BV7" s="415">
        <v>147559</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21742635</v>
      </c>
      <c r="CU7" s="416"/>
      <c r="CV7" s="416"/>
      <c r="CW7" s="416"/>
      <c r="CX7" s="416"/>
      <c r="CY7" s="416"/>
      <c r="CZ7" s="416"/>
      <c r="DA7" s="417"/>
      <c r="DB7" s="415">
        <v>21935679</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1732997</v>
      </c>
      <c r="BO8" s="416"/>
      <c r="BP8" s="416"/>
      <c r="BQ8" s="416"/>
      <c r="BR8" s="416"/>
      <c r="BS8" s="416"/>
      <c r="BT8" s="416"/>
      <c r="BU8" s="417"/>
      <c r="BV8" s="415">
        <v>1634806</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0.76</v>
      </c>
      <c r="CU8" s="525"/>
      <c r="CV8" s="525"/>
      <c r="CW8" s="525"/>
      <c r="CX8" s="525"/>
      <c r="CY8" s="525"/>
      <c r="CZ8" s="525"/>
      <c r="DA8" s="526"/>
      <c r="DB8" s="524">
        <v>0.76</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98112</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100</v>
      </c>
      <c r="AV9" s="473"/>
      <c r="AW9" s="473"/>
      <c r="AX9" s="473"/>
      <c r="AY9" s="395" t="s">
        <v>101</v>
      </c>
      <c r="AZ9" s="396"/>
      <c r="BA9" s="396"/>
      <c r="BB9" s="396"/>
      <c r="BC9" s="396"/>
      <c r="BD9" s="396"/>
      <c r="BE9" s="396"/>
      <c r="BF9" s="396"/>
      <c r="BG9" s="396"/>
      <c r="BH9" s="396"/>
      <c r="BI9" s="396"/>
      <c r="BJ9" s="396"/>
      <c r="BK9" s="396"/>
      <c r="BL9" s="396"/>
      <c r="BM9" s="397"/>
      <c r="BN9" s="415">
        <v>98191</v>
      </c>
      <c r="BO9" s="416"/>
      <c r="BP9" s="416"/>
      <c r="BQ9" s="416"/>
      <c r="BR9" s="416"/>
      <c r="BS9" s="416"/>
      <c r="BT9" s="416"/>
      <c r="BU9" s="417"/>
      <c r="BV9" s="415">
        <v>499234</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16.7</v>
      </c>
      <c r="CU9" s="386"/>
      <c r="CV9" s="386"/>
      <c r="CW9" s="386"/>
      <c r="CX9" s="386"/>
      <c r="CY9" s="386"/>
      <c r="CZ9" s="386"/>
      <c r="DA9" s="387"/>
      <c r="DB9" s="385">
        <v>16.7</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100276</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5188</v>
      </c>
      <c r="BO10" s="416"/>
      <c r="BP10" s="416"/>
      <c r="BQ10" s="416"/>
      <c r="BR10" s="416"/>
      <c r="BS10" s="416"/>
      <c r="BT10" s="416"/>
      <c r="BU10" s="417"/>
      <c r="BV10" s="415">
        <v>4617</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111</v>
      </c>
      <c r="AV11" s="473"/>
      <c r="AW11" s="473"/>
      <c r="AX11" s="473"/>
      <c r="AY11" s="395" t="s">
        <v>112</v>
      </c>
      <c r="AZ11" s="396"/>
      <c r="BA11" s="396"/>
      <c r="BB11" s="396"/>
      <c r="BC11" s="396"/>
      <c r="BD11" s="396"/>
      <c r="BE11" s="396"/>
      <c r="BF11" s="396"/>
      <c r="BG11" s="396"/>
      <c r="BH11" s="396"/>
      <c r="BI11" s="396"/>
      <c r="BJ11" s="396"/>
      <c r="BK11" s="396"/>
      <c r="BL11" s="396"/>
      <c r="BM11" s="397"/>
      <c r="BN11" s="415">
        <v>202945</v>
      </c>
      <c r="BO11" s="416"/>
      <c r="BP11" s="416"/>
      <c r="BQ11" s="416"/>
      <c r="BR11" s="416"/>
      <c r="BS11" s="416"/>
      <c r="BT11" s="416"/>
      <c r="BU11" s="417"/>
      <c r="BV11" s="415" t="s">
        <v>113</v>
      </c>
      <c r="BW11" s="416"/>
      <c r="BX11" s="416"/>
      <c r="BY11" s="416"/>
      <c r="BZ11" s="416"/>
      <c r="CA11" s="416"/>
      <c r="CB11" s="416"/>
      <c r="CC11" s="417"/>
      <c r="CD11" s="424" t="s">
        <v>114</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x14ac:dyDescent="0.15">
      <c r="A12" s="140"/>
      <c r="B12" s="527" t="s">
        <v>115</v>
      </c>
      <c r="C12" s="528"/>
      <c r="D12" s="528"/>
      <c r="E12" s="528"/>
      <c r="F12" s="528"/>
      <c r="G12" s="528"/>
      <c r="H12" s="528"/>
      <c r="I12" s="528"/>
      <c r="J12" s="528"/>
      <c r="K12" s="529"/>
      <c r="L12" s="536" t="s">
        <v>116</v>
      </c>
      <c r="M12" s="537"/>
      <c r="N12" s="537"/>
      <c r="O12" s="537"/>
      <c r="P12" s="537"/>
      <c r="Q12" s="538"/>
      <c r="R12" s="539">
        <v>99971</v>
      </c>
      <c r="S12" s="540"/>
      <c r="T12" s="540"/>
      <c r="U12" s="540"/>
      <c r="V12" s="541"/>
      <c r="W12" s="542" t="s">
        <v>1</v>
      </c>
      <c r="X12" s="473"/>
      <c r="Y12" s="473"/>
      <c r="Z12" s="473"/>
      <c r="AA12" s="473"/>
      <c r="AB12" s="543"/>
      <c r="AC12" s="472" t="s">
        <v>117</v>
      </c>
      <c r="AD12" s="473"/>
      <c r="AE12" s="473"/>
      <c r="AF12" s="473"/>
      <c r="AG12" s="543"/>
      <c r="AH12" s="472" t="s">
        <v>118</v>
      </c>
      <c r="AI12" s="473"/>
      <c r="AJ12" s="473"/>
      <c r="AK12" s="473"/>
      <c r="AL12" s="544"/>
      <c r="AM12" s="484" t="s">
        <v>119</v>
      </c>
      <c r="AN12" s="389"/>
      <c r="AO12" s="389"/>
      <c r="AP12" s="389"/>
      <c r="AQ12" s="389"/>
      <c r="AR12" s="389"/>
      <c r="AS12" s="389"/>
      <c r="AT12" s="390"/>
      <c r="AU12" s="472" t="s">
        <v>120</v>
      </c>
      <c r="AV12" s="473"/>
      <c r="AW12" s="473"/>
      <c r="AX12" s="473"/>
      <c r="AY12" s="395" t="s">
        <v>121</v>
      </c>
      <c r="AZ12" s="396"/>
      <c r="BA12" s="396"/>
      <c r="BB12" s="396"/>
      <c r="BC12" s="396"/>
      <c r="BD12" s="396"/>
      <c r="BE12" s="396"/>
      <c r="BF12" s="396"/>
      <c r="BG12" s="396"/>
      <c r="BH12" s="396"/>
      <c r="BI12" s="396"/>
      <c r="BJ12" s="396"/>
      <c r="BK12" s="396"/>
      <c r="BL12" s="396"/>
      <c r="BM12" s="397"/>
      <c r="BN12" s="415" t="s">
        <v>122</v>
      </c>
      <c r="BO12" s="416"/>
      <c r="BP12" s="416"/>
      <c r="BQ12" s="416"/>
      <c r="BR12" s="416"/>
      <c r="BS12" s="416"/>
      <c r="BT12" s="416"/>
      <c r="BU12" s="417"/>
      <c r="BV12" s="415" t="s">
        <v>122</v>
      </c>
      <c r="BW12" s="416"/>
      <c r="BX12" s="416"/>
      <c r="BY12" s="416"/>
      <c r="BZ12" s="416"/>
      <c r="CA12" s="416"/>
      <c r="CB12" s="416"/>
      <c r="CC12" s="417"/>
      <c r="CD12" s="424" t="s">
        <v>123</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124</v>
      </c>
      <c r="N13" s="514"/>
      <c r="O13" s="514"/>
      <c r="P13" s="514"/>
      <c r="Q13" s="515"/>
      <c r="R13" s="516">
        <v>98912</v>
      </c>
      <c r="S13" s="517"/>
      <c r="T13" s="517"/>
      <c r="U13" s="517"/>
      <c r="V13" s="518"/>
      <c r="W13" s="504" t="s">
        <v>125</v>
      </c>
      <c r="X13" s="428"/>
      <c r="Y13" s="428"/>
      <c r="Z13" s="428"/>
      <c r="AA13" s="428"/>
      <c r="AB13" s="429"/>
      <c r="AC13" s="391">
        <v>3338</v>
      </c>
      <c r="AD13" s="392"/>
      <c r="AE13" s="392"/>
      <c r="AF13" s="392"/>
      <c r="AG13" s="393"/>
      <c r="AH13" s="391">
        <v>3841</v>
      </c>
      <c r="AI13" s="392"/>
      <c r="AJ13" s="392"/>
      <c r="AK13" s="392"/>
      <c r="AL13" s="394"/>
      <c r="AM13" s="484" t="s">
        <v>126</v>
      </c>
      <c r="AN13" s="389"/>
      <c r="AO13" s="389"/>
      <c r="AP13" s="389"/>
      <c r="AQ13" s="389"/>
      <c r="AR13" s="389"/>
      <c r="AS13" s="389"/>
      <c r="AT13" s="390"/>
      <c r="AU13" s="472" t="s">
        <v>127</v>
      </c>
      <c r="AV13" s="473"/>
      <c r="AW13" s="473"/>
      <c r="AX13" s="473"/>
      <c r="AY13" s="395" t="s">
        <v>128</v>
      </c>
      <c r="AZ13" s="396"/>
      <c r="BA13" s="396"/>
      <c r="BB13" s="396"/>
      <c r="BC13" s="396"/>
      <c r="BD13" s="396"/>
      <c r="BE13" s="396"/>
      <c r="BF13" s="396"/>
      <c r="BG13" s="396"/>
      <c r="BH13" s="396"/>
      <c r="BI13" s="396"/>
      <c r="BJ13" s="396"/>
      <c r="BK13" s="396"/>
      <c r="BL13" s="396"/>
      <c r="BM13" s="397"/>
      <c r="BN13" s="415">
        <v>306324</v>
      </c>
      <c r="BO13" s="416"/>
      <c r="BP13" s="416"/>
      <c r="BQ13" s="416"/>
      <c r="BR13" s="416"/>
      <c r="BS13" s="416"/>
      <c r="BT13" s="416"/>
      <c r="BU13" s="417"/>
      <c r="BV13" s="415">
        <v>503851</v>
      </c>
      <c r="BW13" s="416"/>
      <c r="BX13" s="416"/>
      <c r="BY13" s="416"/>
      <c r="BZ13" s="416"/>
      <c r="CA13" s="416"/>
      <c r="CB13" s="416"/>
      <c r="CC13" s="417"/>
      <c r="CD13" s="424" t="s">
        <v>129</v>
      </c>
      <c r="CE13" s="425"/>
      <c r="CF13" s="425"/>
      <c r="CG13" s="425"/>
      <c r="CH13" s="425"/>
      <c r="CI13" s="425"/>
      <c r="CJ13" s="425"/>
      <c r="CK13" s="425"/>
      <c r="CL13" s="425"/>
      <c r="CM13" s="425"/>
      <c r="CN13" s="425"/>
      <c r="CO13" s="425"/>
      <c r="CP13" s="425"/>
      <c r="CQ13" s="425"/>
      <c r="CR13" s="425"/>
      <c r="CS13" s="426"/>
      <c r="CT13" s="385">
        <v>7.8</v>
      </c>
      <c r="CU13" s="386"/>
      <c r="CV13" s="386"/>
      <c r="CW13" s="386"/>
      <c r="CX13" s="386"/>
      <c r="CY13" s="386"/>
      <c r="CZ13" s="386"/>
      <c r="DA13" s="387"/>
      <c r="DB13" s="385">
        <v>8.1</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130</v>
      </c>
      <c r="M14" s="545"/>
      <c r="N14" s="545"/>
      <c r="O14" s="545"/>
      <c r="P14" s="545"/>
      <c r="Q14" s="546"/>
      <c r="R14" s="516">
        <v>100441</v>
      </c>
      <c r="S14" s="517"/>
      <c r="T14" s="517"/>
      <c r="U14" s="517"/>
      <c r="V14" s="518"/>
      <c r="W14" s="519"/>
      <c r="X14" s="431"/>
      <c r="Y14" s="431"/>
      <c r="Z14" s="431"/>
      <c r="AA14" s="431"/>
      <c r="AB14" s="432"/>
      <c r="AC14" s="509">
        <v>6.6</v>
      </c>
      <c r="AD14" s="510"/>
      <c r="AE14" s="510"/>
      <c r="AF14" s="510"/>
      <c r="AG14" s="511"/>
      <c r="AH14" s="509">
        <v>7.5</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131</v>
      </c>
      <c r="CE14" s="422"/>
      <c r="CF14" s="422"/>
      <c r="CG14" s="422"/>
      <c r="CH14" s="422"/>
      <c r="CI14" s="422"/>
      <c r="CJ14" s="422"/>
      <c r="CK14" s="422"/>
      <c r="CL14" s="422"/>
      <c r="CM14" s="422"/>
      <c r="CN14" s="422"/>
      <c r="CO14" s="422"/>
      <c r="CP14" s="422"/>
      <c r="CQ14" s="422"/>
      <c r="CR14" s="422"/>
      <c r="CS14" s="423"/>
      <c r="CT14" s="520" t="s">
        <v>122</v>
      </c>
      <c r="CU14" s="488"/>
      <c r="CV14" s="488"/>
      <c r="CW14" s="488"/>
      <c r="CX14" s="488"/>
      <c r="CY14" s="488"/>
      <c r="CZ14" s="488"/>
      <c r="DA14" s="489"/>
      <c r="DB14" s="520">
        <v>6.8</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124</v>
      </c>
      <c r="N15" s="514"/>
      <c r="O15" s="514"/>
      <c r="P15" s="514"/>
      <c r="Q15" s="515"/>
      <c r="R15" s="516">
        <v>99479</v>
      </c>
      <c r="S15" s="517"/>
      <c r="T15" s="517"/>
      <c r="U15" s="517"/>
      <c r="V15" s="518"/>
      <c r="W15" s="504" t="s">
        <v>132</v>
      </c>
      <c r="X15" s="428"/>
      <c r="Y15" s="428"/>
      <c r="Z15" s="428"/>
      <c r="AA15" s="428"/>
      <c r="AB15" s="429"/>
      <c r="AC15" s="391">
        <v>18589</v>
      </c>
      <c r="AD15" s="392"/>
      <c r="AE15" s="392"/>
      <c r="AF15" s="392"/>
      <c r="AG15" s="393"/>
      <c r="AH15" s="391">
        <v>19151</v>
      </c>
      <c r="AI15" s="392"/>
      <c r="AJ15" s="392"/>
      <c r="AK15" s="392"/>
      <c r="AL15" s="394"/>
      <c r="AM15" s="484"/>
      <c r="AN15" s="389"/>
      <c r="AO15" s="389"/>
      <c r="AP15" s="389"/>
      <c r="AQ15" s="389"/>
      <c r="AR15" s="389"/>
      <c r="AS15" s="389"/>
      <c r="AT15" s="390"/>
      <c r="AU15" s="472"/>
      <c r="AV15" s="473"/>
      <c r="AW15" s="473"/>
      <c r="AX15" s="473"/>
      <c r="AY15" s="407" t="s">
        <v>133</v>
      </c>
      <c r="AZ15" s="408"/>
      <c r="BA15" s="408"/>
      <c r="BB15" s="408"/>
      <c r="BC15" s="408"/>
      <c r="BD15" s="408"/>
      <c r="BE15" s="408"/>
      <c r="BF15" s="408"/>
      <c r="BG15" s="408"/>
      <c r="BH15" s="408"/>
      <c r="BI15" s="408"/>
      <c r="BJ15" s="408"/>
      <c r="BK15" s="408"/>
      <c r="BL15" s="408"/>
      <c r="BM15" s="409"/>
      <c r="BN15" s="410">
        <v>12330004</v>
      </c>
      <c r="BO15" s="411"/>
      <c r="BP15" s="411"/>
      <c r="BQ15" s="411"/>
      <c r="BR15" s="411"/>
      <c r="BS15" s="411"/>
      <c r="BT15" s="411"/>
      <c r="BU15" s="412"/>
      <c r="BV15" s="410">
        <v>11993798</v>
      </c>
      <c r="BW15" s="411"/>
      <c r="BX15" s="411"/>
      <c r="BY15" s="411"/>
      <c r="BZ15" s="411"/>
      <c r="CA15" s="411"/>
      <c r="CB15" s="411"/>
      <c r="CC15" s="412"/>
      <c r="CD15" s="521" t="s">
        <v>134</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135</v>
      </c>
      <c r="M16" s="507"/>
      <c r="N16" s="507"/>
      <c r="O16" s="507"/>
      <c r="P16" s="507"/>
      <c r="Q16" s="508"/>
      <c r="R16" s="501" t="s">
        <v>136</v>
      </c>
      <c r="S16" s="502"/>
      <c r="T16" s="502"/>
      <c r="U16" s="502"/>
      <c r="V16" s="503"/>
      <c r="W16" s="519"/>
      <c r="X16" s="431"/>
      <c r="Y16" s="431"/>
      <c r="Z16" s="431"/>
      <c r="AA16" s="431"/>
      <c r="AB16" s="432"/>
      <c r="AC16" s="509">
        <v>36.700000000000003</v>
      </c>
      <c r="AD16" s="510"/>
      <c r="AE16" s="510"/>
      <c r="AF16" s="510"/>
      <c r="AG16" s="511"/>
      <c r="AH16" s="509">
        <v>37.4</v>
      </c>
      <c r="AI16" s="510"/>
      <c r="AJ16" s="510"/>
      <c r="AK16" s="510"/>
      <c r="AL16" s="512"/>
      <c r="AM16" s="484"/>
      <c r="AN16" s="389"/>
      <c r="AO16" s="389"/>
      <c r="AP16" s="389"/>
      <c r="AQ16" s="389"/>
      <c r="AR16" s="389"/>
      <c r="AS16" s="389"/>
      <c r="AT16" s="390"/>
      <c r="AU16" s="472"/>
      <c r="AV16" s="473"/>
      <c r="AW16" s="473"/>
      <c r="AX16" s="473"/>
      <c r="AY16" s="395" t="s">
        <v>137</v>
      </c>
      <c r="AZ16" s="396"/>
      <c r="BA16" s="396"/>
      <c r="BB16" s="396"/>
      <c r="BC16" s="396"/>
      <c r="BD16" s="396"/>
      <c r="BE16" s="396"/>
      <c r="BF16" s="396"/>
      <c r="BG16" s="396"/>
      <c r="BH16" s="396"/>
      <c r="BI16" s="396"/>
      <c r="BJ16" s="396"/>
      <c r="BK16" s="396"/>
      <c r="BL16" s="396"/>
      <c r="BM16" s="397"/>
      <c r="BN16" s="415">
        <v>16310022</v>
      </c>
      <c r="BO16" s="416"/>
      <c r="BP16" s="416"/>
      <c r="BQ16" s="416"/>
      <c r="BR16" s="416"/>
      <c r="BS16" s="416"/>
      <c r="BT16" s="416"/>
      <c r="BU16" s="417"/>
      <c r="BV16" s="415">
        <v>15968300</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138</v>
      </c>
      <c r="N17" s="499"/>
      <c r="O17" s="499"/>
      <c r="P17" s="499"/>
      <c r="Q17" s="500"/>
      <c r="R17" s="501" t="s">
        <v>139</v>
      </c>
      <c r="S17" s="502"/>
      <c r="T17" s="502"/>
      <c r="U17" s="502"/>
      <c r="V17" s="503"/>
      <c r="W17" s="504" t="s">
        <v>140</v>
      </c>
      <c r="X17" s="428"/>
      <c r="Y17" s="428"/>
      <c r="Z17" s="428"/>
      <c r="AA17" s="428"/>
      <c r="AB17" s="429"/>
      <c r="AC17" s="391">
        <v>28705</v>
      </c>
      <c r="AD17" s="392"/>
      <c r="AE17" s="392"/>
      <c r="AF17" s="392"/>
      <c r="AG17" s="393"/>
      <c r="AH17" s="391">
        <v>28252</v>
      </c>
      <c r="AI17" s="392"/>
      <c r="AJ17" s="392"/>
      <c r="AK17" s="392"/>
      <c r="AL17" s="394"/>
      <c r="AM17" s="484"/>
      <c r="AN17" s="389"/>
      <c r="AO17" s="389"/>
      <c r="AP17" s="389"/>
      <c r="AQ17" s="389"/>
      <c r="AR17" s="389"/>
      <c r="AS17" s="389"/>
      <c r="AT17" s="390"/>
      <c r="AU17" s="472"/>
      <c r="AV17" s="473"/>
      <c r="AW17" s="473"/>
      <c r="AX17" s="473"/>
      <c r="AY17" s="395" t="s">
        <v>141</v>
      </c>
      <c r="AZ17" s="396"/>
      <c r="BA17" s="396"/>
      <c r="BB17" s="396"/>
      <c r="BC17" s="396"/>
      <c r="BD17" s="396"/>
      <c r="BE17" s="396"/>
      <c r="BF17" s="396"/>
      <c r="BG17" s="396"/>
      <c r="BH17" s="396"/>
      <c r="BI17" s="396"/>
      <c r="BJ17" s="396"/>
      <c r="BK17" s="396"/>
      <c r="BL17" s="396"/>
      <c r="BM17" s="397"/>
      <c r="BN17" s="415">
        <v>15681604</v>
      </c>
      <c r="BO17" s="416"/>
      <c r="BP17" s="416"/>
      <c r="BQ17" s="416"/>
      <c r="BR17" s="416"/>
      <c r="BS17" s="416"/>
      <c r="BT17" s="416"/>
      <c r="BU17" s="417"/>
      <c r="BV17" s="415">
        <v>15243781</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142</v>
      </c>
      <c r="C18" s="478"/>
      <c r="D18" s="478"/>
      <c r="E18" s="479"/>
      <c r="F18" s="479"/>
      <c r="G18" s="479"/>
      <c r="H18" s="479"/>
      <c r="I18" s="479"/>
      <c r="J18" s="479"/>
      <c r="K18" s="479"/>
      <c r="L18" s="480">
        <v>315.7</v>
      </c>
      <c r="M18" s="480"/>
      <c r="N18" s="480"/>
      <c r="O18" s="480"/>
      <c r="P18" s="480"/>
      <c r="Q18" s="480"/>
      <c r="R18" s="481"/>
      <c r="S18" s="481"/>
      <c r="T18" s="481"/>
      <c r="U18" s="481"/>
      <c r="V18" s="482"/>
      <c r="W18" s="496"/>
      <c r="X18" s="497"/>
      <c r="Y18" s="497"/>
      <c r="Z18" s="497"/>
      <c r="AA18" s="497"/>
      <c r="AB18" s="505"/>
      <c r="AC18" s="379">
        <v>56.7</v>
      </c>
      <c r="AD18" s="380"/>
      <c r="AE18" s="380"/>
      <c r="AF18" s="380"/>
      <c r="AG18" s="483"/>
      <c r="AH18" s="379">
        <v>55.1</v>
      </c>
      <c r="AI18" s="380"/>
      <c r="AJ18" s="380"/>
      <c r="AK18" s="380"/>
      <c r="AL18" s="381"/>
      <c r="AM18" s="484"/>
      <c r="AN18" s="389"/>
      <c r="AO18" s="389"/>
      <c r="AP18" s="389"/>
      <c r="AQ18" s="389"/>
      <c r="AR18" s="389"/>
      <c r="AS18" s="389"/>
      <c r="AT18" s="390"/>
      <c r="AU18" s="472"/>
      <c r="AV18" s="473"/>
      <c r="AW18" s="473"/>
      <c r="AX18" s="473"/>
      <c r="AY18" s="395" t="s">
        <v>143</v>
      </c>
      <c r="AZ18" s="396"/>
      <c r="BA18" s="396"/>
      <c r="BB18" s="396"/>
      <c r="BC18" s="396"/>
      <c r="BD18" s="396"/>
      <c r="BE18" s="396"/>
      <c r="BF18" s="396"/>
      <c r="BG18" s="396"/>
      <c r="BH18" s="396"/>
      <c r="BI18" s="396"/>
      <c r="BJ18" s="396"/>
      <c r="BK18" s="396"/>
      <c r="BL18" s="396"/>
      <c r="BM18" s="397"/>
      <c r="BN18" s="415">
        <v>19730519</v>
      </c>
      <c r="BO18" s="416"/>
      <c r="BP18" s="416"/>
      <c r="BQ18" s="416"/>
      <c r="BR18" s="416"/>
      <c r="BS18" s="416"/>
      <c r="BT18" s="416"/>
      <c r="BU18" s="417"/>
      <c r="BV18" s="415">
        <v>19971241</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144</v>
      </c>
      <c r="C19" s="478"/>
      <c r="D19" s="478"/>
      <c r="E19" s="479"/>
      <c r="F19" s="479"/>
      <c r="G19" s="479"/>
      <c r="H19" s="479"/>
      <c r="I19" s="479"/>
      <c r="J19" s="479"/>
      <c r="K19" s="479"/>
      <c r="L19" s="485">
        <v>311</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145</v>
      </c>
      <c r="AZ19" s="396"/>
      <c r="BA19" s="396"/>
      <c r="BB19" s="396"/>
      <c r="BC19" s="396"/>
      <c r="BD19" s="396"/>
      <c r="BE19" s="396"/>
      <c r="BF19" s="396"/>
      <c r="BG19" s="396"/>
      <c r="BH19" s="396"/>
      <c r="BI19" s="396"/>
      <c r="BJ19" s="396"/>
      <c r="BK19" s="396"/>
      <c r="BL19" s="396"/>
      <c r="BM19" s="397"/>
      <c r="BN19" s="415">
        <v>26376905</v>
      </c>
      <c r="BO19" s="416"/>
      <c r="BP19" s="416"/>
      <c r="BQ19" s="416"/>
      <c r="BR19" s="416"/>
      <c r="BS19" s="416"/>
      <c r="BT19" s="416"/>
      <c r="BU19" s="417"/>
      <c r="BV19" s="415">
        <v>26744400</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146</v>
      </c>
      <c r="C20" s="478"/>
      <c r="D20" s="478"/>
      <c r="E20" s="479"/>
      <c r="F20" s="479"/>
      <c r="G20" s="479"/>
      <c r="H20" s="479"/>
      <c r="I20" s="479"/>
      <c r="J20" s="479"/>
      <c r="K20" s="479"/>
      <c r="L20" s="485">
        <v>34310</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147</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148</v>
      </c>
      <c r="C22" s="445"/>
      <c r="D22" s="446"/>
      <c r="E22" s="453" t="s">
        <v>1</v>
      </c>
      <c r="F22" s="428"/>
      <c r="G22" s="428"/>
      <c r="H22" s="428"/>
      <c r="I22" s="428"/>
      <c r="J22" s="428"/>
      <c r="K22" s="429"/>
      <c r="L22" s="453" t="s">
        <v>149</v>
      </c>
      <c r="M22" s="428"/>
      <c r="N22" s="428"/>
      <c r="O22" s="428"/>
      <c r="P22" s="429"/>
      <c r="Q22" s="438" t="s">
        <v>150</v>
      </c>
      <c r="R22" s="439"/>
      <c r="S22" s="439"/>
      <c r="T22" s="439"/>
      <c r="U22" s="439"/>
      <c r="V22" s="454"/>
      <c r="W22" s="456" t="s">
        <v>151</v>
      </c>
      <c r="X22" s="445"/>
      <c r="Y22" s="446"/>
      <c r="Z22" s="453" t="s">
        <v>1</v>
      </c>
      <c r="AA22" s="428"/>
      <c r="AB22" s="428"/>
      <c r="AC22" s="428"/>
      <c r="AD22" s="428"/>
      <c r="AE22" s="428"/>
      <c r="AF22" s="428"/>
      <c r="AG22" s="429"/>
      <c r="AH22" s="427" t="s">
        <v>152</v>
      </c>
      <c r="AI22" s="428"/>
      <c r="AJ22" s="428"/>
      <c r="AK22" s="428"/>
      <c r="AL22" s="429"/>
      <c r="AM22" s="427" t="s">
        <v>153</v>
      </c>
      <c r="AN22" s="433"/>
      <c r="AO22" s="433"/>
      <c r="AP22" s="433"/>
      <c r="AQ22" s="433"/>
      <c r="AR22" s="434"/>
      <c r="AS22" s="438" t="s">
        <v>150</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154</v>
      </c>
      <c r="AZ23" s="408"/>
      <c r="BA23" s="408"/>
      <c r="BB23" s="408"/>
      <c r="BC23" s="408"/>
      <c r="BD23" s="408"/>
      <c r="BE23" s="408"/>
      <c r="BF23" s="408"/>
      <c r="BG23" s="408"/>
      <c r="BH23" s="408"/>
      <c r="BI23" s="408"/>
      <c r="BJ23" s="408"/>
      <c r="BK23" s="408"/>
      <c r="BL23" s="408"/>
      <c r="BM23" s="409"/>
      <c r="BN23" s="415">
        <v>41027320</v>
      </c>
      <c r="BO23" s="416"/>
      <c r="BP23" s="416"/>
      <c r="BQ23" s="416"/>
      <c r="BR23" s="416"/>
      <c r="BS23" s="416"/>
      <c r="BT23" s="416"/>
      <c r="BU23" s="417"/>
      <c r="BV23" s="415">
        <v>42598719</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155</v>
      </c>
      <c r="F24" s="389"/>
      <c r="G24" s="389"/>
      <c r="H24" s="389"/>
      <c r="I24" s="389"/>
      <c r="J24" s="389"/>
      <c r="K24" s="390"/>
      <c r="L24" s="391">
        <v>1</v>
      </c>
      <c r="M24" s="392"/>
      <c r="N24" s="392"/>
      <c r="O24" s="392"/>
      <c r="P24" s="393"/>
      <c r="Q24" s="391">
        <v>8700</v>
      </c>
      <c r="R24" s="392"/>
      <c r="S24" s="392"/>
      <c r="T24" s="392"/>
      <c r="U24" s="392"/>
      <c r="V24" s="393"/>
      <c r="W24" s="457"/>
      <c r="X24" s="448"/>
      <c r="Y24" s="449"/>
      <c r="Z24" s="388" t="s">
        <v>156</v>
      </c>
      <c r="AA24" s="389"/>
      <c r="AB24" s="389"/>
      <c r="AC24" s="389"/>
      <c r="AD24" s="389"/>
      <c r="AE24" s="389"/>
      <c r="AF24" s="389"/>
      <c r="AG24" s="390"/>
      <c r="AH24" s="391">
        <v>607</v>
      </c>
      <c r="AI24" s="392"/>
      <c r="AJ24" s="392"/>
      <c r="AK24" s="392"/>
      <c r="AL24" s="393"/>
      <c r="AM24" s="391">
        <v>1970929</v>
      </c>
      <c r="AN24" s="392"/>
      <c r="AO24" s="392"/>
      <c r="AP24" s="392"/>
      <c r="AQ24" s="392"/>
      <c r="AR24" s="393"/>
      <c r="AS24" s="391">
        <v>3247</v>
      </c>
      <c r="AT24" s="392"/>
      <c r="AU24" s="392"/>
      <c r="AV24" s="392"/>
      <c r="AW24" s="392"/>
      <c r="AX24" s="394"/>
      <c r="AY24" s="382" t="s">
        <v>157</v>
      </c>
      <c r="AZ24" s="383"/>
      <c r="BA24" s="383"/>
      <c r="BB24" s="383"/>
      <c r="BC24" s="383"/>
      <c r="BD24" s="383"/>
      <c r="BE24" s="383"/>
      <c r="BF24" s="383"/>
      <c r="BG24" s="383"/>
      <c r="BH24" s="383"/>
      <c r="BI24" s="383"/>
      <c r="BJ24" s="383"/>
      <c r="BK24" s="383"/>
      <c r="BL24" s="383"/>
      <c r="BM24" s="384"/>
      <c r="BN24" s="415">
        <v>37211586</v>
      </c>
      <c r="BO24" s="416"/>
      <c r="BP24" s="416"/>
      <c r="BQ24" s="416"/>
      <c r="BR24" s="416"/>
      <c r="BS24" s="416"/>
      <c r="BT24" s="416"/>
      <c r="BU24" s="417"/>
      <c r="BV24" s="415">
        <v>37907003</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158</v>
      </c>
      <c r="F25" s="389"/>
      <c r="G25" s="389"/>
      <c r="H25" s="389"/>
      <c r="I25" s="389"/>
      <c r="J25" s="389"/>
      <c r="K25" s="390"/>
      <c r="L25" s="391">
        <v>1</v>
      </c>
      <c r="M25" s="392"/>
      <c r="N25" s="392"/>
      <c r="O25" s="392"/>
      <c r="P25" s="393"/>
      <c r="Q25" s="391">
        <v>7120</v>
      </c>
      <c r="R25" s="392"/>
      <c r="S25" s="392"/>
      <c r="T25" s="392"/>
      <c r="U25" s="392"/>
      <c r="V25" s="393"/>
      <c r="W25" s="457"/>
      <c r="X25" s="448"/>
      <c r="Y25" s="449"/>
      <c r="Z25" s="388" t="s">
        <v>159</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160</v>
      </c>
      <c r="AZ25" s="408"/>
      <c r="BA25" s="408"/>
      <c r="BB25" s="408"/>
      <c r="BC25" s="408"/>
      <c r="BD25" s="408"/>
      <c r="BE25" s="408"/>
      <c r="BF25" s="408"/>
      <c r="BG25" s="408"/>
      <c r="BH25" s="408"/>
      <c r="BI25" s="408"/>
      <c r="BJ25" s="408"/>
      <c r="BK25" s="408"/>
      <c r="BL25" s="408"/>
      <c r="BM25" s="409"/>
      <c r="BN25" s="410">
        <v>3671367</v>
      </c>
      <c r="BO25" s="411"/>
      <c r="BP25" s="411"/>
      <c r="BQ25" s="411"/>
      <c r="BR25" s="411"/>
      <c r="BS25" s="411"/>
      <c r="BT25" s="411"/>
      <c r="BU25" s="412"/>
      <c r="BV25" s="410">
        <v>4180350</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161</v>
      </c>
      <c r="F26" s="389"/>
      <c r="G26" s="389"/>
      <c r="H26" s="389"/>
      <c r="I26" s="389"/>
      <c r="J26" s="389"/>
      <c r="K26" s="390"/>
      <c r="L26" s="391">
        <v>1</v>
      </c>
      <c r="M26" s="392"/>
      <c r="N26" s="392"/>
      <c r="O26" s="392"/>
      <c r="P26" s="393"/>
      <c r="Q26" s="391">
        <v>6520</v>
      </c>
      <c r="R26" s="392"/>
      <c r="S26" s="392"/>
      <c r="T26" s="392"/>
      <c r="U26" s="392"/>
      <c r="V26" s="393"/>
      <c r="W26" s="457"/>
      <c r="X26" s="448"/>
      <c r="Y26" s="449"/>
      <c r="Z26" s="388" t="s">
        <v>162</v>
      </c>
      <c r="AA26" s="470"/>
      <c r="AB26" s="470"/>
      <c r="AC26" s="470"/>
      <c r="AD26" s="470"/>
      <c r="AE26" s="470"/>
      <c r="AF26" s="470"/>
      <c r="AG26" s="471"/>
      <c r="AH26" s="391">
        <v>83</v>
      </c>
      <c r="AI26" s="392"/>
      <c r="AJ26" s="392"/>
      <c r="AK26" s="392"/>
      <c r="AL26" s="393"/>
      <c r="AM26" s="391">
        <v>287595</v>
      </c>
      <c r="AN26" s="392"/>
      <c r="AO26" s="392"/>
      <c r="AP26" s="392"/>
      <c r="AQ26" s="392"/>
      <c r="AR26" s="393"/>
      <c r="AS26" s="391">
        <v>3465</v>
      </c>
      <c r="AT26" s="392"/>
      <c r="AU26" s="392"/>
      <c r="AV26" s="392"/>
      <c r="AW26" s="392"/>
      <c r="AX26" s="394"/>
      <c r="AY26" s="424" t="s">
        <v>163</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164</v>
      </c>
      <c r="F27" s="389"/>
      <c r="G27" s="389"/>
      <c r="H27" s="389"/>
      <c r="I27" s="389"/>
      <c r="J27" s="389"/>
      <c r="K27" s="390"/>
      <c r="L27" s="391">
        <v>1</v>
      </c>
      <c r="M27" s="392"/>
      <c r="N27" s="392"/>
      <c r="O27" s="392"/>
      <c r="P27" s="393"/>
      <c r="Q27" s="391">
        <v>4350</v>
      </c>
      <c r="R27" s="392"/>
      <c r="S27" s="392"/>
      <c r="T27" s="392"/>
      <c r="U27" s="392"/>
      <c r="V27" s="393"/>
      <c r="W27" s="457"/>
      <c r="X27" s="448"/>
      <c r="Y27" s="449"/>
      <c r="Z27" s="388" t="s">
        <v>165</v>
      </c>
      <c r="AA27" s="389"/>
      <c r="AB27" s="389"/>
      <c r="AC27" s="389"/>
      <c r="AD27" s="389"/>
      <c r="AE27" s="389"/>
      <c r="AF27" s="389"/>
      <c r="AG27" s="390"/>
      <c r="AH27" s="391">
        <v>16</v>
      </c>
      <c r="AI27" s="392"/>
      <c r="AJ27" s="392"/>
      <c r="AK27" s="392"/>
      <c r="AL27" s="393"/>
      <c r="AM27" s="391">
        <v>62344</v>
      </c>
      <c r="AN27" s="392"/>
      <c r="AO27" s="392"/>
      <c r="AP27" s="392"/>
      <c r="AQ27" s="392"/>
      <c r="AR27" s="393"/>
      <c r="AS27" s="391">
        <v>3897</v>
      </c>
      <c r="AT27" s="392"/>
      <c r="AU27" s="392"/>
      <c r="AV27" s="392"/>
      <c r="AW27" s="392"/>
      <c r="AX27" s="394"/>
      <c r="AY27" s="421" t="s">
        <v>166</v>
      </c>
      <c r="AZ27" s="422"/>
      <c r="BA27" s="422"/>
      <c r="BB27" s="422"/>
      <c r="BC27" s="422"/>
      <c r="BD27" s="422"/>
      <c r="BE27" s="422"/>
      <c r="BF27" s="422"/>
      <c r="BG27" s="422"/>
      <c r="BH27" s="422"/>
      <c r="BI27" s="422"/>
      <c r="BJ27" s="422"/>
      <c r="BK27" s="422"/>
      <c r="BL27" s="422"/>
      <c r="BM27" s="423"/>
      <c r="BN27" s="418">
        <v>1215955</v>
      </c>
      <c r="BO27" s="419"/>
      <c r="BP27" s="419"/>
      <c r="BQ27" s="419"/>
      <c r="BR27" s="419"/>
      <c r="BS27" s="419"/>
      <c r="BT27" s="419"/>
      <c r="BU27" s="420"/>
      <c r="BV27" s="418">
        <v>1132890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167</v>
      </c>
      <c r="F28" s="389"/>
      <c r="G28" s="389"/>
      <c r="H28" s="389"/>
      <c r="I28" s="389"/>
      <c r="J28" s="389"/>
      <c r="K28" s="390"/>
      <c r="L28" s="391">
        <v>1</v>
      </c>
      <c r="M28" s="392"/>
      <c r="N28" s="392"/>
      <c r="O28" s="392"/>
      <c r="P28" s="393"/>
      <c r="Q28" s="391">
        <v>3900</v>
      </c>
      <c r="R28" s="392"/>
      <c r="S28" s="392"/>
      <c r="T28" s="392"/>
      <c r="U28" s="392"/>
      <c r="V28" s="393"/>
      <c r="W28" s="457"/>
      <c r="X28" s="448"/>
      <c r="Y28" s="449"/>
      <c r="Z28" s="388" t="s">
        <v>168</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169</v>
      </c>
      <c r="AZ28" s="399"/>
      <c r="BA28" s="399"/>
      <c r="BB28" s="400"/>
      <c r="BC28" s="407" t="s">
        <v>170</v>
      </c>
      <c r="BD28" s="408"/>
      <c r="BE28" s="408"/>
      <c r="BF28" s="408"/>
      <c r="BG28" s="408"/>
      <c r="BH28" s="408"/>
      <c r="BI28" s="408"/>
      <c r="BJ28" s="408"/>
      <c r="BK28" s="408"/>
      <c r="BL28" s="408"/>
      <c r="BM28" s="409"/>
      <c r="BN28" s="410">
        <v>6611082</v>
      </c>
      <c r="BO28" s="411"/>
      <c r="BP28" s="411"/>
      <c r="BQ28" s="411"/>
      <c r="BR28" s="411"/>
      <c r="BS28" s="411"/>
      <c r="BT28" s="411"/>
      <c r="BU28" s="412"/>
      <c r="BV28" s="410">
        <v>6605894</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171</v>
      </c>
      <c r="F29" s="389"/>
      <c r="G29" s="389"/>
      <c r="H29" s="389"/>
      <c r="I29" s="389"/>
      <c r="J29" s="389"/>
      <c r="K29" s="390"/>
      <c r="L29" s="391">
        <v>18</v>
      </c>
      <c r="M29" s="392"/>
      <c r="N29" s="392"/>
      <c r="O29" s="392"/>
      <c r="P29" s="393"/>
      <c r="Q29" s="391">
        <v>3700</v>
      </c>
      <c r="R29" s="392"/>
      <c r="S29" s="392"/>
      <c r="T29" s="392"/>
      <c r="U29" s="392"/>
      <c r="V29" s="393"/>
      <c r="W29" s="458"/>
      <c r="X29" s="459"/>
      <c r="Y29" s="460"/>
      <c r="Z29" s="388" t="s">
        <v>172</v>
      </c>
      <c r="AA29" s="389"/>
      <c r="AB29" s="389"/>
      <c r="AC29" s="389"/>
      <c r="AD29" s="389"/>
      <c r="AE29" s="389"/>
      <c r="AF29" s="389"/>
      <c r="AG29" s="390"/>
      <c r="AH29" s="391">
        <v>623</v>
      </c>
      <c r="AI29" s="392"/>
      <c r="AJ29" s="392"/>
      <c r="AK29" s="392"/>
      <c r="AL29" s="393"/>
      <c r="AM29" s="391">
        <v>2033273</v>
      </c>
      <c r="AN29" s="392"/>
      <c r="AO29" s="392"/>
      <c r="AP29" s="392"/>
      <c r="AQ29" s="392"/>
      <c r="AR29" s="393"/>
      <c r="AS29" s="391">
        <v>3264</v>
      </c>
      <c r="AT29" s="392"/>
      <c r="AU29" s="392"/>
      <c r="AV29" s="392"/>
      <c r="AW29" s="392"/>
      <c r="AX29" s="394"/>
      <c r="AY29" s="401"/>
      <c r="AZ29" s="402"/>
      <c r="BA29" s="402"/>
      <c r="BB29" s="403"/>
      <c r="BC29" s="395" t="s">
        <v>173</v>
      </c>
      <c r="BD29" s="396"/>
      <c r="BE29" s="396"/>
      <c r="BF29" s="396"/>
      <c r="BG29" s="396"/>
      <c r="BH29" s="396"/>
      <c r="BI29" s="396"/>
      <c r="BJ29" s="396"/>
      <c r="BK29" s="396"/>
      <c r="BL29" s="396"/>
      <c r="BM29" s="397"/>
      <c r="BN29" s="415">
        <v>1289673</v>
      </c>
      <c r="BO29" s="416"/>
      <c r="BP29" s="416"/>
      <c r="BQ29" s="416"/>
      <c r="BR29" s="416"/>
      <c r="BS29" s="416"/>
      <c r="BT29" s="416"/>
      <c r="BU29" s="417"/>
      <c r="BV29" s="415">
        <v>1283123</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174</v>
      </c>
      <c r="X30" s="468"/>
      <c r="Y30" s="468"/>
      <c r="Z30" s="468"/>
      <c r="AA30" s="468"/>
      <c r="AB30" s="468"/>
      <c r="AC30" s="468"/>
      <c r="AD30" s="468"/>
      <c r="AE30" s="468"/>
      <c r="AF30" s="468"/>
      <c r="AG30" s="469"/>
      <c r="AH30" s="379">
        <v>99.5</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175</v>
      </c>
      <c r="BD30" s="383"/>
      <c r="BE30" s="383"/>
      <c r="BF30" s="383"/>
      <c r="BG30" s="383"/>
      <c r="BH30" s="383"/>
      <c r="BI30" s="383"/>
      <c r="BJ30" s="383"/>
      <c r="BK30" s="383"/>
      <c r="BL30" s="383"/>
      <c r="BM30" s="384"/>
      <c r="BN30" s="418">
        <v>5115700</v>
      </c>
      <c r="BO30" s="419"/>
      <c r="BP30" s="419"/>
      <c r="BQ30" s="419"/>
      <c r="BR30" s="419"/>
      <c r="BS30" s="419"/>
      <c r="BT30" s="419"/>
      <c r="BU30" s="420"/>
      <c r="BV30" s="418">
        <v>4618696</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182</v>
      </c>
      <c r="D33" s="378"/>
      <c r="E33" s="377" t="s">
        <v>183</v>
      </c>
      <c r="F33" s="377"/>
      <c r="G33" s="377"/>
      <c r="H33" s="377"/>
      <c r="I33" s="377"/>
      <c r="J33" s="377"/>
      <c r="K33" s="377"/>
      <c r="L33" s="377"/>
      <c r="M33" s="377"/>
      <c r="N33" s="377"/>
      <c r="O33" s="377"/>
      <c r="P33" s="377"/>
      <c r="Q33" s="377"/>
      <c r="R33" s="377"/>
      <c r="S33" s="377"/>
      <c r="T33" s="169"/>
      <c r="U33" s="378" t="s">
        <v>182</v>
      </c>
      <c r="V33" s="378"/>
      <c r="W33" s="377" t="s">
        <v>183</v>
      </c>
      <c r="X33" s="377"/>
      <c r="Y33" s="377"/>
      <c r="Z33" s="377"/>
      <c r="AA33" s="377"/>
      <c r="AB33" s="377"/>
      <c r="AC33" s="377"/>
      <c r="AD33" s="377"/>
      <c r="AE33" s="377"/>
      <c r="AF33" s="377"/>
      <c r="AG33" s="377"/>
      <c r="AH33" s="377"/>
      <c r="AI33" s="377"/>
      <c r="AJ33" s="377"/>
      <c r="AK33" s="377"/>
      <c r="AL33" s="169"/>
      <c r="AM33" s="378" t="s">
        <v>182</v>
      </c>
      <c r="AN33" s="378"/>
      <c r="AO33" s="377" t="s">
        <v>183</v>
      </c>
      <c r="AP33" s="377"/>
      <c r="AQ33" s="377"/>
      <c r="AR33" s="377"/>
      <c r="AS33" s="377"/>
      <c r="AT33" s="377"/>
      <c r="AU33" s="377"/>
      <c r="AV33" s="377"/>
      <c r="AW33" s="377"/>
      <c r="AX33" s="377"/>
      <c r="AY33" s="377"/>
      <c r="AZ33" s="377"/>
      <c r="BA33" s="377"/>
      <c r="BB33" s="377"/>
      <c r="BC33" s="377"/>
      <c r="BD33" s="170"/>
      <c r="BE33" s="377" t="s">
        <v>184</v>
      </c>
      <c r="BF33" s="377"/>
      <c r="BG33" s="377" t="s">
        <v>185</v>
      </c>
      <c r="BH33" s="377"/>
      <c r="BI33" s="377"/>
      <c r="BJ33" s="377"/>
      <c r="BK33" s="377"/>
      <c r="BL33" s="377"/>
      <c r="BM33" s="377"/>
      <c r="BN33" s="377"/>
      <c r="BO33" s="377"/>
      <c r="BP33" s="377"/>
      <c r="BQ33" s="377"/>
      <c r="BR33" s="377"/>
      <c r="BS33" s="377"/>
      <c r="BT33" s="377"/>
      <c r="BU33" s="377"/>
      <c r="BV33" s="170"/>
      <c r="BW33" s="378" t="s">
        <v>184</v>
      </c>
      <c r="BX33" s="378"/>
      <c r="BY33" s="377" t="s">
        <v>186</v>
      </c>
      <c r="BZ33" s="377"/>
      <c r="CA33" s="377"/>
      <c r="CB33" s="377"/>
      <c r="CC33" s="377"/>
      <c r="CD33" s="377"/>
      <c r="CE33" s="377"/>
      <c r="CF33" s="377"/>
      <c r="CG33" s="377"/>
      <c r="CH33" s="377"/>
      <c r="CI33" s="377"/>
      <c r="CJ33" s="377"/>
      <c r="CK33" s="377"/>
      <c r="CL33" s="377"/>
      <c r="CM33" s="377"/>
      <c r="CN33" s="169"/>
      <c r="CO33" s="378" t="s">
        <v>182</v>
      </c>
      <c r="CP33" s="378"/>
      <c r="CQ33" s="377" t="s">
        <v>187</v>
      </c>
      <c r="CR33" s="377"/>
      <c r="CS33" s="377"/>
      <c r="CT33" s="377"/>
      <c r="CU33" s="377"/>
      <c r="CV33" s="377"/>
      <c r="CW33" s="377"/>
      <c r="CX33" s="377"/>
      <c r="CY33" s="377"/>
      <c r="CZ33" s="377"/>
      <c r="DA33" s="377"/>
      <c r="DB33" s="377"/>
      <c r="DC33" s="377"/>
      <c r="DD33" s="377"/>
      <c r="DE33" s="377"/>
      <c r="DF33" s="169"/>
      <c r="DG33" s="377" t="s">
        <v>188</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4</v>
      </c>
      <c r="V34" s="375"/>
      <c r="W34" s="374" t="str">
        <f>IF('各会計、関係団体の財政状況及び健全化判断比率'!B28="","",'各会計、関係団体の財政状況及び健全化判断比率'!B28)</f>
        <v>国民健康保険事業特別会計</v>
      </c>
      <c r="X34" s="374"/>
      <c r="Y34" s="374"/>
      <c r="Z34" s="374"/>
      <c r="AA34" s="374"/>
      <c r="AB34" s="374"/>
      <c r="AC34" s="374"/>
      <c r="AD34" s="374"/>
      <c r="AE34" s="374"/>
      <c r="AF34" s="374"/>
      <c r="AG34" s="374"/>
      <c r="AH34" s="374"/>
      <c r="AI34" s="374"/>
      <c r="AJ34" s="374"/>
      <c r="AK34" s="374"/>
      <c r="AL34" s="167"/>
      <c r="AM34" s="375">
        <f>IF(AO34="","",MAX(C34:D43,U34:V43)+1)</f>
        <v>8</v>
      </c>
      <c r="AN34" s="375"/>
      <c r="AO34" s="374" t="str">
        <f>IF('各会計、関係団体の財政状況及び健全化判断比率'!B32="","",'各会計、関係団体の財政状況及び健全化判断比率'!B32)</f>
        <v>水道事業会計</v>
      </c>
      <c r="AP34" s="374"/>
      <c r="AQ34" s="374"/>
      <c r="AR34" s="374"/>
      <c r="AS34" s="374"/>
      <c r="AT34" s="374"/>
      <c r="AU34" s="374"/>
      <c r="AV34" s="374"/>
      <c r="AW34" s="374"/>
      <c r="AX34" s="374"/>
      <c r="AY34" s="374"/>
      <c r="AZ34" s="374"/>
      <c r="BA34" s="374"/>
      <c r="BB34" s="374"/>
      <c r="BC34" s="374"/>
      <c r="BD34" s="167"/>
      <c r="BE34" s="375">
        <f>IF(BG34="","",MAX(C34:D43,U34:V43,AM34:AN43)+1)</f>
        <v>10</v>
      </c>
      <c r="BF34" s="375"/>
      <c r="BG34" s="374" t="str">
        <f>IF('各会計、関係団体の財政状況及び健全化判断比率'!B34="","",'各会計、関係団体の財政状況及び健全化判断比率'!B34)</f>
        <v>簡易水道事業特別会計</v>
      </c>
      <c r="BH34" s="374"/>
      <c r="BI34" s="374"/>
      <c r="BJ34" s="374"/>
      <c r="BK34" s="374"/>
      <c r="BL34" s="374"/>
      <c r="BM34" s="374"/>
      <c r="BN34" s="374"/>
      <c r="BO34" s="374"/>
      <c r="BP34" s="374"/>
      <c r="BQ34" s="374"/>
      <c r="BR34" s="374"/>
      <c r="BS34" s="374"/>
      <c r="BT34" s="374"/>
      <c r="BU34" s="374"/>
      <c r="BV34" s="167"/>
      <c r="BW34" s="375">
        <f>IF(BY34="","",MAX(C34:D43,U34:V43,AM34:AN43,BE34:BF43)+1)</f>
        <v>12</v>
      </c>
      <c r="BX34" s="375"/>
      <c r="BY34" s="374" t="str">
        <f>IF('各会計、関係団体の財政状況及び健全化判断比率'!B68="","",'各会計、関係団体の財政状況及び健全化判断比率'!B68)</f>
        <v>川根地区広域施設組合</v>
      </c>
      <c r="BZ34" s="374"/>
      <c r="CA34" s="374"/>
      <c r="CB34" s="374"/>
      <c r="CC34" s="374"/>
      <c r="CD34" s="374"/>
      <c r="CE34" s="374"/>
      <c r="CF34" s="374"/>
      <c r="CG34" s="374"/>
      <c r="CH34" s="374"/>
      <c r="CI34" s="374"/>
      <c r="CJ34" s="374"/>
      <c r="CK34" s="374"/>
      <c r="CL34" s="374"/>
      <c r="CM34" s="374"/>
      <c r="CN34" s="167"/>
      <c r="CO34" s="375">
        <f>IF(CQ34="","",MAX(C34:D43,U34:V43,AM34:AN43,BE34:BF43,BW34:BX43)+1)</f>
        <v>19</v>
      </c>
      <c r="CP34" s="375"/>
      <c r="CQ34" s="374" t="str">
        <f>IF('各会計、関係団体の財政状況及び健全化判断比率'!BS7="","",'各会計、関係団体の財政状況及び健全化判断比率'!BS7)</f>
        <v>島田市土地開発公社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土地取得事業特別会計</v>
      </c>
      <c r="F35" s="374"/>
      <c r="G35" s="374"/>
      <c r="H35" s="374"/>
      <c r="I35" s="374"/>
      <c r="J35" s="374"/>
      <c r="K35" s="374"/>
      <c r="L35" s="374"/>
      <c r="M35" s="374"/>
      <c r="N35" s="374"/>
      <c r="O35" s="374"/>
      <c r="P35" s="374"/>
      <c r="Q35" s="374"/>
      <c r="R35" s="374"/>
      <c r="S35" s="374"/>
      <c r="T35" s="167"/>
      <c r="U35" s="375">
        <f>IF(W35="","",U34+1)</f>
        <v>5</v>
      </c>
      <c r="V35" s="375"/>
      <c r="W35" s="374" t="str">
        <f>IF('各会計、関係団体の財政状況及び健全化判断比率'!B29="","",'各会計、関係団体の財政状況及び健全化判断比率'!B29)</f>
        <v>介護保険事業特別会計</v>
      </c>
      <c r="X35" s="374"/>
      <c r="Y35" s="374"/>
      <c r="Z35" s="374"/>
      <c r="AA35" s="374"/>
      <c r="AB35" s="374"/>
      <c r="AC35" s="374"/>
      <c r="AD35" s="374"/>
      <c r="AE35" s="374"/>
      <c r="AF35" s="374"/>
      <c r="AG35" s="374"/>
      <c r="AH35" s="374"/>
      <c r="AI35" s="374"/>
      <c r="AJ35" s="374"/>
      <c r="AK35" s="374"/>
      <c r="AL35" s="167"/>
      <c r="AM35" s="375">
        <f t="shared" ref="AM35:AM43" si="0">IF(AO35="","",AM34+1)</f>
        <v>9</v>
      </c>
      <c r="AN35" s="375"/>
      <c r="AO35" s="374" t="str">
        <f>IF('各会計、関係団体の財政状況及び健全化判断比率'!B33="","",'各会計、関係団体の財政状況及び健全化判断比率'!B33)</f>
        <v>病院事業会計</v>
      </c>
      <c r="AP35" s="374"/>
      <c r="AQ35" s="374"/>
      <c r="AR35" s="374"/>
      <c r="AS35" s="374"/>
      <c r="AT35" s="374"/>
      <c r="AU35" s="374"/>
      <c r="AV35" s="374"/>
      <c r="AW35" s="374"/>
      <c r="AX35" s="374"/>
      <c r="AY35" s="374"/>
      <c r="AZ35" s="374"/>
      <c r="BA35" s="374"/>
      <c r="BB35" s="374"/>
      <c r="BC35" s="374"/>
      <c r="BD35" s="167"/>
      <c r="BE35" s="375">
        <f t="shared" ref="BE35:BE43" si="1">IF(BG35="","",BE34+1)</f>
        <v>11</v>
      </c>
      <c r="BF35" s="375"/>
      <c r="BG35" s="374" t="str">
        <f>IF('各会計、関係団体の財政状況及び健全化判断比率'!B35="","",'各会計、関係団体の財政状況及び健全化判断比率'!B35)</f>
        <v>公共下水道事業特別会計</v>
      </c>
      <c r="BH35" s="374"/>
      <c r="BI35" s="374"/>
      <c r="BJ35" s="374"/>
      <c r="BK35" s="374"/>
      <c r="BL35" s="374"/>
      <c r="BM35" s="374"/>
      <c r="BN35" s="374"/>
      <c r="BO35" s="374"/>
      <c r="BP35" s="374"/>
      <c r="BQ35" s="374"/>
      <c r="BR35" s="374"/>
      <c r="BS35" s="374"/>
      <c r="BT35" s="374"/>
      <c r="BU35" s="374"/>
      <c r="BV35" s="167"/>
      <c r="BW35" s="375">
        <f t="shared" ref="BW35:BW43" si="2">IF(BY35="","",BW34+1)</f>
        <v>13</v>
      </c>
      <c r="BX35" s="375"/>
      <c r="BY35" s="374" t="str">
        <f>IF('各会計、関係団体の財政状況及び健全化判断比率'!B69="","",'各会計、関係団体の財政状況及び健全化判断比率'!B69)</f>
        <v>駿遠学園管理組合</v>
      </c>
      <c r="BZ35" s="374"/>
      <c r="CA35" s="374"/>
      <c r="CB35" s="374"/>
      <c r="CC35" s="374"/>
      <c r="CD35" s="374"/>
      <c r="CE35" s="374"/>
      <c r="CF35" s="374"/>
      <c r="CG35" s="374"/>
      <c r="CH35" s="374"/>
      <c r="CI35" s="374"/>
      <c r="CJ35" s="374"/>
      <c r="CK35" s="374"/>
      <c r="CL35" s="374"/>
      <c r="CM35" s="374"/>
      <c r="CN35" s="167"/>
      <c r="CO35" s="375">
        <f t="shared" ref="CO35:CO43" si="3">IF(CQ35="","",CO34+1)</f>
        <v>20</v>
      </c>
      <c r="CP35" s="375"/>
      <c r="CQ35" s="374" t="str">
        <f>IF('各会計、関係団体の財政状況及び健全化判断比率'!BS8="","",'各会計、関係団体の財政状況及び健全化判断比率'!BS8)</f>
        <v>川根町温泉</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f>IF(E36="","",C35+1)</f>
        <v>3</v>
      </c>
      <c r="D36" s="375"/>
      <c r="E36" s="374" t="str">
        <f>IF('各会計、関係団体の財政状況及び健全化判断比率'!B9="","",'各会計、関係団体の財政状況及び健全化判断比率'!B9)</f>
        <v>休日急患診療事業特別会計</v>
      </c>
      <c r="F36" s="374"/>
      <c r="G36" s="374"/>
      <c r="H36" s="374"/>
      <c r="I36" s="374"/>
      <c r="J36" s="374"/>
      <c r="K36" s="374"/>
      <c r="L36" s="374"/>
      <c r="M36" s="374"/>
      <c r="N36" s="374"/>
      <c r="O36" s="374"/>
      <c r="P36" s="374"/>
      <c r="Q36" s="374"/>
      <c r="R36" s="374"/>
      <c r="S36" s="374"/>
      <c r="T36" s="167"/>
      <c r="U36" s="375">
        <f t="shared" ref="U36:U43" si="4">IF(W36="","",U35+1)</f>
        <v>6</v>
      </c>
      <c r="V36" s="375"/>
      <c r="W36" s="374" t="str">
        <f>IF('各会計、関係団体の財政状況及び健全化判断比率'!B30="","",'各会計、関係団体の財政状況及び健全化判断比率'!B30)</f>
        <v>後期高齢者医療事業特別会計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14</v>
      </c>
      <c r="BX36" s="375"/>
      <c r="BY36" s="374" t="str">
        <f>IF('各会計、関係団体の財政状況及び健全化判断比率'!B70="","",'各会計、関係団体の財政状況及び健全化判断比率'!B70)</f>
        <v>静岡県後期高齢者医療広域連合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7</v>
      </c>
      <c r="V37" s="375"/>
      <c r="W37" s="374" t="str">
        <f>IF('各会計、関係団体の財政状況及び健全化判断比率'!B31="","",'各会計、関係団体の財政状況及び健全化判断比率'!B31)</f>
        <v>介護サービス事業特別会計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15</v>
      </c>
      <c r="BX37" s="375"/>
      <c r="BY37" s="374" t="str">
        <f>IF('各会計、関係団体の財政状況及び健全化判断比率'!B71="","",'各会計、関係団体の財政状況及び健全化判断比率'!B71)</f>
        <v>静岡地方税滞納整理機構</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16</v>
      </c>
      <c r="BX38" s="375"/>
      <c r="BY38" s="374" t="str">
        <f>IF('各会計、関係団体の財政状況及び健全化判断比率'!B72="","",'各会計、関係団体の財政状況及び健全化判断比率'!B72)</f>
        <v>静岡県後期高齢者医療広域連合（事業会計分）</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17</v>
      </c>
      <c r="BX39" s="375"/>
      <c r="BY39" s="374" t="str">
        <f>IF('各会計、関係団体の財政状況及び健全化判断比率'!B73="","",'各会計、関係団体の財政状況及び健全化判断比率'!B73)</f>
        <v>大井上水道企業団</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18</v>
      </c>
      <c r="BX40" s="375"/>
      <c r="BY40" s="374" t="str">
        <f>IF('各会計、関係団体の財政状況及び健全化判断比率'!B74="","",'各会計、関係団体の財政状況及び健全化判断比率'!B74)</f>
        <v>静岡県大井川広域水道企業団</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193</v>
      </c>
    </row>
    <row r="50" spans="5:5" x14ac:dyDescent="0.15">
      <c r="E50" s="141" t="s">
        <v>194</v>
      </c>
    </row>
    <row r="51" spans="5:5" x14ac:dyDescent="0.15">
      <c r="E51" s="141" t="s">
        <v>195</v>
      </c>
    </row>
    <row r="52" spans="5:5" x14ac:dyDescent="0.15">
      <c r="E52" s="141" t="s">
        <v>196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525</v>
      </c>
      <c r="G33" s="29" t="s">
        <v>526</v>
      </c>
      <c r="H33" s="29" t="s">
        <v>527</v>
      </c>
      <c r="I33" s="29" t="s">
        <v>528</v>
      </c>
      <c r="J33" s="30" t="s">
        <v>529</v>
      </c>
      <c r="K33" s="22"/>
      <c r="L33" s="22"/>
      <c r="M33" s="22"/>
      <c r="N33" s="22"/>
      <c r="O33" s="22"/>
      <c r="P33" s="22"/>
    </row>
    <row r="34" spans="1:16" ht="39" customHeight="1" x14ac:dyDescent="0.15">
      <c r="A34" s="22"/>
      <c r="B34" s="31"/>
      <c r="C34" s="1184" t="s">
        <v>530</v>
      </c>
      <c r="D34" s="1184"/>
      <c r="E34" s="1185"/>
      <c r="F34" s="32">
        <v>18.52</v>
      </c>
      <c r="G34" s="33">
        <v>20.34</v>
      </c>
      <c r="H34" s="33">
        <v>21.38</v>
      </c>
      <c r="I34" s="33">
        <v>22.83</v>
      </c>
      <c r="J34" s="34">
        <v>23.04</v>
      </c>
      <c r="K34" s="22"/>
      <c r="L34" s="22"/>
      <c r="M34" s="22"/>
      <c r="N34" s="22"/>
      <c r="O34" s="22"/>
      <c r="P34" s="22"/>
    </row>
    <row r="35" spans="1:16" ht="39" customHeight="1" x14ac:dyDescent="0.15">
      <c r="A35" s="22"/>
      <c r="B35" s="35"/>
      <c r="C35" s="1178" t="s">
        <v>531</v>
      </c>
      <c r="D35" s="1179"/>
      <c r="E35" s="1180"/>
      <c r="F35" s="36">
        <v>7.21</v>
      </c>
      <c r="G35" s="37">
        <v>7.09</v>
      </c>
      <c r="H35" s="37">
        <v>5.18</v>
      </c>
      <c r="I35" s="37">
        <v>7.4</v>
      </c>
      <c r="J35" s="38">
        <v>7.92</v>
      </c>
      <c r="K35" s="22"/>
      <c r="L35" s="22"/>
      <c r="M35" s="22"/>
      <c r="N35" s="22"/>
      <c r="O35" s="22"/>
      <c r="P35" s="22"/>
    </row>
    <row r="36" spans="1:16" ht="39" customHeight="1" x14ac:dyDescent="0.15">
      <c r="A36" s="22"/>
      <c r="B36" s="35"/>
      <c r="C36" s="1178" t="s">
        <v>532</v>
      </c>
      <c r="D36" s="1179"/>
      <c r="E36" s="1180"/>
      <c r="F36" s="36">
        <v>3.06</v>
      </c>
      <c r="G36" s="37">
        <v>3.56</v>
      </c>
      <c r="H36" s="37">
        <v>4.04</v>
      </c>
      <c r="I36" s="37">
        <v>3.38</v>
      </c>
      <c r="J36" s="38">
        <v>3.85</v>
      </c>
      <c r="K36" s="22"/>
      <c r="L36" s="22"/>
      <c r="M36" s="22"/>
      <c r="N36" s="22"/>
      <c r="O36" s="22"/>
      <c r="P36" s="22"/>
    </row>
    <row r="37" spans="1:16" ht="39" customHeight="1" x14ac:dyDescent="0.15">
      <c r="A37" s="22"/>
      <c r="B37" s="35"/>
      <c r="C37" s="1178" t="s">
        <v>533</v>
      </c>
      <c r="D37" s="1179"/>
      <c r="E37" s="1180"/>
      <c r="F37" s="36">
        <v>2.13</v>
      </c>
      <c r="G37" s="37">
        <v>2.76</v>
      </c>
      <c r="H37" s="37">
        <v>1.42</v>
      </c>
      <c r="I37" s="37">
        <v>1.56</v>
      </c>
      <c r="J37" s="38">
        <v>1.1100000000000001</v>
      </c>
      <c r="K37" s="22"/>
      <c r="L37" s="22"/>
      <c r="M37" s="22"/>
      <c r="N37" s="22"/>
      <c r="O37" s="22"/>
      <c r="P37" s="22"/>
    </row>
    <row r="38" spans="1:16" ht="39" customHeight="1" x14ac:dyDescent="0.15">
      <c r="A38" s="22"/>
      <c r="B38" s="35"/>
      <c r="C38" s="1178" t="s">
        <v>534</v>
      </c>
      <c r="D38" s="1179"/>
      <c r="E38" s="1180"/>
      <c r="F38" s="36">
        <v>0.1</v>
      </c>
      <c r="G38" s="37">
        <v>0.09</v>
      </c>
      <c r="H38" s="37">
        <v>0.28000000000000003</v>
      </c>
      <c r="I38" s="37">
        <v>0.28000000000000003</v>
      </c>
      <c r="J38" s="38">
        <v>0.39</v>
      </c>
      <c r="K38" s="22"/>
      <c r="L38" s="22"/>
      <c r="M38" s="22"/>
      <c r="N38" s="22"/>
      <c r="O38" s="22"/>
      <c r="P38" s="22"/>
    </row>
    <row r="39" spans="1:16" ht="39" customHeight="1" x14ac:dyDescent="0.15">
      <c r="A39" s="22"/>
      <c r="B39" s="35"/>
      <c r="C39" s="1178" t="s">
        <v>535</v>
      </c>
      <c r="D39" s="1179"/>
      <c r="E39" s="1180"/>
      <c r="F39" s="36">
        <v>0.1</v>
      </c>
      <c r="G39" s="37">
        <v>0.09</v>
      </c>
      <c r="H39" s="37">
        <v>0.05</v>
      </c>
      <c r="I39" s="37">
        <v>0.06</v>
      </c>
      <c r="J39" s="38">
        <v>7.0000000000000007E-2</v>
      </c>
      <c r="K39" s="22"/>
      <c r="L39" s="22"/>
      <c r="M39" s="22"/>
      <c r="N39" s="22"/>
      <c r="O39" s="22"/>
      <c r="P39" s="22"/>
    </row>
    <row r="40" spans="1:16" ht="39" customHeight="1" x14ac:dyDescent="0.15">
      <c r="A40" s="22"/>
      <c r="B40" s="35"/>
      <c r="C40" s="1178" t="s">
        <v>536</v>
      </c>
      <c r="D40" s="1179"/>
      <c r="E40" s="1180"/>
      <c r="F40" s="36">
        <v>0.08</v>
      </c>
      <c r="G40" s="37">
        <v>0.05</v>
      </c>
      <c r="H40" s="37">
        <v>0.01</v>
      </c>
      <c r="I40" s="37">
        <v>0.03</v>
      </c>
      <c r="J40" s="38">
        <v>0.04</v>
      </c>
      <c r="K40" s="22"/>
      <c r="L40" s="22"/>
      <c r="M40" s="22"/>
      <c r="N40" s="22"/>
      <c r="O40" s="22"/>
      <c r="P40" s="22"/>
    </row>
    <row r="41" spans="1:16" ht="39" customHeight="1" x14ac:dyDescent="0.15">
      <c r="A41" s="22"/>
      <c r="B41" s="35"/>
      <c r="C41" s="1178" t="s">
        <v>537</v>
      </c>
      <c r="D41" s="1179"/>
      <c r="E41" s="1180"/>
      <c r="F41" s="36">
        <v>0.02</v>
      </c>
      <c r="G41" s="37">
        <v>0.03</v>
      </c>
      <c r="H41" s="37">
        <v>0.04</v>
      </c>
      <c r="I41" s="37">
        <v>0.04</v>
      </c>
      <c r="J41" s="38">
        <v>0.04</v>
      </c>
      <c r="K41" s="22"/>
      <c r="L41" s="22"/>
      <c r="M41" s="22"/>
      <c r="N41" s="22"/>
      <c r="O41" s="22"/>
      <c r="P41" s="22"/>
    </row>
    <row r="42" spans="1:16" ht="39" customHeight="1" x14ac:dyDescent="0.15">
      <c r="A42" s="22"/>
      <c r="B42" s="39"/>
      <c r="C42" s="1178" t="s">
        <v>538</v>
      </c>
      <c r="D42" s="1179"/>
      <c r="E42" s="1180"/>
      <c r="F42" s="36" t="s">
        <v>486</v>
      </c>
      <c r="G42" s="37" t="s">
        <v>486</v>
      </c>
      <c r="H42" s="37" t="s">
        <v>486</v>
      </c>
      <c r="I42" s="37" t="s">
        <v>486</v>
      </c>
      <c r="J42" s="38" t="s">
        <v>486</v>
      </c>
      <c r="K42" s="22"/>
      <c r="L42" s="22"/>
      <c r="M42" s="22"/>
      <c r="N42" s="22"/>
      <c r="O42" s="22"/>
      <c r="P42" s="22"/>
    </row>
    <row r="43" spans="1:16" ht="39" customHeight="1" thickBot="1" x14ac:dyDescent="0.2">
      <c r="A43" s="22"/>
      <c r="B43" s="40"/>
      <c r="C43" s="1181" t="s">
        <v>539</v>
      </c>
      <c r="D43" s="1182"/>
      <c r="E43" s="1183"/>
      <c r="F43" s="41">
        <v>0.16</v>
      </c>
      <c r="G43" s="42">
        <v>0.19</v>
      </c>
      <c r="H43" s="42">
        <v>0.04</v>
      </c>
      <c r="I43" s="42">
        <v>0.03</v>
      </c>
      <c r="J43" s="43">
        <v>0.04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4506</v>
      </c>
      <c r="L45" s="60">
        <v>4521</v>
      </c>
      <c r="M45" s="60">
        <v>4506</v>
      </c>
      <c r="N45" s="60">
        <v>4506</v>
      </c>
      <c r="O45" s="61">
        <v>4456</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486</v>
      </c>
      <c r="L46" s="64" t="s">
        <v>486</v>
      </c>
      <c r="M46" s="64" t="s">
        <v>486</v>
      </c>
      <c r="N46" s="64" t="s">
        <v>486</v>
      </c>
      <c r="O46" s="65" t="s">
        <v>486</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486</v>
      </c>
      <c r="L47" s="64" t="s">
        <v>486</v>
      </c>
      <c r="M47" s="64" t="s">
        <v>486</v>
      </c>
      <c r="N47" s="64" t="s">
        <v>486</v>
      </c>
      <c r="O47" s="65" t="s">
        <v>486</v>
      </c>
      <c r="P47" s="48"/>
      <c r="Q47" s="48"/>
      <c r="R47" s="48"/>
      <c r="S47" s="48"/>
      <c r="T47" s="48"/>
      <c r="U47" s="48"/>
    </row>
    <row r="48" spans="1:21" ht="30.75" customHeight="1" x14ac:dyDescent="0.15">
      <c r="A48" s="48"/>
      <c r="B48" s="1196"/>
      <c r="C48" s="1197"/>
      <c r="D48" s="62"/>
      <c r="E48" s="1188" t="s">
        <v>15</v>
      </c>
      <c r="F48" s="1188"/>
      <c r="G48" s="1188"/>
      <c r="H48" s="1188"/>
      <c r="I48" s="1188"/>
      <c r="J48" s="1189"/>
      <c r="K48" s="63">
        <v>680</v>
      </c>
      <c r="L48" s="64">
        <v>676</v>
      </c>
      <c r="M48" s="64">
        <v>645</v>
      </c>
      <c r="N48" s="64">
        <v>613</v>
      </c>
      <c r="O48" s="65">
        <v>597</v>
      </c>
      <c r="P48" s="48"/>
      <c r="Q48" s="48"/>
      <c r="R48" s="48"/>
      <c r="S48" s="48"/>
      <c r="T48" s="48"/>
      <c r="U48" s="48"/>
    </row>
    <row r="49" spans="1:21" ht="30.75" customHeight="1" x14ac:dyDescent="0.15">
      <c r="A49" s="48"/>
      <c r="B49" s="1196"/>
      <c r="C49" s="1197"/>
      <c r="D49" s="62"/>
      <c r="E49" s="1188" t="s">
        <v>16</v>
      </c>
      <c r="F49" s="1188"/>
      <c r="G49" s="1188"/>
      <c r="H49" s="1188"/>
      <c r="I49" s="1188"/>
      <c r="J49" s="1189"/>
      <c r="K49" s="63">
        <v>74</v>
      </c>
      <c r="L49" s="64">
        <v>70</v>
      </c>
      <c r="M49" s="64">
        <v>73</v>
      </c>
      <c r="N49" s="64">
        <v>54</v>
      </c>
      <c r="O49" s="65">
        <v>46</v>
      </c>
      <c r="P49" s="48"/>
      <c r="Q49" s="48"/>
      <c r="R49" s="48"/>
      <c r="S49" s="48"/>
      <c r="T49" s="48"/>
      <c r="U49" s="48"/>
    </row>
    <row r="50" spans="1:21" ht="30.75" customHeight="1" x14ac:dyDescent="0.15">
      <c r="A50" s="48"/>
      <c r="B50" s="1196"/>
      <c r="C50" s="1197"/>
      <c r="D50" s="62"/>
      <c r="E50" s="1188" t="s">
        <v>17</v>
      </c>
      <c r="F50" s="1188"/>
      <c r="G50" s="1188"/>
      <c r="H50" s="1188"/>
      <c r="I50" s="1188"/>
      <c r="J50" s="1189"/>
      <c r="K50" s="63">
        <v>253</v>
      </c>
      <c r="L50" s="64">
        <v>212</v>
      </c>
      <c r="M50" s="64">
        <v>218</v>
      </c>
      <c r="N50" s="64">
        <v>167</v>
      </c>
      <c r="O50" s="65">
        <v>153</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486</v>
      </c>
      <c r="L51" s="64" t="s">
        <v>486</v>
      </c>
      <c r="M51" s="64" t="s">
        <v>486</v>
      </c>
      <c r="N51" s="64" t="s">
        <v>486</v>
      </c>
      <c r="O51" s="65" t="s">
        <v>486</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3624</v>
      </c>
      <c r="L52" s="64">
        <v>3833</v>
      </c>
      <c r="M52" s="64">
        <v>3964</v>
      </c>
      <c r="N52" s="64">
        <v>3868</v>
      </c>
      <c r="O52" s="65">
        <v>3773</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1889</v>
      </c>
      <c r="L53" s="69">
        <v>1646</v>
      </c>
      <c r="M53" s="69">
        <v>1478</v>
      </c>
      <c r="N53" s="69">
        <v>1472</v>
      </c>
      <c r="O53" s="70">
        <v>1479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525</v>
      </c>
      <c r="J40" s="79" t="s">
        <v>526</v>
      </c>
      <c r="K40" s="79" t="s">
        <v>527</v>
      </c>
      <c r="L40" s="79" t="s">
        <v>528</v>
      </c>
      <c r="M40" s="80" t="s">
        <v>529</v>
      </c>
    </row>
    <row r="41" spans="2:13" ht="27.75" customHeight="1" x14ac:dyDescent="0.15">
      <c r="B41" s="1214" t="s">
        <v>24</v>
      </c>
      <c r="C41" s="1215"/>
      <c r="D41" s="81"/>
      <c r="E41" s="1216" t="s">
        <v>25</v>
      </c>
      <c r="F41" s="1216"/>
      <c r="G41" s="1216"/>
      <c r="H41" s="1217"/>
      <c r="I41" s="82">
        <v>42829</v>
      </c>
      <c r="J41" s="83">
        <v>42949</v>
      </c>
      <c r="K41" s="83">
        <v>43244</v>
      </c>
      <c r="L41" s="83">
        <v>42600</v>
      </c>
      <c r="M41" s="84">
        <v>41027</v>
      </c>
    </row>
    <row r="42" spans="2:13" ht="27.75" customHeight="1" x14ac:dyDescent="0.15">
      <c r="B42" s="1204"/>
      <c r="C42" s="1205"/>
      <c r="D42" s="85"/>
      <c r="E42" s="1208" t="s">
        <v>26</v>
      </c>
      <c r="F42" s="1208"/>
      <c r="G42" s="1208"/>
      <c r="H42" s="1209"/>
      <c r="I42" s="86">
        <v>1008</v>
      </c>
      <c r="J42" s="87">
        <v>824</v>
      </c>
      <c r="K42" s="87">
        <v>638</v>
      </c>
      <c r="L42" s="87">
        <v>497</v>
      </c>
      <c r="M42" s="88">
        <v>369</v>
      </c>
    </row>
    <row r="43" spans="2:13" ht="27.75" customHeight="1" x14ac:dyDescent="0.15">
      <c r="B43" s="1204"/>
      <c r="C43" s="1205"/>
      <c r="D43" s="85"/>
      <c r="E43" s="1208" t="s">
        <v>27</v>
      </c>
      <c r="F43" s="1208"/>
      <c r="G43" s="1208"/>
      <c r="H43" s="1209"/>
      <c r="I43" s="86">
        <v>6084</v>
      </c>
      <c r="J43" s="87">
        <v>5729</v>
      </c>
      <c r="K43" s="87">
        <v>5460</v>
      </c>
      <c r="L43" s="87">
        <v>5177</v>
      </c>
      <c r="M43" s="88">
        <v>5345</v>
      </c>
    </row>
    <row r="44" spans="2:13" ht="27.75" customHeight="1" x14ac:dyDescent="0.15">
      <c r="B44" s="1204"/>
      <c r="C44" s="1205"/>
      <c r="D44" s="85"/>
      <c r="E44" s="1208" t="s">
        <v>28</v>
      </c>
      <c r="F44" s="1208"/>
      <c r="G44" s="1208"/>
      <c r="H44" s="1209"/>
      <c r="I44" s="86">
        <v>261</v>
      </c>
      <c r="J44" s="87">
        <v>193</v>
      </c>
      <c r="K44" s="87">
        <v>131</v>
      </c>
      <c r="L44" s="87">
        <v>79</v>
      </c>
      <c r="M44" s="88">
        <v>34</v>
      </c>
    </row>
    <row r="45" spans="2:13" ht="27.75" customHeight="1" x14ac:dyDescent="0.15">
      <c r="B45" s="1204"/>
      <c r="C45" s="1205"/>
      <c r="D45" s="85"/>
      <c r="E45" s="1208" t="s">
        <v>29</v>
      </c>
      <c r="F45" s="1208"/>
      <c r="G45" s="1208"/>
      <c r="H45" s="1209"/>
      <c r="I45" s="86">
        <v>7981</v>
      </c>
      <c r="J45" s="87">
        <v>7769</v>
      </c>
      <c r="K45" s="87">
        <v>7081</v>
      </c>
      <c r="L45" s="87">
        <v>6788</v>
      </c>
      <c r="M45" s="88">
        <v>5699</v>
      </c>
    </row>
    <row r="46" spans="2:13" ht="27.75" customHeight="1" x14ac:dyDescent="0.15">
      <c r="B46" s="1204"/>
      <c r="C46" s="1205"/>
      <c r="D46" s="89"/>
      <c r="E46" s="1208" t="s">
        <v>30</v>
      </c>
      <c r="F46" s="1208"/>
      <c r="G46" s="1208"/>
      <c r="H46" s="1209"/>
      <c r="I46" s="86">
        <v>2</v>
      </c>
      <c r="J46" s="87" t="s">
        <v>486</v>
      </c>
      <c r="K46" s="87" t="s">
        <v>486</v>
      </c>
      <c r="L46" s="87" t="s">
        <v>486</v>
      </c>
      <c r="M46" s="88" t="s">
        <v>486</v>
      </c>
    </row>
    <row r="47" spans="2:13" ht="27.75" customHeight="1" x14ac:dyDescent="0.15">
      <c r="B47" s="1204"/>
      <c r="C47" s="1205"/>
      <c r="D47" s="90"/>
      <c r="E47" s="1218" t="s">
        <v>31</v>
      </c>
      <c r="F47" s="1219"/>
      <c r="G47" s="1219"/>
      <c r="H47" s="1220"/>
      <c r="I47" s="86" t="s">
        <v>486</v>
      </c>
      <c r="J47" s="87" t="s">
        <v>486</v>
      </c>
      <c r="K47" s="87" t="s">
        <v>486</v>
      </c>
      <c r="L47" s="87" t="s">
        <v>486</v>
      </c>
      <c r="M47" s="88" t="s">
        <v>486</v>
      </c>
    </row>
    <row r="48" spans="2:13" ht="27.75" customHeight="1" x14ac:dyDescent="0.15">
      <c r="B48" s="1204"/>
      <c r="C48" s="1205"/>
      <c r="D48" s="85"/>
      <c r="E48" s="1208" t="s">
        <v>32</v>
      </c>
      <c r="F48" s="1208"/>
      <c r="G48" s="1208"/>
      <c r="H48" s="1209"/>
      <c r="I48" s="86" t="s">
        <v>486</v>
      </c>
      <c r="J48" s="87" t="s">
        <v>486</v>
      </c>
      <c r="K48" s="87" t="s">
        <v>486</v>
      </c>
      <c r="L48" s="87" t="s">
        <v>486</v>
      </c>
      <c r="M48" s="88" t="s">
        <v>486</v>
      </c>
    </row>
    <row r="49" spans="2:13" ht="27.75" customHeight="1" x14ac:dyDescent="0.15">
      <c r="B49" s="1206"/>
      <c r="C49" s="1207"/>
      <c r="D49" s="85"/>
      <c r="E49" s="1208" t="s">
        <v>33</v>
      </c>
      <c r="F49" s="1208"/>
      <c r="G49" s="1208"/>
      <c r="H49" s="1209"/>
      <c r="I49" s="86" t="s">
        <v>486</v>
      </c>
      <c r="J49" s="87" t="s">
        <v>486</v>
      </c>
      <c r="K49" s="87" t="s">
        <v>486</v>
      </c>
      <c r="L49" s="87" t="s">
        <v>486</v>
      </c>
      <c r="M49" s="88" t="s">
        <v>486</v>
      </c>
    </row>
    <row r="50" spans="2:13" ht="27.75" customHeight="1" x14ac:dyDescent="0.15">
      <c r="B50" s="1202" t="s">
        <v>34</v>
      </c>
      <c r="C50" s="1203"/>
      <c r="D50" s="91"/>
      <c r="E50" s="1208" t="s">
        <v>35</v>
      </c>
      <c r="F50" s="1208"/>
      <c r="G50" s="1208"/>
      <c r="H50" s="1209"/>
      <c r="I50" s="86">
        <v>10028</v>
      </c>
      <c r="J50" s="87">
        <v>11054</v>
      </c>
      <c r="K50" s="87">
        <v>11656</v>
      </c>
      <c r="L50" s="87">
        <v>12213</v>
      </c>
      <c r="M50" s="88">
        <v>12892</v>
      </c>
    </row>
    <row r="51" spans="2:13" ht="27.75" customHeight="1" x14ac:dyDescent="0.15">
      <c r="B51" s="1204"/>
      <c r="C51" s="1205"/>
      <c r="D51" s="85"/>
      <c r="E51" s="1208" t="s">
        <v>36</v>
      </c>
      <c r="F51" s="1208"/>
      <c r="G51" s="1208"/>
      <c r="H51" s="1209"/>
      <c r="I51" s="86">
        <v>7807</v>
      </c>
      <c r="J51" s="87">
        <v>8211</v>
      </c>
      <c r="K51" s="87">
        <v>7910</v>
      </c>
      <c r="L51" s="87">
        <v>9181</v>
      </c>
      <c r="M51" s="88">
        <v>8611</v>
      </c>
    </row>
    <row r="52" spans="2:13" ht="27.75" customHeight="1" x14ac:dyDescent="0.15">
      <c r="B52" s="1206"/>
      <c r="C52" s="1207"/>
      <c r="D52" s="85"/>
      <c r="E52" s="1208" t="s">
        <v>37</v>
      </c>
      <c r="F52" s="1208"/>
      <c r="G52" s="1208"/>
      <c r="H52" s="1209"/>
      <c r="I52" s="86">
        <v>30573</v>
      </c>
      <c r="J52" s="87">
        <v>31481</v>
      </c>
      <c r="K52" s="87">
        <v>32331</v>
      </c>
      <c r="L52" s="87">
        <v>32460</v>
      </c>
      <c r="M52" s="88">
        <v>32004</v>
      </c>
    </row>
    <row r="53" spans="2:13" ht="27.75" customHeight="1" thickBot="1" x14ac:dyDescent="0.2">
      <c r="B53" s="1210" t="s">
        <v>21</v>
      </c>
      <c r="C53" s="1211"/>
      <c r="D53" s="92"/>
      <c r="E53" s="1212" t="s">
        <v>38</v>
      </c>
      <c r="F53" s="1212"/>
      <c r="G53" s="1212"/>
      <c r="H53" s="1213"/>
      <c r="I53" s="93">
        <v>9758</v>
      </c>
      <c r="J53" s="94">
        <v>6717</v>
      </c>
      <c r="K53" s="94">
        <v>4658</v>
      </c>
      <c r="L53" s="94">
        <v>1287</v>
      </c>
      <c r="M53" s="95">
        <v>-1033</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556</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556</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557</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558</v>
      </c>
      <c r="I42" s="354"/>
      <c r="J42" s="354"/>
      <c r="K42" s="354"/>
      <c r="L42" s="246"/>
      <c r="M42" s="246"/>
      <c r="N42" s="246"/>
      <c r="O42" s="246"/>
    </row>
    <row r="43" spans="2:17" x14ac:dyDescent="0.15">
      <c r="B43" s="250"/>
      <c r="C43" s="246"/>
      <c r="D43" s="246"/>
      <c r="E43" s="246"/>
      <c r="F43" s="246"/>
      <c r="G43" s="1221" t="s">
        <v>569</v>
      </c>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559</v>
      </c>
    </row>
    <row r="50" spans="1:17" x14ac:dyDescent="0.15">
      <c r="B50" s="250"/>
      <c r="C50" s="246"/>
      <c r="D50" s="246"/>
      <c r="E50" s="246"/>
      <c r="F50" s="246"/>
      <c r="G50" s="1230"/>
      <c r="H50" s="1231"/>
      <c r="I50" s="1231"/>
      <c r="J50" s="1232"/>
      <c r="K50" s="356" t="s">
        <v>525</v>
      </c>
      <c r="L50" s="356" t="s">
        <v>526</v>
      </c>
      <c r="M50" s="356" t="s">
        <v>527</v>
      </c>
      <c r="N50" s="356" t="s">
        <v>528</v>
      </c>
      <c r="O50" s="356" t="s">
        <v>529</v>
      </c>
    </row>
    <row r="51" spans="1:17" x14ac:dyDescent="0.15">
      <c r="B51" s="250"/>
      <c r="C51" s="246"/>
      <c r="D51" s="246"/>
      <c r="E51" s="246"/>
      <c r="F51" s="246"/>
      <c r="G51" s="1233" t="s">
        <v>560</v>
      </c>
      <c r="H51" s="1234"/>
      <c r="I51" s="1239" t="s">
        <v>561</v>
      </c>
      <c r="J51" s="1239"/>
      <c r="K51" s="1241"/>
      <c r="L51" s="1241"/>
      <c r="M51" s="1241"/>
      <c r="N51" s="1242">
        <v>6.8</v>
      </c>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562</v>
      </c>
      <c r="J53" s="1243"/>
      <c r="K53" s="1244"/>
      <c r="L53" s="1244"/>
      <c r="M53" s="1244"/>
      <c r="N53" s="1246">
        <v>56.9</v>
      </c>
      <c r="O53" s="1244"/>
    </row>
    <row r="54" spans="1:17" x14ac:dyDescent="0.15">
      <c r="A54" s="357"/>
      <c r="B54" s="250"/>
      <c r="C54" s="246"/>
      <c r="D54" s="246"/>
      <c r="E54" s="246"/>
      <c r="F54" s="246"/>
      <c r="G54" s="1237"/>
      <c r="H54" s="1238"/>
      <c r="I54" s="1243"/>
      <c r="J54" s="1243"/>
      <c r="K54" s="1245"/>
      <c r="L54" s="1245"/>
      <c r="M54" s="1245"/>
      <c r="N54" s="1245"/>
      <c r="O54" s="1245"/>
    </row>
    <row r="55" spans="1:17" x14ac:dyDescent="0.15">
      <c r="A55" s="357"/>
      <c r="B55" s="250"/>
      <c r="C55" s="246"/>
      <c r="D55" s="246"/>
      <c r="E55" s="246"/>
      <c r="F55" s="246"/>
      <c r="G55" s="1247" t="s">
        <v>563</v>
      </c>
      <c r="H55" s="1248"/>
      <c r="I55" s="1243" t="s">
        <v>561</v>
      </c>
      <c r="J55" s="1243"/>
      <c r="K55" s="1241"/>
      <c r="L55" s="1241"/>
      <c r="M55" s="1241"/>
      <c r="N55" s="1242">
        <v>37.299999999999997</v>
      </c>
      <c r="O55" s="1241"/>
    </row>
    <row r="56" spans="1:17" x14ac:dyDescent="0.15">
      <c r="A56" s="357"/>
      <c r="B56" s="250"/>
      <c r="C56" s="246"/>
      <c r="D56" s="246"/>
      <c r="E56" s="246"/>
      <c r="F56" s="246"/>
      <c r="G56" s="1249"/>
      <c r="H56" s="1250"/>
      <c r="I56" s="1243"/>
      <c r="J56" s="1243"/>
      <c r="K56" s="1242"/>
      <c r="L56" s="1242"/>
      <c r="M56" s="1242"/>
      <c r="N56" s="1242"/>
      <c r="O56" s="1242"/>
    </row>
    <row r="57" spans="1:17" s="357" customFormat="1" x14ac:dyDescent="0.15">
      <c r="B57" s="358"/>
      <c r="C57" s="354"/>
      <c r="D57" s="354"/>
      <c r="E57" s="354"/>
      <c r="F57" s="354"/>
      <c r="G57" s="1249"/>
      <c r="H57" s="1250"/>
      <c r="I57" s="1253" t="s">
        <v>564</v>
      </c>
      <c r="J57" s="1253"/>
      <c r="K57" s="1244"/>
      <c r="L57" s="1244"/>
      <c r="M57" s="1244"/>
      <c r="N57" s="1246">
        <v>55.2</v>
      </c>
      <c r="O57" s="1244"/>
      <c r="P57" s="359"/>
      <c r="Q57" s="358"/>
    </row>
    <row r="58" spans="1:17" s="357" customFormat="1" x14ac:dyDescent="0.15">
      <c r="A58" s="245"/>
      <c r="B58" s="358"/>
      <c r="C58" s="354"/>
      <c r="D58" s="354"/>
      <c r="E58" s="354"/>
      <c r="F58" s="354"/>
      <c r="G58" s="1251"/>
      <c r="H58" s="1252"/>
      <c r="I58" s="1253"/>
      <c r="J58" s="1253"/>
      <c r="K58" s="1245"/>
      <c r="L58" s="1245"/>
      <c r="M58" s="1245"/>
      <c r="N58" s="1245"/>
      <c r="O58" s="1245"/>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565</v>
      </c>
      <c r="C63" s="246"/>
      <c r="D63" s="246"/>
      <c r="E63" s="246"/>
      <c r="F63" s="246"/>
      <c r="G63" s="246"/>
      <c r="H63" s="246"/>
      <c r="I63" s="246"/>
      <c r="J63" s="246"/>
      <c r="K63" s="246"/>
      <c r="L63" s="246"/>
      <c r="M63" s="246"/>
      <c r="N63" s="246"/>
      <c r="O63" s="246"/>
    </row>
    <row r="64" spans="1:17" x14ac:dyDescent="0.15">
      <c r="B64" s="250"/>
      <c r="C64" s="246"/>
      <c r="D64" s="246"/>
      <c r="E64" s="246"/>
      <c r="F64" s="246"/>
      <c r="G64" s="353" t="s">
        <v>558</v>
      </c>
      <c r="I64" s="354"/>
      <c r="J64" s="354"/>
      <c r="K64" s="354"/>
      <c r="L64" s="246"/>
      <c r="M64" s="246"/>
      <c r="N64" s="246"/>
      <c r="O64" s="246"/>
    </row>
    <row r="65" spans="2:30" x14ac:dyDescent="0.15">
      <c r="B65" s="250"/>
      <c r="C65" s="246"/>
      <c r="D65" s="246"/>
      <c r="E65" s="246"/>
      <c r="F65" s="246"/>
      <c r="G65" s="1221" t="s">
        <v>568</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566</v>
      </c>
      <c r="I71" s="370"/>
      <c r="J71" s="366"/>
      <c r="K71" s="366"/>
      <c r="L71" s="367"/>
      <c r="M71" s="366"/>
      <c r="N71" s="367"/>
      <c r="O71" s="368"/>
    </row>
    <row r="72" spans="2:30" x14ac:dyDescent="0.15">
      <c r="B72" s="250"/>
      <c r="C72" s="246"/>
      <c r="D72" s="246"/>
      <c r="E72" s="246"/>
      <c r="F72" s="246"/>
      <c r="G72" s="1230"/>
      <c r="H72" s="1231"/>
      <c r="I72" s="1231"/>
      <c r="J72" s="1232"/>
      <c r="K72" s="356" t="s">
        <v>525</v>
      </c>
      <c r="L72" s="356" t="s">
        <v>526</v>
      </c>
      <c r="M72" s="356" t="s">
        <v>527</v>
      </c>
      <c r="N72" s="356" t="s">
        <v>528</v>
      </c>
      <c r="O72" s="356" t="s">
        <v>529</v>
      </c>
    </row>
    <row r="73" spans="2:30" x14ac:dyDescent="0.15">
      <c r="B73" s="250"/>
      <c r="C73" s="246"/>
      <c r="D73" s="246"/>
      <c r="E73" s="246"/>
      <c r="F73" s="246"/>
      <c r="G73" s="1233" t="s">
        <v>560</v>
      </c>
      <c r="H73" s="1234"/>
      <c r="I73" s="1239" t="s">
        <v>561</v>
      </c>
      <c r="J73" s="1239"/>
      <c r="K73" s="1254">
        <v>51.5</v>
      </c>
      <c r="L73" s="1254">
        <v>35.5</v>
      </c>
      <c r="M73" s="1242">
        <v>25</v>
      </c>
      <c r="N73" s="1242">
        <v>6.8</v>
      </c>
      <c r="O73" s="1242"/>
      <c r="S73" s="245">
        <v>9.9</v>
      </c>
    </row>
    <row r="74" spans="2:30" x14ac:dyDescent="0.15">
      <c r="B74" s="250"/>
      <c r="C74" s="246"/>
      <c r="D74" s="246"/>
      <c r="E74" s="246"/>
      <c r="F74" s="246"/>
      <c r="G74" s="1235"/>
      <c r="H74" s="1236"/>
      <c r="I74" s="1240"/>
      <c r="J74" s="1240"/>
      <c r="K74" s="1254"/>
      <c r="L74" s="1254"/>
      <c r="M74" s="1242"/>
      <c r="N74" s="1242"/>
      <c r="O74" s="1242"/>
    </row>
    <row r="75" spans="2:30" x14ac:dyDescent="0.15">
      <c r="B75" s="250"/>
      <c r="C75" s="246"/>
      <c r="D75" s="246"/>
      <c r="E75" s="246"/>
      <c r="F75" s="246"/>
      <c r="G75" s="1235"/>
      <c r="H75" s="1236"/>
      <c r="I75" s="1243" t="s">
        <v>567</v>
      </c>
      <c r="J75" s="1243"/>
      <c r="K75" s="1246">
        <v>10</v>
      </c>
      <c r="L75" s="1246">
        <v>9.6</v>
      </c>
      <c r="M75" s="1246">
        <v>8.8000000000000007</v>
      </c>
      <c r="N75" s="1246">
        <v>8.1</v>
      </c>
      <c r="O75" s="1246">
        <v>7.8</v>
      </c>
      <c r="U75" s="245">
        <v>81.2</v>
      </c>
      <c r="W75" s="245">
        <v>87.2</v>
      </c>
      <c r="Y75" s="245">
        <v>99.8</v>
      </c>
      <c r="AA75" s="245">
        <v>109.5</v>
      </c>
      <c r="AC75" s="245">
        <v>115.2</v>
      </c>
    </row>
    <row r="76" spans="2:30" x14ac:dyDescent="0.15">
      <c r="B76" s="250"/>
      <c r="C76" s="246"/>
      <c r="D76" s="246"/>
      <c r="E76" s="246"/>
      <c r="F76" s="246"/>
      <c r="G76" s="1237"/>
      <c r="H76" s="1238"/>
      <c r="I76" s="1243"/>
      <c r="J76" s="1243"/>
      <c r="K76" s="1245"/>
      <c r="L76" s="1245"/>
      <c r="M76" s="1245"/>
      <c r="N76" s="1245"/>
      <c r="O76" s="1245"/>
    </row>
    <row r="77" spans="2:30" x14ac:dyDescent="0.15">
      <c r="B77" s="250"/>
      <c r="C77" s="246"/>
      <c r="D77" s="246"/>
      <c r="E77" s="246"/>
      <c r="F77" s="246"/>
      <c r="G77" s="1247" t="s">
        <v>563</v>
      </c>
      <c r="H77" s="1248"/>
      <c r="I77" s="1243" t="s">
        <v>561</v>
      </c>
      <c r="J77" s="1243"/>
      <c r="K77" s="1254">
        <v>55.4</v>
      </c>
      <c r="L77" s="1254">
        <v>42.2</v>
      </c>
      <c r="M77" s="1242">
        <v>33.299999999999997</v>
      </c>
      <c r="N77" s="1242">
        <v>37.299999999999997</v>
      </c>
      <c r="O77" s="1242">
        <v>33.1</v>
      </c>
      <c r="R77" s="245">
        <v>12.3</v>
      </c>
      <c r="T77" s="245">
        <v>11.1</v>
      </c>
    </row>
    <row r="78" spans="2:30" x14ac:dyDescent="0.15">
      <c r="B78" s="250"/>
      <c r="C78" s="246"/>
      <c r="D78" s="246"/>
      <c r="E78" s="246"/>
      <c r="F78" s="246"/>
      <c r="G78" s="1249"/>
      <c r="H78" s="1250"/>
      <c r="I78" s="1243"/>
      <c r="J78" s="1243"/>
      <c r="K78" s="1254"/>
      <c r="L78" s="1254"/>
      <c r="M78" s="1242"/>
      <c r="N78" s="1242"/>
      <c r="O78" s="1242"/>
    </row>
    <row r="79" spans="2:30" x14ac:dyDescent="0.15">
      <c r="B79" s="250"/>
      <c r="C79" s="246"/>
      <c r="D79" s="246"/>
      <c r="E79" s="246"/>
      <c r="F79" s="246"/>
      <c r="G79" s="1249"/>
      <c r="H79" s="1250"/>
      <c r="I79" s="1255" t="s">
        <v>567</v>
      </c>
      <c r="J79" s="1253"/>
      <c r="K79" s="1256">
        <v>10.9</v>
      </c>
      <c r="L79" s="1256">
        <v>10.199999999999999</v>
      </c>
      <c r="M79" s="1256">
        <v>9.3000000000000007</v>
      </c>
      <c r="N79" s="1256">
        <v>7.8</v>
      </c>
      <c r="O79" s="1256">
        <v>7.5</v>
      </c>
      <c r="V79" s="245">
        <v>53.5</v>
      </c>
      <c r="X79" s="245">
        <v>48.2</v>
      </c>
      <c r="Z79" s="245">
        <v>34.200000000000003</v>
      </c>
      <c r="AB79" s="245">
        <v>30.3</v>
      </c>
      <c r="AD79" s="245">
        <v>28.9</v>
      </c>
    </row>
    <row r="80" spans="2:30" x14ac:dyDescent="0.15">
      <c r="B80" s="250"/>
      <c r="C80" s="246"/>
      <c r="D80" s="246"/>
      <c r="E80" s="246"/>
      <c r="F80" s="246"/>
      <c r="G80" s="1251"/>
      <c r="H80" s="1252"/>
      <c r="I80" s="1253"/>
      <c r="J80" s="1253"/>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524</v>
      </c>
      <c r="G2" s="113"/>
      <c r="H2" s="114"/>
    </row>
    <row r="3" spans="1:8" x14ac:dyDescent="0.15">
      <c r="A3" s="110" t="s">
        <v>517</v>
      </c>
      <c r="B3" s="115"/>
      <c r="C3" s="116"/>
      <c r="D3" s="117">
        <v>55238</v>
      </c>
      <c r="E3" s="118"/>
      <c r="F3" s="119">
        <v>57996</v>
      </c>
      <c r="G3" s="120"/>
      <c r="H3" s="121"/>
    </row>
    <row r="4" spans="1:8" x14ac:dyDescent="0.15">
      <c r="A4" s="122"/>
      <c r="B4" s="123"/>
      <c r="C4" s="124"/>
      <c r="D4" s="125">
        <v>15684</v>
      </c>
      <c r="E4" s="126"/>
      <c r="F4" s="127">
        <v>32288</v>
      </c>
      <c r="G4" s="128"/>
      <c r="H4" s="129"/>
    </row>
    <row r="5" spans="1:8" x14ac:dyDescent="0.15">
      <c r="A5" s="110" t="s">
        <v>519</v>
      </c>
      <c r="B5" s="115"/>
      <c r="C5" s="116"/>
      <c r="D5" s="117">
        <v>55145</v>
      </c>
      <c r="E5" s="118"/>
      <c r="F5" s="119">
        <v>64620</v>
      </c>
      <c r="G5" s="120"/>
      <c r="H5" s="121"/>
    </row>
    <row r="6" spans="1:8" x14ac:dyDescent="0.15">
      <c r="A6" s="122"/>
      <c r="B6" s="123"/>
      <c r="C6" s="124"/>
      <c r="D6" s="125">
        <v>21925</v>
      </c>
      <c r="E6" s="126"/>
      <c r="F6" s="127">
        <v>37260</v>
      </c>
      <c r="G6" s="128"/>
      <c r="H6" s="129"/>
    </row>
    <row r="7" spans="1:8" x14ac:dyDescent="0.15">
      <c r="A7" s="110" t="s">
        <v>520</v>
      </c>
      <c r="B7" s="115"/>
      <c r="C7" s="116"/>
      <c r="D7" s="117">
        <v>61153</v>
      </c>
      <c r="E7" s="118"/>
      <c r="F7" s="119">
        <v>64287</v>
      </c>
      <c r="G7" s="120"/>
      <c r="H7" s="121"/>
    </row>
    <row r="8" spans="1:8" x14ac:dyDescent="0.15">
      <c r="A8" s="122"/>
      <c r="B8" s="123"/>
      <c r="C8" s="124"/>
      <c r="D8" s="125">
        <v>24505</v>
      </c>
      <c r="E8" s="126"/>
      <c r="F8" s="127">
        <v>41052</v>
      </c>
      <c r="G8" s="128"/>
      <c r="H8" s="129"/>
    </row>
    <row r="9" spans="1:8" x14ac:dyDescent="0.15">
      <c r="A9" s="110" t="s">
        <v>521</v>
      </c>
      <c r="B9" s="115"/>
      <c r="C9" s="116"/>
      <c r="D9" s="117">
        <v>45624</v>
      </c>
      <c r="E9" s="118"/>
      <c r="F9" s="119">
        <v>54227</v>
      </c>
      <c r="G9" s="120"/>
      <c r="H9" s="121"/>
    </row>
    <row r="10" spans="1:8" x14ac:dyDescent="0.15">
      <c r="A10" s="122"/>
      <c r="B10" s="123"/>
      <c r="C10" s="124"/>
      <c r="D10" s="125">
        <v>14799</v>
      </c>
      <c r="E10" s="126"/>
      <c r="F10" s="127">
        <v>29694</v>
      </c>
      <c r="G10" s="128"/>
      <c r="H10" s="129"/>
    </row>
    <row r="11" spans="1:8" x14ac:dyDescent="0.15">
      <c r="A11" s="110" t="s">
        <v>522</v>
      </c>
      <c r="B11" s="115"/>
      <c r="C11" s="116"/>
      <c r="D11" s="117">
        <v>47101</v>
      </c>
      <c r="E11" s="118"/>
      <c r="F11" s="119">
        <v>57295</v>
      </c>
      <c r="G11" s="120"/>
      <c r="H11" s="121"/>
    </row>
    <row r="12" spans="1:8" x14ac:dyDescent="0.15">
      <c r="A12" s="122"/>
      <c r="B12" s="123"/>
      <c r="C12" s="130"/>
      <c r="D12" s="125">
        <v>23315</v>
      </c>
      <c r="E12" s="126"/>
      <c r="F12" s="127">
        <v>32771</v>
      </c>
      <c r="G12" s="128"/>
      <c r="H12" s="129"/>
    </row>
    <row r="13" spans="1:8" x14ac:dyDescent="0.15">
      <c r="A13" s="110"/>
      <c r="B13" s="115"/>
      <c r="C13" s="131"/>
      <c r="D13" s="132">
        <v>52852</v>
      </c>
      <c r="E13" s="133"/>
      <c r="F13" s="134">
        <v>59685</v>
      </c>
      <c r="G13" s="135"/>
      <c r="H13" s="121"/>
    </row>
    <row r="14" spans="1:8" x14ac:dyDescent="0.15">
      <c r="A14" s="122"/>
      <c r="B14" s="123"/>
      <c r="C14" s="124"/>
      <c r="D14" s="125">
        <v>20046</v>
      </c>
      <c r="E14" s="126"/>
      <c r="F14" s="127">
        <v>34613</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7.24</v>
      </c>
      <c r="C19" s="136">
        <f>ROUND(VALUE(SUBSTITUTE(実質収支比率等に係る経年分析!G$48,"▲","-")),2)</f>
        <v>7.12</v>
      </c>
      <c r="D19" s="136">
        <f>ROUND(VALUE(SUBSTITUTE(実質収支比率等に係る経年分析!H$48,"▲","-")),2)</f>
        <v>5.23</v>
      </c>
      <c r="E19" s="136">
        <f>ROUND(VALUE(SUBSTITUTE(実質収支比率等に係る経年分析!I$48,"▲","-")),2)</f>
        <v>7.45</v>
      </c>
      <c r="F19" s="136">
        <f>ROUND(VALUE(SUBSTITUTE(実質収支比率等に係る経年分析!J$48,"▲","-")),2)</f>
        <v>7.97</v>
      </c>
    </row>
    <row r="20" spans="1:11" x14ac:dyDescent="0.15">
      <c r="A20" s="136" t="s">
        <v>43</v>
      </c>
      <c r="B20" s="136">
        <f>ROUND(VALUE(SUBSTITUTE(実質収支比率等に係る経年分析!F$47,"▲","-")),2)</f>
        <v>23.33</v>
      </c>
      <c r="C20" s="136">
        <f>ROUND(VALUE(SUBSTITUTE(実質収支比率等に係る経年分析!G$47,"▲","-")),2)</f>
        <v>27.81</v>
      </c>
      <c r="D20" s="136">
        <f>ROUND(VALUE(SUBSTITUTE(実質収支比率等に係る経年分析!H$47,"▲","-")),2)</f>
        <v>30.4</v>
      </c>
      <c r="E20" s="136">
        <f>ROUND(VALUE(SUBSTITUTE(実質収支比率等に係る経年分析!I$47,"▲","-")),2)</f>
        <v>30.11</v>
      </c>
      <c r="F20" s="136">
        <f>ROUND(VALUE(SUBSTITUTE(実質収支比率等に係る経年分析!J$47,"▲","-")),2)</f>
        <v>30.41</v>
      </c>
    </row>
    <row r="21" spans="1:11" x14ac:dyDescent="0.15">
      <c r="A21" s="136" t="s">
        <v>44</v>
      </c>
      <c r="B21" s="136">
        <f>IF(ISNUMBER(VALUE(SUBSTITUTE(実質収支比率等に係る経年分析!F$49,"▲","-"))),ROUND(VALUE(SUBSTITUTE(実質収支比率等に係る経年分析!F$49,"▲","-")),2),NA())</f>
        <v>2.52</v>
      </c>
      <c r="C21" s="136">
        <f>IF(ISNUMBER(VALUE(SUBSTITUTE(実質収支比率等に係る経年分析!G$49,"▲","-"))),ROUND(VALUE(SUBSTITUTE(実質収支比率等に係る経年分析!G$49,"▲","-")),2),NA())</f>
        <v>4.3899999999999997</v>
      </c>
      <c r="D21" s="136">
        <f>IF(ISNUMBER(VALUE(SUBSTITUTE(実質収支比率等に係る経年分析!H$49,"▲","-"))),ROUND(VALUE(SUBSTITUTE(実質収支比率等に係る経年分析!H$49,"▲","-")),2),NA())</f>
        <v>0.5</v>
      </c>
      <c r="E21" s="136">
        <f>IF(ISNUMBER(VALUE(SUBSTITUTE(実質収支比率等に係る経年分析!I$49,"▲","-"))),ROUND(VALUE(SUBSTITUTE(実質収支比率等に係る経年分析!I$49,"▲","-")),2),NA())</f>
        <v>2.2999999999999998</v>
      </c>
      <c r="F21" s="136">
        <f>IF(ISNUMBER(VALUE(SUBSTITUTE(実質収支比率等に係る経年分析!J$49,"▲","-"))),ROUND(VALUE(SUBSTITUTE(実質収支比率等に係る経年分析!J$49,"▲","-")),2),NA())</f>
        <v>1.41</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0.16</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0.19</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0.04</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0.03</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0.04</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休日急患診療事業特別会計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0.02</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0.03</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0.04</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0.04</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0.04</v>
      </c>
    </row>
    <row r="30" spans="1:11" x14ac:dyDescent="0.15">
      <c r="A30" s="137" t="str">
        <f>IF(連結実質赤字比率に係る赤字・黒字の構成分析!C$40="",NA(),連結実質赤字比率に係る赤字・黒字の構成分析!C$40)</f>
        <v>介護サービス事業特別会計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0.08</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0.05</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0.03</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0.04</v>
      </c>
    </row>
    <row r="31" spans="1:11" x14ac:dyDescent="0.15">
      <c r="A31" s="137" t="str">
        <f>IF(連結実質赤字比率に係る赤字・黒字の構成分析!C$39="",NA(),連結実質赤字比率に係る赤字・黒字の構成分析!C$39)</f>
        <v>公共下水道事業特別会計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0.09</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0.05</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0.06</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7.0000000000000007E-2</v>
      </c>
    </row>
    <row r="32" spans="1:11" x14ac:dyDescent="0.15">
      <c r="A32" s="137" t="str">
        <f>IF(連結実質赤字比率に係る赤字・黒字の構成分析!C$38="",NA(),連結実質赤字比率に係る赤字・黒字の構成分析!C$38)</f>
        <v>介護保険事業特別会計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0.09</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0.28000000000000003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0.28000000000000003</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0.39</v>
      </c>
    </row>
    <row r="33" spans="1:16" x14ac:dyDescent="0.15">
      <c r="A33" s="137" t="str">
        <f>IF(連結実質赤字比率に係る赤字・黒字の構成分析!C$37="",NA(),連結実質赤字比率に係る赤字・黒字の構成分析!C$37)</f>
        <v>国民健康保険事業特別会計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2.13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2.76</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1.42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1.56</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1.1100000000000001</v>
      </c>
    </row>
    <row r="34" spans="1:16" x14ac:dyDescent="0.15">
      <c r="A34" s="137" t="str">
        <f>IF(連結実質赤字比率に係る赤字・黒字の構成分析!C$36="",NA(),連結実質赤字比率に係る赤字・黒字の構成分析!C$36)</f>
        <v>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3.06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3.56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4.04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3.38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3.85</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7.21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7.09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5.18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7.4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7.92</v>
      </c>
    </row>
    <row r="36" spans="1:16" x14ac:dyDescent="0.15">
      <c r="A36" s="137" t="str">
        <f>IF(連結実質赤字比率に係る赤字・黒字の構成分析!C$34="",NA(),連結実質赤字比率に係る赤字・黒字の構成分析!C$34)</f>
        <v>病院事業会計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18.52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20.34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21.38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22.83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23.04</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3624</v>
      </c>
      <c r="E42" s="138"/>
      <c r="F42" s="138"/>
      <c r="G42" s="138">
        <f>'実質公債費比率（分子）の構造'!L$52</f>
        <v>3833</v>
      </c>
      <c r="H42" s="138"/>
      <c r="I42" s="138"/>
      <c r="J42" s="138">
        <f>'実質公債費比率（分子）の構造'!M$52</f>
        <v>3964</v>
      </c>
      <c r="K42" s="138"/>
      <c r="L42" s="138"/>
      <c r="M42" s="138">
        <f>'実質公債費比率（分子）の構造'!N$52</f>
        <v>3868</v>
      </c>
      <c r="N42" s="138"/>
      <c r="O42" s="138"/>
      <c r="P42" s="138">
        <f>'実質公債費比率（分子）の構造'!O$52</f>
        <v>3773</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253</v>
      </c>
      <c r="C44" s="138"/>
      <c r="D44" s="138"/>
      <c r="E44" s="138">
        <f>'実質公債費比率（分子）の構造'!L$50</f>
        <v>212</v>
      </c>
      <c r="F44" s="138"/>
      <c r="G44" s="138"/>
      <c r="H44" s="138">
        <f>'実質公債費比率（分子）の構造'!M$50</f>
        <v>218</v>
      </c>
      <c r="I44" s="138"/>
      <c r="J44" s="138"/>
      <c r="K44" s="138">
        <f>'実質公債費比率（分子）の構造'!N$50</f>
        <v>167</v>
      </c>
      <c r="L44" s="138"/>
      <c r="M44" s="138"/>
      <c r="N44" s="138">
        <f>'実質公債費比率（分子）の構造'!O$50</f>
        <v>153</v>
      </c>
      <c r="O44" s="138"/>
      <c r="P44" s="138"/>
    </row>
    <row r="45" spans="1:16" x14ac:dyDescent="0.15">
      <c r="A45" s="138" t="s">
        <v>54</v>
      </c>
      <c r="B45" s="138">
        <f>'実質公債費比率（分子）の構造'!K$49</f>
        <v>74</v>
      </c>
      <c r="C45" s="138"/>
      <c r="D45" s="138"/>
      <c r="E45" s="138">
        <f>'実質公債費比率（分子）の構造'!L$49</f>
        <v>70</v>
      </c>
      <c r="F45" s="138"/>
      <c r="G45" s="138"/>
      <c r="H45" s="138">
        <f>'実質公債費比率（分子）の構造'!M$49</f>
        <v>73</v>
      </c>
      <c r="I45" s="138"/>
      <c r="J45" s="138"/>
      <c r="K45" s="138">
        <f>'実質公債費比率（分子）の構造'!N$49</f>
        <v>54</v>
      </c>
      <c r="L45" s="138"/>
      <c r="M45" s="138"/>
      <c r="N45" s="138">
        <f>'実質公債費比率（分子）の構造'!O$49</f>
        <v>46</v>
      </c>
      <c r="O45" s="138"/>
      <c r="P45" s="138"/>
    </row>
    <row r="46" spans="1:16" x14ac:dyDescent="0.15">
      <c r="A46" s="138" t="s">
        <v>55</v>
      </c>
      <c r="B46" s="138">
        <f>'実質公債費比率（分子）の構造'!K$48</f>
        <v>680</v>
      </c>
      <c r="C46" s="138"/>
      <c r="D46" s="138"/>
      <c r="E46" s="138">
        <f>'実質公債費比率（分子）の構造'!L$48</f>
        <v>676</v>
      </c>
      <c r="F46" s="138"/>
      <c r="G46" s="138"/>
      <c r="H46" s="138">
        <f>'実質公債費比率（分子）の構造'!M$48</f>
        <v>645</v>
      </c>
      <c r="I46" s="138"/>
      <c r="J46" s="138"/>
      <c r="K46" s="138">
        <f>'実質公債費比率（分子）の構造'!N$48</f>
        <v>613</v>
      </c>
      <c r="L46" s="138"/>
      <c r="M46" s="138"/>
      <c r="N46" s="138">
        <f>'実質公債費比率（分子）の構造'!O$48</f>
        <v>597</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4506</v>
      </c>
      <c r="C49" s="138"/>
      <c r="D49" s="138"/>
      <c r="E49" s="138">
        <f>'実質公債費比率（分子）の構造'!L$45</f>
        <v>4521</v>
      </c>
      <c r="F49" s="138"/>
      <c r="G49" s="138"/>
      <c r="H49" s="138">
        <f>'実質公債費比率（分子）の構造'!M$45</f>
        <v>4506</v>
      </c>
      <c r="I49" s="138"/>
      <c r="J49" s="138"/>
      <c r="K49" s="138">
        <f>'実質公債費比率（分子）の構造'!N$45</f>
        <v>4506</v>
      </c>
      <c r="L49" s="138"/>
      <c r="M49" s="138"/>
      <c r="N49" s="138">
        <f>'実質公債費比率（分子）の構造'!O$45</f>
        <v>4456</v>
      </c>
      <c r="O49" s="138"/>
      <c r="P49" s="138"/>
    </row>
    <row r="50" spans="1:16" x14ac:dyDescent="0.15">
      <c r="A50" s="138" t="s">
        <v>59</v>
      </c>
      <c r="B50" s="138" t="e">
        <f>NA()</f>
        <v>#N/A</v>
      </c>
      <c r="C50" s="138">
        <f>IF(ISNUMBER('実質公債費比率（分子）の構造'!K$53),'実質公債費比率（分子）の構造'!K$53,NA())</f>
        <v>1889</v>
      </c>
      <c r="D50" s="138" t="e">
        <f>NA()</f>
        <v>#N/A</v>
      </c>
      <c r="E50" s="138" t="e">
        <f>NA()</f>
        <v>#N/A</v>
      </c>
      <c r="F50" s="138">
        <f>IF(ISNUMBER('実質公債費比率（分子）の構造'!L$53),'実質公債費比率（分子）の構造'!L$53,NA())</f>
        <v>1646</v>
      </c>
      <c r="G50" s="138" t="e">
        <f>NA()</f>
        <v>#N/A</v>
      </c>
      <c r="H50" s="138" t="e">
        <f>NA()</f>
        <v>#N/A</v>
      </c>
      <c r="I50" s="138">
        <f>IF(ISNUMBER('実質公債費比率（分子）の構造'!M$53),'実質公債費比率（分子）の構造'!M$53,NA())</f>
        <v>1478</v>
      </c>
      <c r="J50" s="138" t="e">
        <f>NA()</f>
        <v>#N/A</v>
      </c>
      <c r="K50" s="138" t="e">
        <f>NA()</f>
        <v>#N/A</v>
      </c>
      <c r="L50" s="138">
        <f>IF(ISNUMBER('実質公債費比率（分子）の構造'!N$53),'実質公債費比率（分子）の構造'!N$53,NA())</f>
        <v>1472</v>
      </c>
      <c r="M50" s="138" t="e">
        <f>NA()</f>
        <v>#N/A</v>
      </c>
      <c r="N50" s="138" t="e">
        <f>NA()</f>
        <v>#N/A</v>
      </c>
      <c r="O50" s="138">
        <f>IF(ISNUMBER('実質公債費比率（分子）の構造'!O$53),'実質公債費比率（分子）の構造'!O$53,NA())</f>
        <v>1479</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30573</v>
      </c>
      <c r="E56" s="137"/>
      <c r="F56" s="137"/>
      <c r="G56" s="137">
        <f>'将来負担比率（分子）の構造'!J$52</f>
        <v>31481</v>
      </c>
      <c r="H56" s="137"/>
      <c r="I56" s="137"/>
      <c r="J56" s="137">
        <f>'将来負担比率（分子）の構造'!K$52</f>
        <v>32331</v>
      </c>
      <c r="K56" s="137"/>
      <c r="L56" s="137"/>
      <c r="M56" s="137">
        <f>'将来負担比率（分子）の構造'!L$52</f>
        <v>32460</v>
      </c>
      <c r="N56" s="137"/>
      <c r="O56" s="137"/>
      <c r="P56" s="137">
        <f>'将来負担比率（分子）の構造'!M$52</f>
        <v>32004</v>
      </c>
    </row>
    <row r="57" spans="1:16" x14ac:dyDescent="0.15">
      <c r="A57" s="137" t="s">
        <v>36</v>
      </c>
      <c r="B57" s="137"/>
      <c r="C57" s="137"/>
      <c r="D57" s="137">
        <f>'将来負担比率（分子）の構造'!I$51</f>
        <v>7807</v>
      </c>
      <c r="E57" s="137"/>
      <c r="F57" s="137"/>
      <c r="G57" s="137">
        <f>'将来負担比率（分子）の構造'!J$51</f>
        <v>8211</v>
      </c>
      <c r="H57" s="137"/>
      <c r="I57" s="137"/>
      <c r="J57" s="137">
        <f>'将来負担比率（分子）の構造'!K$51</f>
        <v>7910</v>
      </c>
      <c r="K57" s="137"/>
      <c r="L57" s="137"/>
      <c r="M57" s="137">
        <f>'将来負担比率（分子）の構造'!L$51</f>
        <v>9181</v>
      </c>
      <c r="N57" s="137"/>
      <c r="O57" s="137"/>
      <c r="P57" s="137">
        <f>'将来負担比率（分子）の構造'!M$51</f>
        <v>8611</v>
      </c>
    </row>
    <row r="58" spans="1:16" x14ac:dyDescent="0.15">
      <c r="A58" s="137" t="s">
        <v>35</v>
      </c>
      <c r="B58" s="137"/>
      <c r="C58" s="137"/>
      <c r="D58" s="137">
        <f>'将来負担比率（分子）の構造'!I$50</f>
        <v>10028</v>
      </c>
      <c r="E58" s="137"/>
      <c r="F58" s="137"/>
      <c r="G58" s="137">
        <f>'将来負担比率（分子）の構造'!J$50</f>
        <v>11054</v>
      </c>
      <c r="H58" s="137"/>
      <c r="I58" s="137"/>
      <c r="J58" s="137">
        <f>'将来負担比率（分子）の構造'!K$50</f>
        <v>11656</v>
      </c>
      <c r="K58" s="137"/>
      <c r="L58" s="137"/>
      <c r="M58" s="137">
        <f>'将来負担比率（分子）の構造'!L$50</f>
        <v>12213</v>
      </c>
      <c r="N58" s="137"/>
      <c r="O58" s="137"/>
      <c r="P58" s="137">
        <f>'将来負担比率（分子）の構造'!M$50</f>
        <v>12892</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2</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7981</v>
      </c>
      <c r="C62" s="137"/>
      <c r="D62" s="137"/>
      <c r="E62" s="137">
        <f>'将来負担比率（分子）の構造'!J$45</f>
        <v>7769</v>
      </c>
      <c r="F62" s="137"/>
      <c r="G62" s="137"/>
      <c r="H62" s="137">
        <f>'将来負担比率（分子）の構造'!K$45</f>
        <v>7081</v>
      </c>
      <c r="I62" s="137"/>
      <c r="J62" s="137"/>
      <c r="K62" s="137">
        <f>'将来負担比率（分子）の構造'!L$45</f>
        <v>6788</v>
      </c>
      <c r="L62" s="137"/>
      <c r="M62" s="137"/>
      <c r="N62" s="137">
        <f>'将来負担比率（分子）の構造'!M$45</f>
        <v>5699</v>
      </c>
      <c r="O62" s="137"/>
      <c r="P62" s="137"/>
    </row>
    <row r="63" spans="1:16" x14ac:dyDescent="0.15">
      <c r="A63" s="137" t="s">
        <v>28</v>
      </c>
      <c r="B63" s="137">
        <f>'将来負担比率（分子）の構造'!I$44</f>
        <v>261</v>
      </c>
      <c r="C63" s="137"/>
      <c r="D63" s="137"/>
      <c r="E63" s="137">
        <f>'将来負担比率（分子）の構造'!J$44</f>
        <v>193</v>
      </c>
      <c r="F63" s="137"/>
      <c r="G63" s="137"/>
      <c r="H63" s="137">
        <f>'将来負担比率（分子）の構造'!K$44</f>
        <v>131</v>
      </c>
      <c r="I63" s="137"/>
      <c r="J63" s="137"/>
      <c r="K63" s="137">
        <f>'将来負担比率（分子）の構造'!L$44</f>
        <v>79</v>
      </c>
      <c r="L63" s="137"/>
      <c r="M63" s="137"/>
      <c r="N63" s="137">
        <f>'将来負担比率（分子）の構造'!M$44</f>
        <v>34</v>
      </c>
      <c r="O63" s="137"/>
      <c r="P63" s="137"/>
    </row>
    <row r="64" spans="1:16" x14ac:dyDescent="0.15">
      <c r="A64" s="137" t="s">
        <v>27</v>
      </c>
      <c r="B64" s="137">
        <f>'将来負担比率（分子）の構造'!I$43</f>
        <v>6084</v>
      </c>
      <c r="C64" s="137"/>
      <c r="D64" s="137"/>
      <c r="E64" s="137">
        <f>'将来負担比率（分子）の構造'!J$43</f>
        <v>5729</v>
      </c>
      <c r="F64" s="137"/>
      <c r="G64" s="137"/>
      <c r="H64" s="137">
        <f>'将来負担比率（分子）の構造'!K$43</f>
        <v>5460</v>
      </c>
      <c r="I64" s="137"/>
      <c r="J64" s="137"/>
      <c r="K64" s="137">
        <f>'将来負担比率（分子）の構造'!L$43</f>
        <v>5177</v>
      </c>
      <c r="L64" s="137"/>
      <c r="M64" s="137"/>
      <c r="N64" s="137">
        <f>'将来負担比率（分子）の構造'!M$43</f>
        <v>5345</v>
      </c>
      <c r="O64" s="137"/>
      <c r="P64" s="137"/>
    </row>
    <row r="65" spans="1:16" x14ac:dyDescent="0.15">
      <c r="A65" s="137" t="s">
        <v>26</v>
      </c>
      <c r="B65" s="137">
        <f>'将来負担比率（分子）の構造'!I$42</f>
        <v>1008</v>
      </c>
      <c r="C65" s="137"/>
      <c r="D65" s="137"/>
      <c r="E65" s="137">
        <f>'将来負担比率（分子）の構造'!J$42</f>
        <v>824</v>
      </c>
      <c r="F65" s="137"/>
      <c r="G65" s="137"/>
      <c r="H65" s="137">
        <f>'将来負担比率（分子）の構造'!K$42</f>
        <v>638</v>
      </c>
      <c r="I65" s="137"/>
      <c r="J65" s="137"/>
      <c r="K65" s="137">
        <f>'将来負担比率（分子）の構造'!L$42</f>
        <v>497</v>
      </c>
      <c r="L65" s="137"/>
      <c r="M65" s="137"/>
      <c r="N65" s="137">
        <f>'将来負担比率（分子）の構造'!M$42</f>
        <v>369</v>
      </c>
      <c r="O65" s="137"/>
      <c r="P65" s="137"/>
    </row>
    <row r="66" spans="1:16" x14ac:dyDescent="0.15">
      <c r="A66" s="137" t="s">
        <v>25</v>
      </c>
      <c r="B66" s="137">
        <f>'将来負担比率（分子）の構造'!I$41</f>
        <v>42829</v>
      </c>
      <c r="C66" s="137"/>
      <c r="D66" s="137"/>
      <c r="E66" s="137">
        <f>'将来負担比率（分子）の構造'!J$41</f>
        <v>42949</v>
      </c>
      <c r="F66" s="137"/>
      <c r="G66" s="137"/>
      <c r="H66" s="137">
        <f>'将来負担比率（分子）の構造'!K$41</f>
        <v>43244</v>
      </c>
      <c r="I66" s="137"/>
      <c r="J66" s="137"/>
      <c r="K66" s="137">
        <f>'将来負担比率（分子）の構造'!L$41</f>
        <v>42600</v>
      </c>
      <c r="L66" s="137"/>
      <c r="M66" s="137"/>
      <c r="N66" s="137">
        <f>'将来負担比率（分子）の構造'!M$41</f>
        <v>41027</v>
      </c>
      <c r="O66" s="137"/>
      <c r="P66" s="137"/>
    </row>
    <row r="67" spans="1:16" x14ac:dyDescent="0.15">
      <c r="A67" s="137" t="s">
        <v>63</v>
      </c>
      <c r="B67" s="137" t="e">
        <f>NA()</f>
        <v>#N/A</v>
      </c>
      <c r="C67" s="137">
        <f>IF(ISNUMBER('将来負担比率（分子）の構造'!I$53), IF('将来負担比率（分子）の構造'!I$53 &lt; 0, 0, '将来負担比率（分子）の構造'!I$53), NA())</f>
        <v>9758</v>
      </c>
      <c r="D67" s="137" t="e">
        <f>NA()</f>
        <v>#N/A</v>
      </c>
      <c r="E67" s="137" t="e">
        <f>NA()</f>
        <v>#N/A</v>
      </c>
      <c r="F67" s="137">
        <f>IF(ISNUMBER('将来負担比率（分子）の構造'!J$53), IF('将来負担比率（分子）の構造'!J$53 &lt; 0, 0, '将来負担比率（分子）の構造'!J$53), NA())</f>
        <v>6717</v>
      </c>
      <c r="G67" s="137" t="e">
        <f>NA()</f>
        <v>#N/A</v>
      </c>
      <c r="H67" s="137" t="e">
        <f>NA()</f>
        <v>#N/A</v>
      </c>
      <c r="I67" s="137">
        <f>IF(ISNUMBER('将来負担比率（分子）の構造'!K$53), IF('将来負担比率（分子）の構造'!K$53 &lt; 0, 0, '将来負担比率（分子）の構造'!K$53), NA())</f>
        <v>4658</v>
      </c>
      <c r="J67" s="137" t="e">
        <f>NA()</f>
        <v>#N/A</v>
      </c>
      <c r="K67" s="137" t="e">
        <f>NA()</f>
        <v>#N/A</v>
      </c>
      <c r="L67" s="137">
        <f>IF(ISNUMBER('将来負担比率（分子）の構造'!L$53), IF('将来負担比率（分子）の構造'!L$53 &lt; 0, 0, '将来負担比率（分子）の構造'!L$53), NA())</f>
        <v>1287</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197</v>
      </c>
      <c r="DI1" s="734"/>
      <c r="DJ1" s="734"/>
      <c r="DK1" s="734"/>
      <c r="DL1" s="734"/>
      <c r="DM1" s="734"/>
      <c r="DN1" s="735"/>
      <c r="DP1" s="733" t="s">
        <v>198</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200</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201</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202</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203</v>
      </c>
      <c r="S4" s="681"/>
      <c r="T4" s="681"/>
      <c r="U4" s="681"/>
      <c r="V4" s="681"/>
      <c r="W4" s="681"/>
      <c r="X4" s="681"/>
      <c r="Y4" s="682"/>
      <c r="Z4" s="680" t="s">
        <v>204</v>
      </c>
      <c r="AA4" s="681"/>
      <c r="AB4" s="681"/>
      <c r="AC4" s="682"/>
      <c r="AD4" s="680" t="s">
        <v>205</v>
      </c>
      <c r="AE4" s="681"/>
      <c r="AF4" s="681"/>
      <c r="AG4" s="681"/>
      <c r="AH4" s="681"/>
      <c r="AI4" s="681"/>
      <c r="AJ4" s="681"/>
      <c r="AK4" s="682"/>
      <c r="AL4" s="680" t="s">
        <v>204</v>
      </c>
      <c r="AM4" s="681"/>
      <c r="AN4" s="681"/>
      <c r="AO4" s="682"/>
      <c r="AP4" s="736" t="s">
        <v>206</v>
      </c>
      <c r="AQ4" s="736"/>
      <c r="AR4" s="736"/>
      <c r="AS4" s="736"/>
      <c r="AT4" s="736"/>
      <c r="AU4" s="736"/>
      <c r="AV4" s="736"/>
      <c r="AW4" s="736"/>
      <c r="AX4" s="736"/>
      <c r="AY4" s="736"/>
      <c r="AZ4" s="736"/>
      <c r="BA4" s="736"/>
      <c r="BB4" s="736"/>
      <c r="BC4" s="736"/>
      <c r="BD4" s="736"/>
      <c r="BE4" s="736"/>
      <c r="BF4" s="736"/>
      <c r="BG4" s="736" t="s">
        <v>207</v>
      </c>
      <c r="BH4" s="736"/>
      <c r="BI4" s="736"/>
      <c r="BJ4" s="736"/>
      <c r="BK4" s="736"/>
      <c r="BL4" s="736"/>
      <c r="BM4" s="736"/>
      <c r="BN4" s="736"/>
      <c r="BO4" s="736" t="s">
        <v>204</v>
      </c>
      <c r="BP4" s="736"/>
      <c r="BQ4" s="736"/>
      <c r="BR4" s="736"/>
      <c r="BS4" s="736" t="s">
        <v>208</v>
      </c>
      <c r="BT4" s="736"/>
      <c r="BU4" s="736"/>
      <c r="BV4" s="736"/>
      <c r="BW4" s="736"/>
      <c r="BX4" s="736"/>
      <c r="BY4" s="736"/>
      <c r="BZ4" s="736"/>
      <c r="CA4" s="736"/>
      <c r="CB4" s="736"/>
      <c r="CD4" s="725" t="s">
        <v>209</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210</v>
      </c>
      <c r="C5" s="708"/>
      <c r="D5" s="708"/>
      <c r="E5" s="708"/>
      <c r="F5" s="708"/>
      <c r="G5" s="708"/>
      <c r="H5" s="708"/>
      <c r="I5" s="708"/>
      <c r="J5" s="708"/>
      <c r="K5" s="708"/>
      <c r="L5" s="708"/>
      <c r="M5" s="708"/>
      <c r="N5" s="708"/>
      <c r="O5" s="708"/>
      <c r="P5" s="708"/>
      <c r="Q5" s="709"/>
      <c r="R5" s="670">
        <v>14575773</v>
      </c>
      <c r="S5" s="671"/>
      <c r="T5" s="671"/>
      <c r="U5" s="671"/>
      <c r="V5" s="671"/>
      <c r="W5" s="671"/>
      <c r="X5" s="671"/>
      <c r="Y5" s="718"/>
      <c r="Z5" s="731">
        <v>38.5</v>
      </c>
      <c r="AA5" s="731"/>
      <c r="AB5" s="731"/>
      <c r="AC5" s="731"/>
      <c r="AD5" s="732">
        <v>13440877</v>
      </c>
      <c r="AE5" s="732"/>
      <c r="AF5" s="732"/>
      <c r="AG5" s="732"/>
      <c r="AH5" s="732"/>
      <c r="AI5" s="732"/>
      <c r="AJ5" s="732"/>
      <c r="AK5" s="732"/>
      <c r="AL5" s="719">
        <v>65.3</v>
      </c>
      <c r="AM5" s="688"/>
      <c r="AN5" s="688"/>
      <c r="AO5" s="720"/>
      <c r="AP5" s="707" t="s">
        <v>211</v>
      </c>
      <c r="AQ5" s="708"/>
      <c r="AR5" s="708"/>
      <c r="AS5" s="708"/>
      <c r="AT5" s="708"/>
      <c r="AU5" s="708"/>
      <c r="AV5" s="708"/>
      <c r="AW5" s="708"/>
      <c r="AX5" s="708"/>
      <c r="AY5" s="708"/>
      <c r="AZ5" s="708"/>
      <c r="BA5" s="708"/>
      <c r="BB5" s="708"/>
      <c r="BC5" s="708"/>
      <c r="BD5" s="708"/>
      <c r="BE5" s="708"/>
      <c r="BF5" s="709"/>
      <c r="BG5" s="620">
        <v>13363989</v>
      </c>
      <c r="BH5" s="621"/>
      <c r="BI5" s="621"/>
      <c r="BJ5" s="621"/>
      <c r="BK5" s="621"/>
      <c r="BL5" s="621"/>
      <c r="BM5" s="621"/>
      <c r="BN5" s="622"/>
      <c r="BO5" s="673">
        <v>91.7</v>
      </c>
      <c r="BP5" s="673"/>
      <c r="BQ5" s="673"/>
      <c r="BR5" s="673"/>
      <c r="BS5" s="674" t="s">
        <v>212</v>
      </c>
      <c r="BT5" s="674"/>
      <c r="BU5" s="674"/>
      <c r="BV5" s="674"/>
      <c r="BW5" s="674"/>
      <c r="BX5" s="674"/>
      <c r="BY5" s="674"/>
      <c r="BZ5" s="674"/>
      <c r="CA5" s="674"/>
      <c r="CB5" s="710"/>
      <c r="CD5" s="725" t="s">
        <v>206</v>
      </c>
      <c r="CE5" s="726"/>
      <c r="CF5" s="726"/>
      <c r="CG5" s="726"/>
      <c r="CH5" s="726"/>
      <c r="CI5" s="726"/>
      <c r="CJ5" s="726"/>
      <c r="CK5" s="726"/>
      <c r="CL5" s="726"/>
      <c r="CM5" s="726"/>
      <c r="CN5" s="726"/>
      <c r="CO5" s="726"/>
      <c r="CP5" s="726"/>
      <c r="CQ5" s="727"/>
      <c r="CR5" s="725" t="s">
        <v>213</v>
      </c>
      <c r="CS5" s="726"/>
      <c r="CT5" s="726"/>
      <c r="CU5" s="726"/>
      <c r="CV5" s="726"/>
      <c r="CW5" s="726"/>
      <c r="CX5" s="726"/>
      <c r="CY5" s="727"/>
      <c r="CZ5" s="725" t="s">
        <v>204</v>
      </c>
      <c r="DA5" s="726"/>
      <c r="DB5" s="726"/>
      <c r="DC5" s="727"/>
      <c r="DD5" s="725" t="s">
        <v>214</v>
      </c>
      <c r="DE5" s="726"/>
      <c r="DF5" s="726"/>
      <c r="DG5" s="726"/>
      <c r="DH5" s="726"/>
      <c r="DI5" s="726"/>
      <c r="DJ5" s="726"/>
      <c r="DK5" s="726"/>
      <c r="DL5" s="726"/>
      <c r="DM5" s="726"/>
      <c r="DN5" s="726"/>
      <c r="DO5" s="726"/>
      <c r="DP5" s="727"/>
      <c r="DQ5" s="725" t="s">
        <v>215</v>
      </c>
      <c r="DR5" s="726"/>
      <c r="DS5" s="726"/>
      <c r="DT5" s="726"/>
      <c r="DU5" s="726"/>
      <c r="DV5" s="726"/>
      <c r="DW5" s="726"/>
      <c r="DX5" s="726"/>
      <c r="DY5" s="726"/>
      <c r="DZ5" s="726"/>
      <c r="EA5" s="726"/>
      <c r="EB5" s="726"/>
      <c r="EC5" s="727"/>
    </row>
    <row r="6" spans="2:143" ht="11.25" customHeight="1" x14ac:dyDescent="0.15">
      <c r="B6" s="617" t="s">
        <v>216</v>
      </c>
      <c r="C6" s="618"/>
      <c r="D6" s="618"/>
      <c r="E6" s="618"/>
      <c r="F6" s="618"/>
      <c r="G6" s="618"/>
      <c r="H6" s="618"/>
      <c r="I6" s="618"/>
      <c r="J6" s="618"/>
      <c r="K6" s="618"/>
      <c r="L6" s="618"/>
      <c r="M6" s="618"/>
      <c r="N6" s="618"/>
      <c r="O6" s="618"/>
      <c r="P6" s="618"/>
      <c r="Q6" s="619"/>
      <c r="R6" s="620">
        <v>346086</v>
      </c>
      <c r="S6" s="621"/>
      <c r="T6" s="621"/>
      <c r="U6" s="621"/>
      <c r="V6" s="621"/>
      <c r="W6" s="621"/>
      <c r="X6" s="621"/>
      <c r="Y6" s="622"/>
      <c r="Z6" s="673">
        <v>0.9</v>
      </c>
      <c r="AA6" s="673"/>
      <c r="AB6" s="673"/>
      <c r="AC6" s="673"/>
      <c r="AD6" s="674">
        <v>346086</v>
      </c>
      <c r="AE6" s="674"/>
      <c r="AF6" s="674"/>
      <c r="AG6" s="674"/>
      <c r="AH6" s="674"/>
      <c r="AI6" s="674"/>
      <c r="AJ6" s="674"/>
      <c r="AK6" s="674"/>
      <c r="AL6" s="643">
        <v>1.7</v>
      </c>
      <c r="AM6" s="675"/>
      <c r="AN6" s="675"/>
      <c r="AO6" s="676"/>
      <c r="AP6" s="617" t="s">
        <v>217</v>
      </c>
      <c r="AQ6" s="618"/>
      <c r="AR6" s="618"/>
      <c r="AS6" s="618"/>
      <c r="AT6" s="618"/>
      <c r="AU6" s="618"/>
      <c r="AV6" s="618"/>
      <c r="AW6" s="618"/>
      <c r="AX6" s="618"/>
      <c r="AY6" s="618"/>
      <c r="AZ6" s="618"/>
      <c r="BA6" s="618"/>
      <c r="BB6" s="618"/>
      <c r="BC6" s="618"/>
      <c r="BD6" s="618"/>
      <c r="BE6" s="618"/>
      <c r="BF6" s="619"/>
      <c r="BG6" s="620">
        <v>13363989</v>
      </c>
      <c r="BH6" s="621"/>
      <c r="BI6" s="621"/>
      <c r="BJ6" s="621"/>
      <c r="BK6" s="621"/>
      <c r="BL6" s="621"/>
      <c r="BM6" s="621"/>
      <c r="BN6" s="622"/>
      <c r="BO6" s="673">
        <v>91.7</v>
      </c>
      <c r="BP6" s="673"/>
      <c r="BQ6" s="673"/>
      <c r="BR6" s="673"/>
      <c r="BS6" s="674" t="s">
        <v>212</v>
      </c>
      <c r="BT6" s="674"/>
      <c r="BU6" s="674"/>
      <c r="BV6" s="674"/>
      <c r="BW6" s="674"/>
      <c r="BX6" s="674"/>
      <c r="BY6" s="674"/>
      <c r="BZ6" s="674"/>
      <c r="CA6" s="674"/>
      <c r="CB6" s="710"/>
      <c r="CD6" s="677" t="s">
        <v>218</v>
      </c>
      <c r="CE6" s="678"/>
      <c r="CF6" s="678"/>
      <c r="CG6" s="678"/>
      <c r="CH6" s="678"/>
      <c r="CI6" s="678"/>
      <c r="CJ6" s="678"/>
      <c r="CK6" s="678"/>
      <c r="CL6" s="678"/>
      <c r="CM6" s="678"/>
      <c r="CN6" s="678"/>
      <c r="CO6" s="678"/>
      <c r="CP6" s="678"/>
      <c r="CQ6" s="679"/>
      <c r="CR6" s="620">
        <v>208709</v>
      </c>
      <c r="CS6" s="621"/>
      <c r="CT6" s="621"/>
      <c r="CU6" s="621"/>
      <c r="CV6" s="621"/>
      <c r="CW6" s="621"/>
      <c r="CX6" s="621"/>
      <c r="CY6" s="622"/>
      <c r="CZ6" s="673">
        <v>0.6</v>
      </c>
      <c r="DA6" s="673"/>
      <c r="DB6" s="673"/>
      <c r="DC6" s="673"/>
      <c r="DD6" s="626" t="s">
        <v>212</v>
      </c>
      <c r="DE6" s="621"/>
      <c r="DF6" s="621"/>
      <c r="DG6" s="621"/>
      <c r="DH6" s="621"/>
      <c r="DI6" s="621"/>
      <c r="DJ6" s="621"/>
      <c r="DK6" s="621"/>
      <c r="DL6" s="621"/>
      <c r="DM6" s="621"/>
      <c r="DN6" s="621"/>
      <c r="DO6" s="621"/>
      <c r="DP6" s="622"/>
      <c r="DQ6" s="626">
        <v>208709</v>
      </c>
      <c r="DR6" s="621"/>
      <c r="DS6" s="621"/>
      <c r="DT6" s="621"/>
      <c r="DU6" s="621"/>
      <c r="DV6" s="621"/>
      <c r="DW6" s="621"/>
      <c r="DX6" s="621"/>
      <c r="DY6" s="621"/>
      <c r="DZ6" s="621"/>
      <c r="EA6" s="621"/>
      <c r="EB6" s="621"/>
      <c r="EC6" s="656"/>
    </row>
    <row r="7" spans="2:143" ht="11.25" customHeight="1" x14ac:dyDescent="0.15">
      <c r="B7" s="617" t="s">
        <v>219</v>
      </c>
      <c r="C7" s="618"/>
      <c r="D7" s="618"/>
      <c r="E7" s="618"/>
      <c r="F7" s="618"/>
      <c r="G7" s="618"/>
      <c r="H7" s="618"/>
      <c r="I7" s="618"/>
      <c r="J7" s="618"/>
      <c r="K7" s="618"/>
      <c r="L7" s="618"/>
      <c r="M7" s="618"/>
      <c r="N7" s="618"/>
      <c r="O7" s="618"/>
      <c r="P7" s="618"/>
      <c r="Q7" s="619"/>
      <c r="R7" s="620">
        <v>15180</v>
      </c>
      <c r="S7" s="621"/>
      <c r="T7" s="621"/>
      <c r="U7" s="621"/>
      <c r="V7" s="621"/>
      <c r="W7" s="621"/>
      <c r="X7" s="621"/>
      <c r="Y7" s="622"/>
      <c r="Z7" s="673">
        <v>0</v>
      </c>
      <c r="AA7" s="673"/>
      <c r="AB7" s="673"/>
      <c r="AC7" s="673"/>
      <c r="AD7" s="674">
        <v>15180</v>
      </c>
      <c r="AE7" s="674"/>
      <c r="AF7" s="674"/>
      <c r="AG7" s="674"/>
      <c r="AH7" s="674"/>
      <c r="AI7" s="674"/>
      <c r="AJ7" s="674"/>
      <c r="AK7" s="674"/>
      <c r="AL7" s="643">
        <v>0.1</v>
      </c>
      <c r="AM7" s="675"/>
      <c r="AN7" s="675"/>
      <c r="AO7" s="676"/>
      <c r="AP7" s="617" t="s">
        <v>220</v>
      </c>
      <c r="AQ7" s="618"/>
      <c r="AR7" s="618"/>
      <c r="AS7" s="618"/>
      <c r="AT7" s="618"/>
      <c r="AU7" s="618"/>
      <c r="AV7" s="618"/>
      <c r="AW7" s="618"/>
      <c r="AX7" s="618"/>
      <c r="AY7" s="618"/>
      <c r="AZ7" s="618"/>
      <c r="BA7" s="618"/>
      <c r="BB7" s="618"/>
      <c r="BC7" s="618"/>
      <c r="BD7" s="618"/>
      <c r="BE7" s="618"/>
      <c r="BF7" s="619"/>
      <c r="BG7" s="620">
        <v>5748038</v>
      </c>
      <c r="BH7" s="621"/>
      <c r="BI7" s="621"/>
      <c r="BJ7" s="621"/>
      <c r="BK7" s="621"/>
      <c r="BL7" s="621"/>
      <c r="BM7" s="621"/>
      <c r="BN7" s="622"/>
      <c r="BO7" s="673">
        <v>39.4</v>
      </c>
      <c r="BP7" s="673"/>
      <c r="BQ7" s="673"/>
      <c r="BR7" s="673"/>
      <c r="BS7" s="674" t="s">
        <v>212</v>
      </c>
      <c r="BT7" s="674"/>
      <c r="BU7" s="674"/>
      <c r="BV7" s="674"/>
      <c r="BW7" s="674"/>
      <c r="BX7" s="674"/>
      <c r="BY7" s="674"/>
      <c r="BZ7" s="674"/>
      <c r="CA7" s="674"/>
      <c r="CB7" s="710"/>
      <c r="CD7" s="657" t="s">
        <v>221</v>
      </c>
      <c r="CE7" s="654"/>
      <c r="CF7" s="654"/>
      <c r="CG7" s="654"/>
      <c r="CH7" s="654"/>
      <c r="CI7" s="654"/>
      <c r="CJ7" s="654"/>
      <c r="CK7" s="654"/>
      <c r="CL7" s="654"/>
      <c r="CM7" s="654"/>
      <c r="CN7" s="654"/>
      <c r="CO7" s="654"/>
      <c r="CP7" s="654"/>
      <c r="CQ7" s="655"/>
      <c r="CR7" s="620">
        <v>4222467</v>
      </c>
      <c r="CS7" s="621"/>
      <c r="CT7" s="621"/>
      <c r="CU7" s="621"/>
      <c r="CV7" s="621"/>
      <c r="CW7" s="621"/>
      <c r="CX7" s="621"/>
      <c r="CY7" s="622"/>
      <c r="CZ7" s="673">
        <v>11.8</v>
      </c>
      <c r="DA7" s="673"/>
      <c r="DB7" s="673"/>
      <c r="DC7" s="673"/>
      <c r="DD7" s="626">
        <v>264986</v>
      </c>
      <c r="DE7" s="621"/>
      <c r="DF7" s="621"/>
      <c r="DG7" s="621"/>
      <c r="DH7" s="621"/>
      <c r="DI7" s="621"/>
      <c r="DJ7" s="621"/>
      <c r="DK7" s="621"/>
      <c r="DL7" s="621"/>
      <c r="DM7" s="621"/>
      <c r="DN7" s="621"/>
      <c r="DO7" s="621"/>
      <c r="DP7" s="622"/>
      <c r="DQ7" s="626">
        <v>3282641</v>
      </c>
      <c r="DR7" s="621"/>
      <c r="DS7" s="621"/>
      <c r="DT7" s="621"/>
      <c r="DU7" s="621"/>
      <c r="DV7" s="621"/>
      <c r="DW7" s="621"/>
      <c r="DX7" s="621"/>
      <c r="DY7" s="621"/>
      <c r="DZ7" s="621"/>
      <c r="EA7" s="621"/>
      <c r="EB7" s="621"/>
      <c r="EC7" s="656"/>
    </row>
    <row r="8" spans="2:143" ht="11.25" customHeight="1" x14ac:dyDescent="0.15">
      <c r="B8" s="617" t="s">
        <v>222</v>
      </c>
      <c r="C8" s="618"/>
      <c r="D8" s="618"/>
      <c r="E8" s="618"/>
      <c r="F8" s="618"/>
      <c r="G8" s="618"/>
      <c r="H8" s="618"/>
      <c r="I8" s="618"/>
      <c r="J8" s="618"/>
      <c r="K8" s="618"/>
      <c r="L8" s="618"/>
      <c r="M8" s="618"/>
      <c r="N8" s="618"/>
      <c r="O8" s="618"/>
      <c r="P8" s="618"/>
      <c r="Q8" s="619"/>
      <c r="R8" s="620">
        <v>45297</v>
      </c>
      <c r="S8" s="621"/>
      <c r="T8" s="621"/>
      <c r="U8" s="621"/>
      <c r="V8" s="621"/>
      <c r="W8" s="621"/>
      <c r="X8" s="621"/>
      <c r="Y8" s="622"/>
      <c r="Z8" s="673">
        <v>0.1</v>
      </c>
      <c r="AA8" s="673"/>
      <c r="AB8" s="673"/>
      <c r="AC8" s="673"/>
      <c r="AD8" s="674">
        <v>45297</v>
      </c>
      <c r="AE8" s="674"/>
      <c r="AF8" s="674"/>
      <c r="AG8" s="674"/>
      <c r="AH8" s="674"/>
      <c r="AI8" s="674"/>
      <c r="AJ8" s="674"/>
      <c r="AK8" s="674"/>
      <c r="AL8" s="643">
        <v>0.2</v>
      </c>
      <c r="AM8" s="675"/>
      <c r="AN8" s="675"/>
      <c r="AO8" s="676"/>
      <c r="AP8" s="617" t="s">
        <v>223</v>
      </c>
      <c r="AQ8" s="618"/>
      <c r="AR8" s="618"/>
      <c r="AS8" s="618"/>
      <c r="AT8" s="618"/>
      <c r="AU8" s="618"/>
      <c r="AV8" s="618"/>
      <c r="AW8" s="618"/>
      <c r="AX8" s="618"/>
      <c r="AY8" s="618"/>
      <c r="AZ8" s="618"/>
      <c r="BA8" s="618"/>
      <c r="BB8" s="618"/>
      <c r="BC8" s="618"/>
      <c r="BD8" s="618"/>
      <c r="BE8" s="618"/>
      <c r="BF8" s="619"/>
      <c r="BG8" s="620">
        <v>180549</v>
      </c>
      <c r="BH8" s="621"/>
      <c r="BI8" s="621"/>
      <c r="BJ8" s="621"/>
      <c r="BK8" s="621"/>
      <c r="BL8" s="621"/>
      <c r="BM8" s="621"/>
      <c r="BN8" s="622"/>
      <c r="BO8" s="673">
        <v>1.2</v>
      </c>
      <c r="BP8" s="673"/>
      <c r="BQ8" s="673"/>
      <c r="BR8" s="673"/>
      <c r="BS8" s="626" t="s">
        <v>224</v>
      </c>
      <c r="BT8" s="621"/>
      <c r="BU8" s="621"/>
      <c r="BV8" s="621"/>
      <c r="BW8" s="621"/>
      <c r="BX8" s="621"/>
      <c r="BY8" s="621"/>
      <c r="BZ8" s="621"/>
      <c r="CA8" s="621"/>
      <c r="CB8" s="656"/>
      <c r="CD8" s="657" t="s">
        <v>225</v>
      </c>
      <c r="CE8" s="654"/>
      <c r="CF8" s="654"/>
      <c r="CG8" s="654"/>
      <c r="CH8" s="654"/>
      <c r="CI8" s="654"/>
      <c r="CJ8" s="654"/>
      <c r="CK8" s="654"/>
      <c r="CL8" s="654"/>
      <c r="CM8" s="654"/>
      <c r="CN8" s="654"/>
      <c r="CO8" s="654"/>
      <c r="CP8" s="654"/>
      <c r="CQ8" s="655"/>
      <c r="CR8" s="620">
        <v>11657854</v>
      </c>
      <c r="CS8" s="621"/>
      <c r="CT8" s="621"/>
      <c r="CU8" s="621"/>
      <c r="CV8" s="621"/>
      <c r="CW8" s="621"/>
      <c r="CX8" s="621"/>
      <c r="CY8" s="622"/>
      <c r="CZ8" s="673">
        <v>32.5</v>
      </c>
      <c r="DA8" s="673"/>
      <c r="DB8" s="673"/>
      <c r="DC8" s="673"/>
      <c r="DD8" s="626">
        <v>151615</v>
      </c>
      <c r="DE8" s="621"/>
      <c r="DF8" s="621"/>
      <c r="DG8" s="621"/>
      <c r="DH8" s="621"/>
      <c r="DI8" s="621"/>
      <c r="DJ8" s="621"/>
      <c r="DK8" s="621"/>
      <c r="DL8" s="621"/>
      <c r="DM8" s="621"/>
      <c r="DN8" s="621"/>
      <c r="DO8" s="621"/>
      <c r="DP8" s="622"/>
      <c r="DQ8" s="626">
        <v>5593327</v>
      </c>
      <c r="DR8" s="621"/>
      <c r="DS8" s="621"/>
      <c r="DT8" s="621"/>
      <c r="DU8" s="621"/>
      <c r="DV8" s="621"/>
      <c r="DW8" s="621"/>
      <c r="DX8" s="621"/>
      <c r="DY8" s="621"/>
      <c r="DZ8" s="621"/>
      <c r="EA8" s="621"/>
      <c r="EB8" s="621"/>
      <c r="EC8" s="656"/>
    </row>
    <row r="9" spans="2:143" ht="11.25" customHeight="1" x14ac:dyDescent="0.15">
      <c r="B9" s="617" t="s">
        <v>226</v>
      </c>
      <c r="C9" s="618"/>
      <c r="D9" s="618"/>
      <c r="E9" s="618"/>
      <c r="F9" s="618"/>
      <c r="G9" s="618"/>
      <c r="H9" s="618"/>
      <c r="I9" s="618"/>
      <c r="J9" s="618"/>
      <c r="K9" s="618"/>
      <c r="L9" s="618"/>
      <c r="M9" s="618"/>
      <c r="N9" s="618"/>
      <c r="O9" s="618"/>
      <c r="P9" s="618"/>
      <c r="Q9" s="619"/>
      <c r="R9" s="620">
        <v>34360</v>
      </c>
      <c r="S9" s="621"/>
      <c r="T9" s="621"/>
      <c r="U9" s="621"/>
      <c r="V9" s="621"/>
      <c r="W9" s="621"/>
      <c r="X9" s="621"/>
      <c r="Y9" s="622"/>
      <c r="Z9" s="673">
        <v>0.1</v>
      </c>
      <c r="AA9" s="673"/>
      <c r="AB9" s="673"/>
      <c r="AC9" s="673"/>
      <c r="AD9" s="674">
        <v>34360</v>
      </c>
      <c r="AE9" s="674"/>
      <c r="AF9" s="674"/>
      <c r="AG9" s="674"/>
      <c r="AH9" s="674"/>
      <c r="AI9" s="674"/>
      <c r="AJ9" s="674"/>
      <c r="AK9" s="674"/>
      <c r="AL9" s="643">
        <v>0.2</v>
      </c>
      <c r="AM9" s="675"/>
      <c r="AN9" s="675"/>
      <c r="AO9" s="676"/>
      <c r="AP9" s="617" t="s">
        <v>227</v>
      </c>
      <c r="AQ9" s="618"/>
      <c r="AR9" s="618"/>
      <c r="AS9" s="618"/>
      <c r="AT9" s="618"/>
      <c r="AU9" s="618"/>
      <c r="AV9" s="618"/>
      <c r="AW9" s="618"/>
      <c r="AX9" s="618"/>
      <c r="AY9" s="618"/>
      <c r="AZ9" s="618"/>
      <c r="BA9" s="618"/>
      <c r="BB9" s="618"/>
      <c r="BC9" s="618"/>
      <c r="BD9" s="618"/>
      <c r="BE9" s="618"/>
      <c r="BF9" s="619"/>
      <c r="BG9" s="620">
        <v>4786159</v>
      </c>
      <c r="BH9" s="621"/>
      <c r="BI9" s="621"/>
      <c r="BJ9" s="621"/>
      <c r="BK9" s="621"/>
      <c r="BL9" s="621"/>
      <c r="BM9" s="621"/>
      <c r="BN9" s="622"/>
      <c r="BO9" s="673">
        <v>32.799999999999997</v>
      </c>
      <c r="BP9" s="673"/>
      <c r="BQ9" s="673"/>
      <c r="BR9" s="673"/>
      <c r="BS9" s="626" t="s">
        <v>224</v>
      </c>
      <c r="BT9" s="621"/>
      <c r="BU9" s="621"/>
      <c r="BV9" s="621"/>
      <c r="BW9" s="621"/>
      <c r="BX9" s="621"/>
      <c r="BY9" s="621"/>
      <c r="BZ9" s="621"/>
      <c r="CA9" s="621"/>
      <c r="CB9" s="656"/>
      <c r="CD9" s="657" t="s">
        <v>228</v>
      </c>
      <c r="CE9" s="654"/>
      <c r="CF9" s="654"/>
      <c r="CG9" s="654"/>
      <c r="CH9" s="654"/>
      <c r="CI9" s="654"/>
      <c r="CJ9" s="654"/>
      <c r="CK9" s="654"/>
      <c r="CL9" s="654"/>
      <c r="CM9" s="654"/>
      <c r="CN9" s="654"/>
      <c r="CO9" s="654"/>
      <c r="CP9" s="654"/>
      <c r="CQ9" s="655"/>
      <c r="CR9" s="620">
        <v>3804539</v>
      </c>
      <c r="CS9" s="621"/>
      <c r="CT9" s="621"/>
      <c r="CU9" s="621"/>
      <c r="CV9" s="621"/>
      <c r="CW9" s="621"/>
      <c r="CX9" s="621"/>
      <c r="CY9" s="622"/>
      <c r="CZ9" s="673">
        <v>10.6</v>
      </c>
      <c r="DA9" s="673"/>
      <c r="DB9" s="673"/>
      <c r="DC9" s="673"/>
      <c r="DD9" s="626">
        <v>227823</v>
      </c>
      <c r="DE9" s="621"/>
      <c r="DF9" s="621"/>
      <c r="DG9" s="621"/>
      <c r="DH9" s="621"/>
      <c r="DI9" s="621"/>
      <c r="DJ9" s="621"/>
      <c r="DK9" s="621"/>
      <c r="DL9" s="621"/>
      <c r="DM9" s="621"/>
      <c r="DN9" s="621"/>
      <c r="DO9" s="621"/>
      <c r="DP9" s="622"/>
      <c r="DQ9" s="626">
        <v>3425095</v>
      </c>
      <c r="DR9" s="621"/>
      <c r="DS9" s="621"/>
      <c r="DT9" s="621"/>
      <c r="DU9" s="621"/>
      <c r="DV9" s="621"/>
      <c r="DW9" s="621"/>
      <c r="DX9" s="621"/>
      <c r="DY9" s="621"/>
      <c r="DZ9" s="621"/>
      <c r="EA9" s="621"/>
      <c r="EB9" s="621"/>
      <c r="EC9" s="656"/>
    </row>
    <row r="10" spans="2:143" ht="11.25" customHeight="1" x14ac:dyDescent="0.15">
      <c r="B10" s="617" t="s">
        <v>229</v>
      </c>
      <c r="C10" s="618"/>
      <c r="D10" s="618"/>
      <c r="E10" s="618"/>
      <c r="F10" s="618"/>
      <c r="G10" s="618"/>
      <c r="H10" s="618"/>
      <c r="I10" s="618"/>
      <c r="J10" s="618"/>
      <c r="K10" s="618"/>
      <c r="L10" s="618"/>
      <c r="M10" s="618"/>
      <c r="N10" s="618"/>
      <c r="O10" s="618"/>
      <c r="P10" s="618"/>
      <c r="Q10" s="619"/>
      <c r="R10" s="620">
        <v>1734226</v>
      </c>
      <c r="S10" s="621"/>
      <c r="T10" s="621"/>
      <c r="U10" s="621"/>
      <c r="V10" s="621"/>
      <c r="W10" s="621"/>
      <c r="X10" s="621"/>
      <c r="Y10" s="622"/>
      <c r="Z10" s="673">
        <v>4.5999999999999996</v>
      </c>
      <c r="AA10" s="673"/>
      <c r="AB10" s="673"/>
      <c r="AC10" s="673"/>
      <c r="AD10" s="674">
        <v>1734226</v>
      </c>
      <c r="AE10" s="674"/>
      <c r="AF10" s="674"/>
      <c r="AG10" s="674"/>
      <c r="AH10" s="674"/>
      <c r="AI10" s="674"/>
      <c r="AJ10" s="674"/>
      <c r="AK10" s="674"/>
      <c r="AL10" s="643">
        <v>8.4</v>
      </c>
      <c r="AM10" s="675"/>
      <c r="AN10" s="675"/>
      <c r="AO10" s="676"/>
      <c r="AP10" s="617" t="s">
        <v>230</v>
      </c>
      <c r="AQ10" s="618"/>
      <c r="AR10" s="618"/>
      <c r="AS10" s="618"/>
      <c r="AT10" s="618"/>
      <c r="AU10" s="618"/>
      <c r="AV10" s="618"/>
      <c r="AW10" s="618"/>
      <c r="AX10" s="618"/>
      <c r="AY10" s="618"/>
      <c r="AZ10" s="618"/>
      <c r="BA10" s="618"/>
      <c r="BB10" s="618"/>
      <c r="BC10" s="618"/>
      <c r="BD10" s="618"/>
      <c r="BE10" s="618"/>
      <c r="BF10" s="619"/>
      <c r="BG10" s="620">
        <v>241578</v>
      </c>
      <c r="BH10" s="621"/>
      <c r="BI10" s="621"/>
      <c r="BJ10" s="621"/>
      <c r="BK10" s="621"/>
      <c r="BL10" s="621"/>
      <c r="BM10" s="621"/>
      <c r="BN10" s="622"/>
      <c r="BO10" s="673">
        <v>1.7</v>
      </c>
      <c r="BP10" s="673"/>
      <c r="BQ10" s="673"/>
      <c r="BR10" s="673"/>
      <c r="BS10" s="626" t="s">
        <v>224</v>
      </c>
      <c r="BT10" s="621"/>
      <c r="BU10" s="621"/>
      <c r="BV10" s="621"/>
      <c r="BW10" s="621"/>
      <c r="BX10" s="621"/>
      <c r="BY10" s="621"/>
      <c r="BZ10" s="621"/>
      <c r="CA10" s="621"/>
      <c r="CB10" s="656"/>
      <c r="CD10" s="657" t="s">
        <v>231</v>
      </c>
      <c r="CE10" s="654"/>
      <c r="CF10" s="654"/>
      <c r="CG10" s="654"/>
      <c r="CH10" s="654"/>
      <c r="CI10" s="654"/>
      <c r="CJ10" s="654"/>
      <c r="CK10" s="654"/>
      <c r="CL10" s="654"/>
      <c r="CM10" s="654"/>
      <c r="CN10" s="654"/>
      <c r="CO10" s="654"/>
      <c r="CP10" s="654"/>
      <c r="CQ10" s="655"/>
      <c r="CR10" s="620">
        <v>34799</v>
      </c>
      <c r="CS10" s="621"/>
      <c r="CT10" s="621"/>
      <c r="CU10" s="621"/>
      <c r="CV10" s="621"/>
      <c r="CW10" s="621"/>
      <c r="CX10" s="621"/>
      <c r="CY10" s="622"/>
      <c r="CZ10" s="673">
        <v>0.1</v>
      </c>
      <c r="DA10" s="673"/>
      <c r="DB10" s="673"/>
      <c r="DC10" s="673"/>
      <c r="DD10" s="626" t="s">
        <v>224</v>
      </c>
      <c r="DE10" s="621"/>
      <c r="DF10" s="621"/>
      <c r="DG10" s="621"/>
      <c r="DH10" s="621"/>
      <c r="DI10" s="621"/>
      <c r="DJ10" s="621"/>
      <c r="DK10" s="621"/>
      <c r="DL10" s="621"/>
      <c r="DM10" s="621"/>
      <c r="DN10" s="621"/>
      <c r="DO10" s="621"/>
      <c r="DP10" s="622"/>
      <c r="DQ10" s="626">
        <v>34799</v>
      </c>
      <c r="DR10" s="621"/>
      <c r="DS10" s="621"/>
      <c r="DT10" s="621"/>
      <c r="DU10" s="621"/>
      <c r="DV10" s="621"/>
      <c r="DW10" s="621"/>
      <c r="DX10" s="621"/>
      <c r="DY10" s="621"/>
      <c r="DZ10" s="621"/>
      <c r="EA10" s="621"/>
      <c r="EB10" s="621"/>
      <c r="EC10" s="656"/>
    </row>
    <row r="11" spans="2:143" ht="11.25" customHeight="1" x14ac:dyDescent="0.15">
      <c r="B11" s="617" t="s">
        <v>232</v>
      </c>
      <c r="C11" s="618"/>
      <c r="D11" s="618"/>
      <c r="E11" s="618"/>
      <c r="F11" s="618"/>
      <c r="G11" s="618"/>
      <c r="H11" s="618"/>
      <c r="I11" s="618"/>
      <c r="J11" s="618"/>
      <c r="K11" s="618"/>
      <c r="L11" s="618"/>
      <c r="M11" s="618"/>
      <c r="N11" s="618"/>
      <c r="O11" s="618"/>
      <c r="P11" s="618"/>
      <c r="Q11" s="619"/>
      <c r="R11" s="620">
        <v>21222</v>
      </c>
      <c r="S11" s="621"/>
      <c r="T11" s="621"/>
      <c r="U11" s="621"/>
      <c r="V11" s="621"/>
      <c r="W11" s="621"/>
      <c r="X11" s="621"/>
      <c r="Y11" s="622"/>
      <c r="Z11" s="673">
        <v>0.1</v>
      </c>
      <c r="AA11" s="673"/>
      <c r="AB11" s="673"/>
      <c r="AC11" s="673"/>
      <c r="AD11" s="674">
        <v>21222</v>
      </c>
      <c r="AE11" s="674"/>
      <c r="AF11" s="674"/>
      <c r="AG11" s="674"/>
      <c r="AH11" s="674"/>
      <c r="AI11" s="674"/>
      <c r="AJ11" s="674"/>
      <c r="AK11" s="674"/>
      <c r="AL11" s="643">
        <v>0.1</v>
      </c>
      <c r="AM11" s="675"/>
      <c r="AN11" s="675"/>
      <c r="AO11" s="676"/>
      <c r="AP11" s="617" t="s">
        <v>233</v>
      </c>
      <c r="AQ11" s="618"/>
      <c r="AR11" s="618"/>
      <c r="AS11" s="618"/>
      <c r="AT11" s="618"/>
      <c r="AU11" s="618"/>
      <c r="AV11" s="618"/>
      <c r="AW11" s="618"/>
      <c r="AX11" s="618"/>
      <c r="AY11" s="618"/>
      <c r="AZ11" s="618"/>
      <c r="BA11" s="618"/>
      <c r="BB11" s="618"/>
      <c r="BC11" s="618"/>
      <c r="BD11" s="618"/>
      <c r="BE11" s="618"/>
      <c r="BF11" s="619"/>
      <c r="BG11" s="620">
        <v>539752</v>
      </c>
      <c r="BH11" s="621"/>
      <c r="BI11" s="621"/>
      <c r="BJ11" s="621"/>
      <c r="BK11" s="621"/>
      <c r="BL11" s="621"/>
      <c r="BM11" s="621"/>
      <c r="BN11" s="622"/>
      <c r="BO11" s="673">
        <v>3.7</v>
      </c>
      <c r="BP11" s="673"/>
      <c r="BQ11" s="673"/>
      <c r="BR11" s="673"/>
      <c r="BS11" s="626" t="s">
        <v>224</v>
      </c>
      <c r="BT11" s="621"/>
      <c r="BU11" s="621"/>
      <c r="BV11" s="621"/>
      <c r="BW11" s="621"/>
      <c r="BX11" s="621"/>
      <c r="BY11" s="621"/>
      <c r="BZ11" s="621"/>
      <c r="CA11" s="621"/>
      <c r="CB11" s="656"/>
      <c r="CD11" s="657" t="s">
        <v>234</v>
      </c>
      <c r="CE11" s="654"/>
      <c r="CF11" s="654"/>
      <c r="CG11" s="654"/>
      <c r="CH11" s="654"/>
      <c r="CI11" s="654"/>
      <c r="CJ11" s="654"/>
      <c r="CK11" s="654"/>
      <c r="CL11" s="654"/>
      <c r="CM11" s="654"/>
      <c r="CN11" s="654"/>
      <c r="CO11" s="654"/>
      <c r="CP11" s="654"/>
      <c r="CQ11" s="655"/>
      <c r="CR11" s="620">
        <v>956553</v>
      </c>
      <c r="CS11" s="621"/>
      <c r="CT11" s="621"/>
      <c r="CU11" s="621"/>
      <c r="CV11" s="621"/>
      <c r="CW11" s="621"/>
      <c r="CX11" s="621"/>
      <c r="CY11" s="622"/>
      <c r="CZ11" s="673">
        <v>2.7</v>
      </c>
      <c r="DA11" s="673"/>
      <c r="DB11" s="673"/>
      <c r="DC11" s="673"/>
      <c r="DD11" s="626">
        <v>328768</v>
      </c>
      <c r="DE11" s="621"/>
      <c r="DF11" s="621"/>
      <c r="DG11" s="621"/>
      <c r="DH11" s="621"/>
      <c r="DI11" s="621"/>
      <c r="DJ11" s="621"/>
      <c r="DK11" s="621"/>
      <c r="DL11" s="621"/>
      <c r="DM11" s="621"/>
      <c r="DN11" s="621"/>
      <c r="DO11" s="621"/>
      <c r="DP11" s="622"/>
      <c r="DQ11" s="626">
        <v>666446</v>
      </c>
      <c r="DR11" s="621"/>
      <c r="DS11" s="621"/>
      <c r="DT11" s="621"/>
      <c r="DU11" s="621"/>
      <c r="DV11" s="621"/>
      <c r="DW11" s="621"/>
      <c r="DX11" s="621"/>
      <c r="DY11" s="621"/>
      <c r="DZ11" s="621"/>
      <c r="EA11" s="621"/>
      <c r="EB11" s="621"/>
      <c r="EC11" s="656"/>
    </row>
    <row r="12" spans="2:143" ht="11.25" customHeight="1" x14ac:dyDescent="0.15">
      <c r="B12" s="617" t="s">
        <v>235</v>
      </c>
      <c r="C12" s="618"/>
      <c r="D12" s="618"/>
      <c r="E12" s="618"/>
      <c r="F12" s="618"/>
      <c r="G12" s="618"/>
      <c r="H12" s="618"/>
      <c r="I12" s="618"/>
      <c r="J12" s="618"/>
      <c r="K12" s="618"/>
      <c r="L12" s="618"/>
      <c r="M12" s="618"/>
      <c r="N12" s="618"/>
      <c r="O12" s="618"/>
      <c r="P12" s="618"/>
      <c r="Q12" s="619"/>
      <c r="R12" s="620" t="s">
        <v>224</v>
      </c>
      <c r="S12" s="621"/>
      <c r="T12" s="621"/>
      <c r="U12" s="621"/>
      <c r="V12" s="621"/>
      <c r="W12" s="621"/>
      <c r="X12" s="621"/>
      <c r="Y12" s="622"/>
      <c r="Z12" s="673" t="s">
        <v>224</v>
      </c>
      <c r="AA12" s="673"/>
      <c r="AB12" s="673"/>
      <c r="AC12" s="673"/>
      <c r="AD12" s="674" t="s">
        <v>224</v>
      </c>
      <c r="AE12" s="674"/>
      <c r="AF12" s="674"/>
      <c r="AG12" s="674"/>
      <c r="AH12" s="674"/>
      <c r="AI12" s="674"/>
      <c r="AJ12" s="674"/>
      <c r="AK12" s="674"/>
      <c r="AL12" s="643" t="s">
        <v>224</v>
      </c>
      <c r="AM12" s="675"/>
      <c r="AN12" s="675"/>
      <c r="AO12" s="676"/>
      <c r="AP12" s="617" t="s">
        <v>236</v>
      </c>
      <c r="AQ12" s="618"/>
      <c r="AR12" s="618"/>
      <c r="AS12" s="618"/>
      <c r="AT12" s="618"/>
      <c r="AU12" s="618"/>
      <c r="AV12" s="618"/>
      <c r="AW12" s="618"/>
      <c r="AX12" s="618"/>
      <c r="AY12" s="618"/>
      <c r="AZ12" s="618"/>
      <c r="BA12" s="618"/>
      <c r="BB12" s="618"/>
      <c r="BC12" s="618"/>
      <c r="BD12" s="618"/>
      <c r="BE12" s="618"/>
      <c r="BF12" s="619"/>
      <c r="BG12" s="620">
        <v>6791770</v>
      </c>
      <c r="BH12" s="621"/>
      <c r="BI12" s="621"/>
      <c r="BJ12" s="621"/>
      <c r="BK12" s="621"/>
      <c r="BL12" s="621"/>
      <c r="BM12" s="621"/>
      <c r="BN12" s="622"/>
      <c r="BO12" s="673">
        <v>46.6</v>
      </c>
      <c r="BP12" s="673"/>
      <c r="BQ12" s="673"/>
      <c r="BR12" s="673"/>
      <c r="BS12" s="626" t="s">
        <v>224</v>
      </c>
      <c r="BT12" s="621"/>
      <c r="BU12" s="621"/>
      <c r="BV12" s="621"/>
      <c r="BW12" s="621"/>
      <c r="BX12" s="621"/>
      <c r="BY12" s="621"/>
      <c r="BZ12" s="621"/>
      <c r="CA12" s="621"/>
      <c r="CB12" s="656"/>
      <c r="CD12" s="657" t="s">
        <v>237</v>
      </c>
      <c r="CE12" s="654"/>
      <c r="CF12" s="654"/>
      <c r="CG12" s="654"/>
      <c r="CH12" s="654"/>
      <c r="CI12" s="654"/>
      <c r="CJ12" s="654"/>
      <c r="CK12" s="654"/>
      <c r="CL12" s="654"/>
      <c r="CM12" s="654"/>
      <c r="CN12" s="654"/>
      <c r="CO12" s="654"/>
      <c r="CP12" s="654"/>
      <c r="CQ12" s="655"/>
      <c r="CR12" s="620">
        <v>687217</v>
      </c>
      <c r="CS12" s="621"/>
      <c r="CT12" s="621"/>
      <c r="CU12" s="621"/>
      <c r="CV12" s="621"/>
      <c r="CW12" s="621"/>
      <c r="CX12" s="621"/>
      <c r="CY12" s="622"/>
      <c r="CZ12" s="673">
        <v>1.9</v>
      </c>
      <c r="DA12" s="673"/>
      <c r="DB12" s="673"/>
      <c r="DC12" s="673"/>
      <c r="DD12" s="626">
        <v>229552</v>
      </c>
      <c r="DE12" s="621"/>
      <c r="DF12" s="621"/>
      <c r="DG12" s="621"/>
      <c r="DH12" s="621"/>
      <c r="DI12" s="621"/>
      <c r="DJ12" s="621"/>
      <c r="DK12" s="621"/>
      <c r="DL12" s="621"/>
      <c r="DM12" s="621"/>
      <c r="DN12" s="621"/>
      <c r="DO12" s="621"/>
      <c r="DP12" s="622"/>
      <c r="DQ12" s="626">
        <v>471782</v>
      </c>
      <c r="DR12" s="621"/>
      <c r="DS12" s="621"/>
      <c r="DT12" s="621"/>
      <c r="DU12" s="621"/>
      <c r="DV12" s="621"/>
      <c r="DW12" s="621"/>
      <c r="DX12" s="621"/>
      <c r="DY12" s="621"/>
      <c r="DZ12" s="621"/>
      <c r="EA12" s="621"/>
      <c r="EB12" s="621"/>
      <c r="EC12" s="656"/>
    </row>
    <row r="13" spans="2:143" ht="11.25" customHeight="1" x14ac:dyDescent="0.15">
      <c r="B13" s="617" t="s">
        <v>238</v>
      </c>
      <c r="C13" s="618"/>
      <c r="D13" s="618"/>
      <c r="E13" s="618"/>
      <c r="F13" s="618"/>
      <c r="G13" s="618"/>
      <c r="H13" s="618"/>
      <c r="I13" s="618"/>
      <c r="J13" s="618"/>
      <c r="K13" s="618"/>
      <c r="L13" s="618"/>
      <c r="M13" s="618"/>
      <c r="N13" s="618"/>
      <c r="O13" s="618"/>
      <c r="P13" s="618"/>
      <c r="Q13" s="619"/>
      <c r="R13" s="620">
        <v>92587</v>
      </c>
      <c r="S13" s="621"/>
      <c r="T13" s="621"/>
      <c r="U13" s="621"/>
      <c r="V13" s="621"/>
      <c r="W13" s="621"/>
      <c r="X13" s="621"/>
      <c r="Y13" s="622"/>
      <c r="Z13" s="673">
        <v>0.2</v>
      </c>
      <c r="AA13" s="673"/>
      <c r="AB13" s="673"/>
      <c r="AC13" s="673"/>
      <c r="AD13" s="674">
        <v>92587</v>
      </c>
      <c r="AE13" s="674"/>
      <c r="AF13" s="674"/>
      <c r="AG13" s="674"/>
      <c r="AH13" s="674"/>
      <c r="AI13" s="674"/>
      <c r="AJ13" s="674"/>
      <c r="AK13" s="674"/>
      <c r="AL13" s="643">
        <v>0.4</v>
      </c>
      <c r="AM13" s="675"/>
      <c r="AN13" s="675"/>
      <c r="AO13" s="676"/>
      <c r="AP13" s="617" t="s">
        <v>239</v>
      </c>
      <c r="AQ13" s="618"/>
      <c r="AR13" s="618"/>
      <c r="AS13" s="618"/>
      <c r="AT13" s="618"/>
      <c r="AU13" s="618"/>
      <c r="AV13" s="618"/>
      <c r="AW13" s="618"/>
      <c r="AX13" s="618"/>
      <c r="AY13" s="618"/>
      <c r="AZ13" s="618"/>
      <c r="BA13" s="618"/>
      <c r="BB13" s="618"/>
      <c r="BC13" s="618"/>
      <c r="BD13" s="618"/>
      <c r="BE13" s="618"/>
      <c r="BF13" s="619"/>
      <c r="BG13" s="620">
        <v>6762162</v>
      </c>
      <c r="BH13" s="621"/>
      <c r="BI13" s="621"/>
      <c r="BJ13" s="621"/>
      <c r="BK13" s="621"/>
      <c r="BL13" s="621"/>
      <c r="BM13" s="621"/>
      <c r="BN13" s="622"/>
      <c r="BO13" s="673">
        <v>46.4</v>
      </c>
      <c r="BP13" s="673"/>
      <c r="BQ13" s="673"/>
      <c r="BR13" s="673"/>
      <c r="BS13" s="626" t="s">
        <v>224</v>
      </c>
      <c r="BT13" s="621"/>
      <c r="BU13" s="621"/>
      <c r="BV13" s="621"/>
      <c r="BW13" s="621"/>
      <c r="BX13" s="621"/>
      <c r="BY13" s="621"/>
      <c r="BZ13" s="621"/>
      <c r="CA13" s="621"/>
      <c r="CB13" s="656"/>
      <c r="CD13" s="657" t="s">
        <v>240</v>
      </c>
      <c r="CE13" s="654"/>
      <c r="CF13" s="654"/>
      <c r="CG13" s="654"/>
      <c r="CH13" s="654"/>
      <c r="CI13" s="654"/>
      <c r="CJ13" s="654"/>
      <c r="CK13" s="654"/>
      <c r="CL13" s="654"/>
      <c r="CM13" s="654"/>
      <c r="CN13" s="654"/>
      <c r="CO13" s="654"/>
      <c r="CP13" s="654"/>
      <c r="CQ13" s="655"/>
      <c r="CR13" s="620">
        <v>4264218</v>
      </c>
      <c r="CS13" s="621"/>
      <c r="CT13" s="621"/>
      <c r="CU13" s="621"/>
      <c r="CV13" s="621"/>
      <c r="CW13" s="621"/>
      <c r="CX13" s="621"/>
      <c r="CY13" s="622"/>
      <c r="CZ13" s="673">
        <v>11.9</v>
      </c>
      <c r="DA13" s="673"/>
      <c r="DB13" s="673"/>
      <c r="DC13" s="673"/>
      <c r="DD13" s="626">
        <v>2664386</v>
      </c>
      <c r="DE13" s="621"/>
      <c r="DF13" s="621"/>
      <c r="DG13" s="621"/>
      <c r="DH13" s="621"/>
      <c r="DI13" s="621"/>
      <c r="DJ13" s="621"/>
      <c r="DK13" s="621"/>
      <c r="DL13" s="621"/>
      <c r="DM13" s="621"/>
      <c r="DN13" s="621"/>
      <c r="DO13" s="621"/>
      <c r="DP13" s="622"/>
      <c r="DQ13" s="626">
        <v>1996956</v>
      </c>
      <c r="DR13" s="621"/>
      <c r="DS13" s="621"/>
      <c r="DT13" s="621"/>
      <c r="DU13" s="621"/>
      <c r="DV13" s="621"/>
      <c r="DW13" s="621"/>
      <c r="DX13" s="621"/>
      <c r="DY13" s="621"/>
      <c r="DZ13" s="621"/>
      <c r="EA13" s="621"/>
      <c r="EB13" s="621"/>
      <c r="EC13" s="656"/>
    </row>
    <row r="14" spans="2:143" ht="11.25" customHeight="1" x14ac:dyDescent="0.15">
      <c r="B14" s="617" t="s">
        <v>241</v>
      </c>
      <c r="C14" s="618"/>
      <c r="D14" s="618"/>
      <c r="E14" s="618"/>
      <c r="F14" s="618"/>
      <c r="G14" s="618"/>
      <c r="H14" s="618"/>
      <c r="I14" s="618"/>
      <c r="J14" s="618"/>
      <c r="K14" s="618"/>
      <c r="L14" s="618"/>
      <c r="M14" s="618"/>
      <c r="N14" s="618"/>
      <c r="O14" s="618"/>
      <c r="P14" s="618"/>
      <c r="Q14" s="619"/>
      <c r="R14" s="620" t="s">
        <v>224</v>
      </c>
      <c r="S14" s="621"/>
      <c r="T14" s="621"/>
      <c r="U14" s="621"/>
      <c r="V14" s="621"/>
      <c r="W14" s="621"/>
      <c r="X14" s="621"/>
      <c r="Y14" s="622"/>
      <c r="Z14" s="673" t="s">
        <v>224</v>
      </c>
      <c r="AA14" s="673"/>
      <c r="AB14" s="673"/>
      <c r="AC14" s="673"/>
      <c r="AD14" s="674" t="s">
        <v>224</v>
      </c>
      <c r="AE14" s="674"/>
      <c r="AF14" s="674"/>
      <c r="AG14" s="674"/>
      <c r="AH14" s="674"/>
      <c r="AI14" s="674"/>
      <c r="AJ14" s="674"/>
      <c r="AK14" s="674"/>
      <c r="AL14" s="643" t="s">
        <v>224</v>
      </c>
      <c r="AM14" s="675"/>
      <c r="AN14" s="675"/>
      <c r="AO14" s="676"/>
      <c r="AP14" s="617" t="s">
        <v>242</v>
      </c>
      <c r="AQ14" s="618"/>
      <c r="AR14" s="618"/>
      <c r="AS14" s="618"/>
      <c r="AT14" s="618"/>
      <c r="AU14" s="618"/>
      <c r="AV14" s="618"/>
      <c r="AW14" s="618"/>
      <c r="AX14" s="618"/>
      <c r="AY14" s="618"/>
      <c r="AZ14" s="618"/>
      <c r="BA14" s="618"/>
      <c r="BB14" s="618"/>
      <c r="BC14" s="618"/>
      <c r="BD14" s="618"/>
      <c r="BE14" s="618"/>
      <c r="BF14" s="619"/>
      <c r="BG14" s="620">
        <v>286105</v>
      </c>
      <c r="BH14" s="621"/>
      <c r="BI14" s="621"/>
      <c r="BJ14" s="621"/>
      <c r="BK14" s="621"/>
      <c r="BL14" s="621"/>
      <c r="BM14" s="621"/>
      <c r="BN14" s="622"/>
      <c r="BO14" s="673">
        <v>2</v>
      </c>
      <c r="BP14" s="673"/>
      <c r="BQ14" s="673"/>
      <c r="BR14" s="673"/>
      <c r="BS14" s="626" t="s">
        <v>224</v>
      </c>
      <c r="BT14" s="621"/>
      <c r="BU14" s="621"/>
      <c r="BV14" s="621"/>
      <c r="BW14" s="621"/>
      <c r="BX14" s="621"/>
      <c r="BY14" s="621"/>
      <c r="BZ14" s="621"/>
      <c r="CA14" s="621"/>
      <c r="CB14" s="656"/>
      <c r="CD14" s="657" t="s">
        <v>243</v>
      </c>
      <c r="CE14" s="654"/>
      <c r="CF14" s="654"/>
      <c r="CG14" s="654"/>
      <c r="CH14" s="654"/>
      <c r="CI14" s="654"/>
      <c r="CJ14" s="654"/>
      <c r="CK14" s="654"/>
      <c r="CL14" s="654"/>
      <c r="CM14" s="654"/>
      <c r="CN14" s="654"/>
      <c r="CO14" s="654"/>
      <c r="CP14" s="654"/>
      <c r="CQ14" s="655"/>
      <c r="CR14" s="620">
        <v>1584350</v>
      </c>
      <c r="CS14" s="621"/>
      <c r="CT14" s="621"/>
      <c r="CU14" s="621"/>
      <c r="CV14" s="621"/>
      <c r="CW14" s="621"/>
      <c r="CX14" s="621"/>
      <c r="CY14" s="622"/>
      <c r="CZ14" s="673">
        <v>4.4000000000000004</v>
      </c>
      <c r="DA14" s="673"/>
      <c r="DB14" s="673"/>
      <c r="DC14" s="673"/>
      <c r="DD14" s="626">
        <v>245409</v>
      </c>
      <c r="DE14" s="621"/>
      <c r="DF14" s="621"/>
      <c r="DG14" s="621"/>
      <c r="DH14" s="621"/>
      <c r="DI14" s="621"/>
      <c r="DJ14" s="621"/>
      <c r="DK14" s="621"/>
      <c r="DL14" s="621"/>
      <c r="DM14" s="621"/>
      <c r="DN14" s="621"/>
      <c r="DO14" s="621"/>
      <c r="DP14" s="622"/>
      <c r="DQ14" s="626">
        <v>1321177</v>
      </c>
      <c r="DR14" s="621"/>
      <c r="DS14" s="621"/>
      <c r="DT14" s="621"/>
      <c r="DU14" s="621"/>
      <c r="DV14" s="621"/>
      <c r="DW14" s="621"/>
      <c r="DX14" s="621"/>
      <c r="DY14" s="621"/>
      <c r="DZ14" s="621"/>
      <c r="EA14" s="621"/>
      <c r="EB14" s="621"/>
      <c r="EC14" s="656"/>
    </row>
    <row r="15" spans="2:143" ht="11.25" customHeight="1" x14ac:dyDescent="0.15">
      <c r="B15" s="617" t="s">
        <v>244</v>
      </c>
      <c r="C15" s="618"/>
      <c r="D15" s="618"/>
      <c r="E15" s="618"/>
      <c r="F15" s="618"/>
      <c r="G15" s="618"/>
      <c r="H15" s="618"/>
      <c r="I15" s="618"/>
      <c r="J15" s="618"/>
      <c r="K15" s="618"/>
      <c r="L15" s="618"/>
      <c r="M15" s="618"/>
      <c r="N15" s="618"/>
      <c r="O15" s="618"/>
      <c r="P15" s="618"/>
      <c r="Q15" s="619"/>
      <c r="R15" s="620">
        <v>78702</v>
      </c>
      <c r="S15" s="621"/>
      <c r="T15" s="621"/>
      <c r="U15" s="621"/>
      <c r="V15" s="621"/>
      <c r="W15" s="621"/>
      <c r="X15" s="621"/>
      <c r="Y15" s="622"/>
      <c r="Z15" s="673">
        <v>0.2</v>
      </c>
      <c r="AA15" s="673"/>
      <c r="AB15" s="673"/>
      <c r="AC15" s="673"/>
      <c r="AD15" s="674">
        <v>78702</v>
      </c>
      <c r="AE15" s="674"/>
      <c r="AF15" s="674"/>
      <c r="AG15" s="674"/>
      <c r="AH15" s="674"/>
      <c r="AI15" s="674"/>
      <c r="AJ15" s="674"/>
      <c r="AK15" s="674"/>
      <c r="AL15" s="643">
        <v>0.4</v>
      </c>
      <c r="AM15" s="675"/>
      <c r="AN15" s="675"/>
      <c r="AO15" s="676"/>
      <c r="AP15" s="617" t="s">
        <v>245</v>
      </c>
      <c r="AQ15" s="618"/>
      <c r="AR15" s="618"/>
      <c r="AS15" s="618"/>
      <c r="AT15" s="618"/>
      <c r="AU15" s="618"/>
      <c r="AV15" s="618"/>
      <c r="AW15" s="618"/>
      <c r="AX15" s="618"/>
      <c r="AY15" s="618"/>
      <c r="AZ15" s="618"/>
      <c r="BA15" s="618"/>
      <c r="BB15" s="618"/>
      <c r="BC15" s="618"/>
      <c r="BD15" s="618"/>
      <c r="BE15" s="618"/>
      <c r="BF15" s="619"/>
      <c r="BG15" s="620">
        <v>538076</v>
      </c>
      <c r="BH15" s="621"/>
      <c r="BI15" s="621"/>
      <c r="BJ15" s="621"/>
      <c r="BK15" s="621"/>
      <c r="BL15" s="621"/>
      <c r="BM15" s="621"/>
      <c r="BN15" s="622"/>
      <c r="BO15" s="673">
        <v>3.7</v>
      </c>
      <c r="BP15" s="673"/>
      <c r="BQ15" s="673"/>
      <c r="BR15" s="673"/>
      <c r="BS15" s="626" t="s">
        <v>224</v>
      </c>
      <c r="BT15" s="621"/>
      <c r="BU15" s="621"/>
      <c r="BV15" s="621"/>
      <c r="BW15" s="621"/>
      <c r="BX15" s="621"/>
      <c r="BY15" s="621"/>
      <c r="BZ15" s="621"/>
      <c r="CA15" s="621"/>
      <c r="CB15" s="656"/>
      <c r="CD15" s="657" t="s">
        <v>246</v>
      </c>
      <c r="CE15" s="654"/>
      <c r="CF15" s="654"/>
      <c r="CG15" s="654"/>
      <c r="CH15" s="654"/>
      <c r="CI15" s="654"/>
      <c r="CJ15" s="654"/>
      <c r="CK15" s="654"/>
      <c r="CL15" s="654"/>
      <c r="CM15" s="654"/>
      <c r="CN15" s="654"/>
      <c r="CO15" s="654"/>
      <c r="CP15" s="654"/>
      <c r="CQ15" s="655"/>
      <c r="CR15" s="620">
        <v>3815282</v>
      </c>
      <c r="CS15" s="621"/>
      <c r="CT15" s="621"/>
      <c r="CU15" s="621"/>
      <c r="CV15" s="621"/>
      <c r="CW15" s="621"/>
      <c r="CX15" s="621"/>
      <c r="CY15" s="622"/>
      <c r="CZ15" s="673">
        <v>10.6</v>
      </c>
      <c r="DA15" s="673"/>
      <c r="DB15" s="673"/>
      <c r="DC15" s="673"/>
      <c r="DD15" s="626">
        <v>596204</v>
      </c>
      <c r="DE15" s="621"/>
      <c r="DF15" s="621"/>
      <c r="DG15" s="621"/>
      <c r="DH15" s="621"/>
      <c r="DI15" s="621"/>
      <c r="DJ15" s="621"/>
      <c r="DK15" s="621"/>
      <c r="DL15" s="621"/>
      <c r="DM15" s="621"/>
      <c r="DN15" s="621"/>
      <c r="DO15" s="621"/>
      <c r="DP15" s="622"/>
      <c r="DQ15" s="626">
        <v>3045220</v>
      </c>
      <c r="DR15" s="621"/>
      <c r="DS15" s="621"/>
      <c r="DT15" s="621"/>
      <c r="DU15" s="621"/>
      <c r="DV15" s="621"/>
      <c r="DW15" s="621"/>
      <c r="DX15" s="621"/>
      <c r="DY15" s="621"/>
      <c r="DZ15" s="621"/>
      <c r="EA15" s="621"/>
      <c r="EB15" s="621"/>
      <c r="EC15" s="656"/>
    </row>
    <row r="16" spans="2:143" ht="11.25" customHeight="1" x14ac:dyDescent="0.15">
      <c r="B16" s="617" t="s">
        <v>247</v>
      </c>
      <c r="C16" s="618"/>
      <c r="D16" s="618"/>
      <c r="E16" s="618"/>
      <c r="F16" s="618"/>
      <c r="G16" s="618"/>
      <c r="H16" s="618"/>
      <c r="I16" s="618"/>
      <c r="J16" s="618"/>
      <c r="K16" s="618"/>
      <c r="L16" s="618"/>
      <c r="M16" s="618"/>
      <c r="N16" s="618"/>
      <c r="O16" s="618"/>
      <c r="P16" s="618"/>
      <c r="Q16" s="619"/>
      <c r="R16" s="620">
        <v>5722853</v>
      </c>
      <c r="S16" s="621"/>
      <c r="T16" s="621"/>
      <c r="U16" s="621"/>
      <c r="V16" s="621"/>
      <c r="W16" s="621"/>
      <c r="X16" s="621"/>
      <c r="Y16" s="622"/>
      <c r="Z16" s="673">
        <v>15.1</v>
      </c>
      <c r="AA16" s="673"/>
      <c r="AB16" s="673"/>
      <c r="AC16" s="673"/>
      <c r="AD16" s="674">
        <v>4709560</v>
      </c>
      <c r="AE16" s="674"/>
      <c r="AF16" s="674"/>
      <c r="AG16" s="674"/>
      <c r="AH16" s="674"/>
      <c r="AI16" s="674"/>
      <c r="AJ16" s="674"/>
      <c r="AK16" s="674"/>
      <c r="AL16" s="643">
        <v>22.9</v>
      </c>
      <c r="AM16" s="675"/>
      <c r="AN16" s="675"/>
      <c r="AO16" s="676"/>
      <c r="AP16" s="617" t="s">
        <v>248</v>
      </c>
      <c r="AQ16" s="618"/>
      <c r="AR16" s="618"/>
      <c r="AS16" s="618"/>
      <c r="AT16" s="618"/>
      <c r="AU16" s="618"/>
      <c r="AV16" s="618"/>
      <c r="AW16" s="618"/>
      <c r="AX16" s="618"/>
      <c r="AY16" s="618"/>
      <c r="AZ16" s="618"/>
      <c r="BA16" s="618"/>
      <c r="BB16" s="618"/>
      <c r="BC16" s="618"/>
      <c r="BD16" s="618"/>
      <c r="BE16" s="618"/>
      <c r="BF16" s="619"/>
      <c r="BG16" s="620" t="s">
        <v>224</v>
      </c>
      <c r="BH16" s="621"/>
      <c r="BI16" s="621"/>
      <c r="BJ16" s="621"/>
      <c r="BK16" s="621"/>
      <c r="BL16" s="621"/>
      <c r="BM16" s="621"/>
      <c r="BN16" s="622"/>
      <c r="BO16" s="673" t="s">
        <v>224</v>
      </c>
      <c r="BP16" s="673"/>
      <c r="BQ16" s="673"/>
      <c r="BR16" s="673"/>
      <c r="BS16" s="626" t="s">
        <v>224</v>
      </c>
      <c r="BT16" s="621"/>
      <c r="BU16" s="621"/>
      <c r="BV16" s="621"/>
      <c r="BW16" s="621"/>
      <c r="BX16" s="621"/>
      <c r="BY16" s="621"/>
      <c r="BZ16" s="621"/>
      <c r="CA16" s="621"/>
      <c r="CB16" s="656"/>
      <c r="CD16" s="657" t="s">
        <v>249</v>
      </c>
      <c r="CE16" s="654"/>
      <c r="CF16" s="654"/>
      <c r="CG16" s="654"/>
      <c r="CH16" s="654"/>
      <c r="CI16" s="654"/>
      <c r="CJ16" s="654"/>
      <c r="CK16" s="654"/>
      <c r="CL16" s="654"/>
      <c r="CM16" s="654"/>
      <c r="CN16" s="654"/>
      <c r="CO16" s="654"/>
      <c r="CP16" s="654"/>
      <c r="CQ16" s="655"/>
      <c r="CR16" s="620">
        <v>20949</v>
      </c>
      <c r="CS16" s="621"/>
      <c r="CT16" s="621"/>
      <c r="CU16" s="621"/>
      <c r="CV16" s="621"/>
      <c r="CW16" s="621"/>
      <c r="CX16" s="621"/>
      <c r="CY16" s="622"/>
      <c r="CZ16" s="673">
        <v>0.1</v>
      </c>
      <c r="DA16" s="673"/>
      <c r="DB16" s="673"/>
      <c r="DC16" s="673"/>
      <c r="DD16" s="626" t="s">
        <v>224</v>
      </c>
      <c r="DE16" s="621"/>
      <c r="DF16" s="621"/>
      <c r="DG16" s="621"/>
      <c r="DH16" s="621"/>
      <c r="DI16" s="621"/>
      <c r="DJ16" s="621"/>
      <c r="DK16" s="621"/>
      <c r="DL16" s="621"/>
      <c r="DM16" s="621"/>
      <c r="DN16" s="621"/>
      <c r="DO16" s="621"/>
      <c r="DP16" s="622"/>
      <c r="DQ16" s="626">
        <v>7478</v>
      </c>
      <c r="DR16" s="621"/>
      <c r="DS16" s="621"/>
      <c r="DT16" s="621"/>
      <c r="DU16" s="621"/>
      <c r="DV16" s="621"/>
      <c r="DW16" s="621"/>
      <c r="DX16" s="621"/>
      <c r="DY16" s="621"/>
      <c r="DZ16" s="621"/>
      <c r="EA16" s="621"/>
      <c r="EB16" s="621"/>
      <c r="EC16" s="656"/>
    </row>
    <row r="17" spans="2:133" ht="11.25" customHeight="1" x14ac:dyDescent="0.15">
      <c r="B17" s="617" t="s">
        <v>250</v>
      </c>
      <c r="C17" s="618"/>
      <c r="D17" s="618"/>
      <c r="E17" s="618"/>
      <c r="F17" s="618"/>
      <c r="G17" s="618"/>
      <c r="H17" s="618"/>
      <c r="I17" s="618"/>
      <c r="J17" s="618"/>
      <c r="K17" s="618"/>
      <c r="L17" s="618"/>
      <c r="M17" s="618"/>
      <c r="N17" s="618"/>
      <c r="O17" s="618"/>
      <c r="P17" s="618"/>
      <c r="Q17" s="619"/>
      <c r="R17" s="620">
        <v>4709560</v>
      </c>
      <c r="S17" s="621"/>
      <c r="T17" s="621"/>
      <c r="U17" s="621"/>
      <c r="V17" s="621"/>
      <c r="W17" s="621"/>
      <c r="X17" s="621"/>
      <c r="Y17" s="622"/>
      <c r="Z17" s="673">
        <v>12.4</v>
      </c>
      <c r="AA17" s="673"/>
      <c r="AB17" s="673"/>
      <c r="AC17" s="673"/>
      <c r="AD17" s="674">
        <v>4709560</v>
      </c>
      <c r="AE17" s="674"/>
      <c r="AF17" s="674"/>
      <c r="AG17" s="674"/>
      <c r="AH17" s="674"/>
      <c r="AI17" s="674"/>
      <c r="AJ17" s="674"/>
      <c r="AK17" s="674"/>
      <c r="AL17" s="643">
        <v>22.9</v>
      </c>
      <c r="AM17" s="675"/>
      <c r="AN17" s="675"/>
      <c r="AO17" s="676"/>
      <c r="AP17" s="617" t="s">
        <v>251</v>
      </c>
      <c r="AQ17" s="618"/>
      <c r="AR17" s="618"/>
      <c r="AS17" s="618"/>
      <c r="AT17" s="618"/>
      <c r="AU17" s="618"/>
      <c r="AV17" s="618"/>
      <c r="AW17" s="618"/>
      <c r="AX17" s="618"/>
      <c r="AY17" s="618"/>
      <c r="AZ17" s="618"/>
      <c r="BA17" s="618"/>
      <c r="BB17" s="618"/>
      <c r="BC17" s="618"/>
      <c r="BD17" s="618"/>
      <c r="BE17" s="618"/>
      <c r="BF17" s="619"/>
      <c r="BG17" s="620" t="s">
        <v>224</v>
      </c>
      <c r="BH17" s="621"/>
      <c r="BI17" s="621"/>
      <c r="BJ17" s="621"/>
      <c r="BK17" s="621"/>
      <c r="BL17" s="621"/>
      <c r="BM17" s="621"/>
      <c r="BN17" s="622"/>
      <c r="BO17" s="673" t="s">
        <v>224</v>
      </c>
      <c r="BP17" s="673"/>
      <c r="BQ17" s="673"/>
      <c r="BR17" s="673"/>
      <c r="BS17" s="626" t="s">
        <v>224</v>
      </c>
      <c r="BT17" s="621"/>
      <c r="BU17" s="621"/>
      <c r="BV17" s="621"/>
      <c r="BW17" s="621"/>
      <c r="BX17" s="621"/>
      <c r="BY17" s="621"/>
      <c r="BZ17" s="621"/>
      <c r="CA17" s="621"/>
      <c r="CB17" s="656"/>
      <c r="CD17" s="657" t="s">
        <v>252</v>
      </c>
      <c r="CE17" s="654"/>
      <c r="CF17" s="654"/>
      <c r="CG17" s="654"/>
      <c r="CH17" s="654"/>
      <c r="CI17" s="654"/>
      <c r="CJ17" s="654"/>
      <c r="CK17" s="654"/>
      <c r="CL17" s="654"/>
      <c r="CM17" s="654"/>
      <c r="CN17" s="654"/>
      <c r="CO17" s="654"/>
      <c r="CP17" s="654"/>
      <c r="CQ17" s="655"/>
      <c r="CR17" s="620">
        <v>4659042</v>
      </c>
      <c r="CS17" s="621"/>
      <c r="CT17" s="621"/>
      <c r="CU17" s="621"/>
      <c r="CV17" s="621"/>
      <c r="CW17" s="621"/>
      <c r="CX17" s="621"/>
      <c r="CY17" s="622"/>
      <c r="CZ17" s="673">
        <v>13</v>
      </c>
      <c r="DA17" s="673"/>
      <c r="DB17" s="673"/>
      <c r="DC17" s="673"/>
      <c r="DD17" s="626" t="s">
        <v>224</v>
      </c>
      <c r="DE17" s="621"/>
      <c r="DF17" s="621"/>
      <c r="DG17" s="621"/>
      <c r="DH17" s="621"/>
      <c r="DI17" s="621"/>
      <c r="DJ17" s="621"/>
      <c r="DK17" s="621"/>
      <c r="DL17" s="621"/>
      <c r="DM17" s="621"/>
      <c r="DN17" s="621"/>
      <c r="DO17" s="621"/>
      <c r="DP17" s="622"/>
      <c r="DQ17" s="626">
        <v>4406630</v>
      </c>
      <c r="DR17" s="621"/>
      <c r="DS17" s="621"/>
      <c r="DT17" s="621"/>
      <c r="DU17" s="621"/>
      <c r="DV17" s="621"/>
      <c r="DW17" s="621"/>
      <c r="DX17" s="621"/>
      <c r="DY17" s="621"/>
      <c r="DZ17" s="621"/>
      <c r="EA17" s="621"/>
      <c r="EB17" s="621"/>
      <c r="EC17" s="656"/>
    </row>
    <row r="18" spans="2:133" ht="11.25" customHeight="1" x14ac:dyDescent="0.15">
      <c r="B18" s="617" t="s">
        <v>253</v>
      </c>
      <c r="C18" s="618"/>
      <c r="D18" s="618"/>
      <c r="E18" s="618"/>
      <c r="F18" s="618"/>
      <c r="G18" s="618"/>
      <c r="H18" s="618"/>
      <c r="I18" s="618"/>
      <c r="J18" s="618"/>
      <c r="K18" s="618"/>
      <c r="L18" s="618"/>
      <c r="M18" s="618"/>
      <c r="N18" s="618"/>
      <c r="O18" s="618"/>
      <c r="P18" s="618"/>
      <c r="Q18" s="619"/>
      <c r="R18" s="620">
        <v>1013287</v>
      </c>
      <c r="S18" s="621"/>
      <c r="T18" s="621"/>
      <c r="U18" s="621"/>
      <c r="V18" s="621"/>
      <c r="W18" s="621"/>
      <c r="X18" s="621"/>
      <c r="Y18" s="622"/>
      <c r="Z18" s="673">
        <v>2.7</v>
      </c>
      <c r="AA18" s="673"/>
      <c r="AB18" s="673"/>
      <c r="AC18" s="673"/>
      <c r="AD18" s="674" t="s">
        <v>224</v>
      </c>
      <c r="AE18" s="674"/>
      <c r="AF18" s="674"/>
      <c r="AG18" s="674"/>
      <c r="AH18" s="674"/>
      <c r="AI18" s="674"/>
      <c r="AJ18" s="674"/>
      <c r="AK18" s="674"/>
      <c r="AL18" s="643" t="s">
        <v>224</v>
      </c>
      <c r="AM18" s="675"/>
      <c r="AN18" s="675"/>
      <c r="AO18" s="676"/>
      <c r="AP18" s="617" t="s">
        <v>254</v>
      </c>
      <c r="AQ18" s="618"/>
      <c r="AR18" s="618"/>
      <c r="AS18" s="618"/>
      <c r="AT18" s="618"/>
      <c r="AU18" s="618"/>
      <c r="AV18" s="618"/>
      <c r="AW18" s="618"/>
      <c r="AX18" s="618"/>
      <c r="AY18" s="618"/>
      <c r="AZ18" s="618"/>
      <c r="BA18" s="618"/>
      <c r="BB18" s="618"/>
      <c r="BC18" s="618"/>
      <c r="BD18" s="618"/>
      <c r="BE18" s="618"/>
      <c r="BF18" s="619"/>
      <c r="BG18" s="620" t="s">
        <v>224</v>
      </c>
      <c r="BH18" s="621"/>
      <c r="BI18" s="621"/>
      <c r="BJ18" s="621"/>
      <c r="BK18" s="621"/>
      <c r="BL18" s="621"/>
      <c r="BM18" s="621"/>
      <c r="BN18" s="622"/>
      <c r="BO18" s="673" t="s">
        <v>224</v>
      </c>
      <c r="BP18" s="673"/>
      <c r="BQ18" s="673"/>
      <c r="BR18" s="673"/>
      <c r="BS18" s="626" t="s">
        <v>224</v>
      </c>
      <c r="BT18" s="621"/>
      <c r="BU18" s="621"/>
      <c r="BV18" s="621"/>
      <c r="BW18" s="621"/>
      <c r="BX18" s="621"/>
      <c r="BY18" s="621"/>
      <c r="BZ18" s="621"/>
      <c r="CA18" s="621"/>
      <c r="CB18" s="656"/>
      <c r="CD18" s="657" t="s">
        <v>255</v>
      </c>
      <c r="CE18" s="654"/>
      <c r="CF18" s="654"/>
      <c r="CG18" s="654"/>
      <c r="CH18" s="654"/>
      <c r="CI18" s="654"/>
      <c r="CJ18" s="654"/>
      <c r="CK18" s="654"/>
      <c r="CL18" s="654"/>
      <c r="CM18" s="654"/>
      <c r="CN18" s="654"/>
      <c r="CO18" s="654"/>
      <c r="CP18" s="654"/>
      <c r="CQ18" s="655"/>
      <c r="CR18" s="620" t="s">
        <v>224</v>
      </c>
      <c r="CS18" s="621"/>
      <c r="CT18" s="621"/>
      <c r="CU18" s="621"/>
      <c r="CV18" s="621"/>
      <c r="CW18" s="621"/>
      <c r="CX18" s="621"/>
      <c r="CY18" s="622"/>
      <c r="CZ18" s="673" t="s">
        <v>224</v>
      </c>
      <c r="DA18" s="673"/>
      <c r="DB18" s="673"/>
      <c r="DC18" s="673"/>
      <c r="DD18" s="626" t="s">
        <v>224</v>
      </c>
      <c r="DE18" s="621"/>
      <c r="DF18" s="621"/>
      <c r="DG18" s="621"/>
      <c r="DH18" s="621"/>
      <c r="DI18" s="621"/>
      <c r="DJ18" s="621"/>
      <c r="DK18" s="621"/>
      <c r="DL18" s="621"/>
      <c r="DM18" s="621"/>
      <c r="DN18" s="621"/>
      <c r="DO18" s="621"/>
      <c r="DP18" s="622"/>
      <c r="DQ18" s="626" t="s">
        <v>224</v>
      </c>
      <c r="DR18" s="621"/>
      <c r="DS18" s="621"/>
      <c r="DT18" s="621"/>
      <c r="DU18" s="621"/>
      <c r="DV18" s="621"/>
      <c r="DW18" s="621"/>
      <c r="DX18" s="621"/>
      <c r="DY18" s="621"/>
      <c r="DZ18" s="621"/>
      <c r="EA18" s="621"/>
      <c r="EB18" s="621"/>
      <c r="EC18" s="656"/>
    </row>
    <row r="19" spans="2:133" ht="11.25" customHeight="1" x14ac:dyDescent="0.15">
      <c r="B19" s="617" t="s">
        <v>256</v>
      </c>
      <c r="C19" s="618"/>
      <c r="D19" s="618"/>
      <c r="E19" s="618"/>
      <c r="F19" s="618"/>
      <c r="G19" s="618"/>
      <c r="H19" s="618"/>
      <c r="I19" s="618"/>
      <c r="J19" s="618"/>
      <c r="K19" s="618"/>
      <c r="L19" s="618"/>
      <c r="M19" s="618"/>
      <c r="N19" s="618"/>
      <c r="O19" s="618"/>
      <c r="P19" s="618"/>
      <c r="Q19" s="619"/>
      <c r="R19" s="620">
        <v>6</v>
      </c>
      <c r="S19" s="621"/>
      <c r="T19" s="621"/>
      <c r="U19" s="621"/>
      <c r="V19" s="621"/>
      <c r="W19" s="621"/>
      <c r="X19" s="621"/>
      <c r="Y19" s="622"/>
      <c r="Z19" s="673">
        <v>0</v>
      </c>
      <c r="AA19" s="673"/>
      <c r="AB19" s="673"/>
      <c r="AC19" s="673"/>
      <c r="AD19" s="674" t="s">
        <v>224</v>
      </c>
      <c r="AE19" s="674"/>
      <c r="AF19" s="674"/>
      <c r="AG19" s="674"/>
      <c r="AH19" s="674"/>
      <c r="AI19" s="674"/>
      <c r="AJ19" s="674"/>
      <c r="AK19" s="674"/>
      <c r="AL19" s="643" t="s">
        <v>224</v>
      </c>
      <c r="AM19" s="675"/>
      <c r="AN19" s="675"/>
      <c r="AO19" s="676"/>
      <c r="AP19" s="617" t="s">
        <v>257</v>
      </c>
      <c r="AQ19" s="618"/>
      <c r="AR19" s="618"/>
      <c r="AS19" s="618"/>
      <c r="AT19" s="618"/>
      <c r="AU19" s="618"/>
      <c r="AV19" s="618"/>
      <c r="AW19" s="618"/>
      <c r="AX19" s="618"/>
      <c r="AY19" s="618"/>
      <c r="AZ19" s="618"/>
      <c r="BA19" s="618"/>
      <c r="BB19" s="618"/>
      <c r="BC19" s="618"/>
      <c r="BD19" s="618"/>
      <c r="BE19" s="618"/>
      <c r="BF19" s="619"/>
      <c r="BG19" s="620">
        <v>1211784</v>
      </c>
      <c r="BH19" s="621"/>
      <c r="BI19" s="621"/>
      <c r="BJ19" s="621"/>
      <c r="BK19" s="621"/>
      <c r="BL19" s="621"/>
      <c r="BM19" s="621"/>
      <c r="BN19" s="622"/>
      <c r="BO19" s="673">
        <v>8.3000000000000007</v>
      </c>
      <c r="BP19" s="673"/>
      <c r="BQ19" s="673"/>
      <c r="BR19" s="673"/>
      <c r="BS19" s="626" t="s">
        <v>224</v>
      </c>
      <c r="BT19" s="621"/>
      <c r="BU19" s="621"/>
      <c r="BV19" s="621"/>
      <c r="BW19" s="621"/>
      <c r="BX19" s="621"/>
      <c r="BY19" s="621"/>
      <c r="BZ19" s="621"/>
      <c r="CA19" s="621"/>
      <c r="CB19" s="656"/>
      <c r="CD19" s="657" t="s">
        <v>258</v>
      </c>
      <c r="CE19" s="654"/>
      <c r="CF19" s="654"/>
      <c r="CG19" s="654"/>
      <c r="CH19" s="654"/>
      <c r="CI19" s="654"/>
      <c r="CJ19" s="654"/>
      <c r="CK19" s="654"/>
      <c r="CL19" s="654"/>
      <c r="CM19" s="654"/>
      <c r="CN19" s="654"/>
      <c r="CO19" s="654"/>
      <c r="CP19" s="654"/>
      <c r="CQ19" s="655"/>
      <c r="CR19" s="620" t="s">
        <v>224</v>
      </c>
      <c r="CS19" s="621"/>
      <c r="CT19" s="621"/>
      <c r="CU19" s="621"/>
      <c r="CV19" s="621"/>
      <c r="CW19" s="621"/>
      <c r="CX19" s="621"/>
      <c r="CY19" s="622"/>
      <c r="CZ19" s="673" t="s">
        <v>224</v>
      </c>
      <c r="DA19" s="673"/>
      <c r="DB19" s="673"/>
      <c r="DC19" s="673"/>
      <c r="DD19" s="626" t="s">
        <v>224</v>
      </c>
      <c r="DE19" s="621"/>
      <c r="DF19" s="621"/>
      <c r="DG19" s="621"/>
      <c r="DH19" s="621"/>
      <c r="DI19" s="621"/>
      <c r="DJ19" s="621"/>
      <c r="DK19" s="621"/>
      <c r="DL19" s="621"/>
      <c r="DM19" s="621"/>
      <c r="DN19" s="621"/>
      <c r="DO19" s="621"/>
      <c r="DP19" s="622"/>
      <c r="DQ19" s="626" t="s">
        <v>224</v>
      </c>
      <c r="DR19" s="621"/>
      <c r="DS19" s="621"/>
      <c r="DT19" s="621"/>
      <c r="DU19" s="621"/>
      <c r="DV19" s="621"/>
      <c r="DW19" s="621"/>
      <c r="DX19" s="621"/>
      <c r="DY19" s="621"/>
      <c r="DZ19" s="621"/>
      <c r="EA19" s="621"/>
      <c r="EB19" s="621"/>
      <c r="EC19" s="656"/>
    </row>
    <row r="20" spans="2:133" ht="11.25" customHeight="1" x14ac:dyDescent="0.15">
      <c r="B20" s="617" t="s">
        <v>259</v>
      </c>
      <c r="C20" s="618"/>
      <c r="D20" s="618"/>
      <c r="E20" s="618"/>
      <c r="F20" s="618"/>
      <c r="G20" s="618"/>
      <c r="H20" s="618"/>
      <c r="I20" s="618"/>
      <c r="J20" s="618"/>
      <c r="K20" s="618"/>
      <c r="L20" s="618"/>
      <c r="M20" s="618"/>
      <c r="N20" s="618"/>
      <c r="O20" s="618"/>
      <c r="P20" s="618"/>
      <c r="Q20" s="619"/>
      <c r="R20" s="620">
        <v>22666286</v>
      </c>
      <c r="S20" s="621"/>
      <c r="T20" s="621"/>
      <c r="U20" s="621"/>
      <c r="V20" s="621"/>
      <c r="W20" s="621"/>
      <c r="X20" s="621"/>
      <c r="Y20" s="622"/>
      <c r="Z20" s="673">
        <v>59.9</v>
      </c>
      <c r="AA20" s="673"/>
      <c r="AB20" s="673"/>
      <c r="AC20" s="673"/>
      <c r="AD20" s="674">
        <v>20518097</v>
      </c>
      <c r="AE20" s="674"/>
      <c r="AF20" s="674"/>
      <c r="AG20" s="674"/>
      <c r="AH20" s="674"/>
      <c r="AI20" s="674"/>
      <c r="AJ20" s="674"/>
      <c r="AK20" s="674"/>
      <c r="AL20" s="643">
        <v>99.6</v>
      </c>
      <c r="AM20" s="675"/>
      <c r="AN20" s="675"/>
      <c r="AO20" s="676"/>
      <c r="AP20" s="617" t="s">
        <v>260</v>
      </c>
      <c r="AQ20" s="618"/>
      <c r="AR20" s="618"/>
      <c r="AS20" s="618"/>
      <c r="AT20" s="618"/>
      <c r="AU20" s="618"/>
      <c r="AV20" s="618"/>
      <c r="AW20" s="618"/>
      <c r="AX20" s="618"/>
      <c r="AY20" s="618"/>
      <c r="AZ20" s="618"/>
      <c r="BA20" s="618"/>
      <c r="BB20" s="618"/>
      <c r="BC20" s="618"/>
      <c r="BD20" s="618"/>
      <c r="BE20" s="618"/>
      <c r="BF20" s="619"/>
      <c r="BG20" s="620">
        <v>1211784</v>
      </c>
      <c r="BH20" s="621"/>
      <c r="BI20" s="621"/>
      <c r="BJ20" s="621"/>
      <c r="BK20" s="621"/>
      <c r="BL20" s="621"/>
      <c r="BM20" s="621"/>
      <c r="BN20" s="622"/>
      <c r="BO20" s="673">
        <v>8.3000000000000007</v>
      </c>
      <c r="BP20" s="673"/>
      <c r="BQ20" s="673"/>
      <c r="BR20" s="673"/>
      <c r="BS20" s="626" t="s">
        <v>224</v>
      </c>
      <c r="BT20" s="621"/>
      <c r="BU20" s="621"/>
      <c r="BV20" s="621"/>
      <c r="BW20" s="621"/>
      <c r="BX20" s="621"/>
      <c r="BY20" s="621"/>
      <c r="BZ20" s="621"/>
      <c r="CA20" s="621"/>
      <c r="CB20" s="656"/>
      <c r="CD20" s="657" t="s">
        <v>261</v>
      </c>
      <c r="CE20" s="654"/>
      <c r="CF20" s="654"/>
      <c r="CG20" s="654"/>
      <c r="CH20" s="654"/>
      <c r="CI20" s="654"/>
      <c r="CJ20" s="654"/>
      <c r="CK20" s="654"/>
      <c r="CL20" s="654"/>
      <c r="CM20" s="654"/>
      <c r="CN20" s="654"/>
      <c r="CO20" s="654"/>
      <c r="CP20" s="654"/>
      <c r="CQ20" s="655"/>
      <c r="CR20" s="620">
        <v>35915979</v>
      </c>
      <c r="CS20" s="621"/>
      <c r="CT20" s="621"/>
      <c r="CU20" s="621"/>
      <c r="CV20" s="621"/>
      <c r="CW20" s="621"/>
      <c r="CX20" s="621"/>
      <c r="CY20" s="622"/>
      <c r="CZ20" s="673">
        <v>100</v>
      </c>
      <c r="DA20" s="673"/>
      <c r="DB20" s="673"/>
      <c r="DC20" s="673"/>
      <c r="DD20" s="626">
        <v>4708743</v>
      </c>
      <c r="DE20" s="621"/>
      <c r="DF20" s="621"/>
      <c r="DG20" s="621"/>
      <c r="DH20" s="621"/>
      <c r="DI20" s="621"/>
      <c r="DJ20" s="621"/>
      <c r="DK20" s="621"/>
      <c r="DL20" s="621"/>
      <c r="DM20" s="621"/>
      <c r="DN20" s="621"/>
      <c r="DO20" s="621"/>
      <c r="DP20" s="622"/>
      <c r="DQ20" s="626">
        <v>24460260</v>
      </c>
      <c r="DR20" s="621"/>
      <c r="DS20" s="621"/>
      <c r="DT20" s="621"/>
      <c r="DU20" s="621"/>
      <c r="DV20" s="621"/>
      <c r="DW20" s="621"/>
      <c r="DX20" s="621"/>
      <c r="DY20" s="621"/>
      <c r="DZ20" s="621"/>
      <c r="EA20" s="621"/>
      <c r="EB20" s="621"/>
      <c r="EC20" s="656"/>
    </row>
    <row r="21" spans="2:133" ht="11.25" customHeight="1" x14ac:dyDescent="0.15">
      <c r="B21" s="617" t="s">
        <v>262</v>
      </c>
      <c r="C21" s="618"/>
      <c r="D21" s="618"/>
      <c r="E21" s="618"/>
      <c r="F21" s="618"/>
      <c r="G21" s="618"/>
      <c r="H21" s="618"/>
      <c r="I21" s="618"/>
      <c r="J21" s="618"/>
      <c r="K21" s="618"/>
      <c r="L21" s="618"/>
      <c r="M21" s="618"/>
      <c r="N21" s="618"/>
      <c r="O21" s="618"/>
      <c r="P21" s="618"/>
      <c r="Q21" s="619"/>
      <c r="R21" s="620">
        <v>19273</v>
      </c>
      <c r="S21" s="621"/>
      <c r="T21" s="621"/>
      <c r="U21" s="621"/>
      <c r="V21" s="621"/>
      <c r="W21" s="621"/>
      <c r="X21" s="621"/>
      <c r="Y21" s="622"/>
      <c r="Z21" s="673">
        <v>0.1</v>
      </c>
      <c r="AA21" s="673"/>
      <c r="AB21" s="673"/>
      <c r="AC21" s="673"/>
      <c r="AD21" s="674">
        <v>19273</v>
      </c>
      <c r="AE21" s="674"/>
      <c r="AF21" s="674"/>
      <c r="AG21" s="674"/>
      <c r="AH21" s="674"/>
      <c r="AI21" s="674"/>
      <c r="AJ21" s="674"/>
      <c r="AK21" s="674"/>
      <c r="AL21" s="643">
        <v>0.1</v>
      </c>
      <c r="AM21" s="675"/>
      <c r="AN21" s="675"/>
      <c r="AO21" s="676"/>
      <c r="AP21" s="711" t="s">
        <v>263</v>
      </c>
      <c r="AQ21" s="721"/>
      <c r="AR21" s="721"/>
      <c r="AS21" s="721"/>
      <c r="AT21" s="721"/>
      <c r="AU21" s="721"/>
      <c r="AV21" s="721"/>
      <c r="AW21" s="721"/>
      <c r="AX21" s="721"/>
      <c r="AY21" s="721"/>
      <c r="AZ21" s="721"/>
      <c r="BA21" s="721"/>
      <c r="BB21" s="721"/>
      <c r="BC21" s="721"/>
      <c r="BD21" s="721"/>
      <c r="BE21" s="721"/>
      <c r="BF21" s="713"/>
      <c r="BG21" s="620">
        <v>76888</v>
      </c>
      <c r="BH21" s="621"/>
      <c r="BI21" s="621"/>
      <c r="BJ21" s="621"/>
      <c r="BK21" s="621"/>
      <c r="BL21" s="621"/>
      <c r="BM21" s="621"/>
      <c r="BN21" s="622"/>
      <c r="BO21" s="673">
        <v>0.5</v>
      </c>
      <c r="BP21" s="673"/>
      <c r="BQ21" s="673"/>
      <c r="BR21" s="673"/>
      <c r="BS21" s="626" t="s">
        <v>224</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264</v>
      </c>
      <c r="C22" s="618"/>
      <c r="D22" s="618"/>
      <c r="E22" s="618"/>
      <c r="F22" s="618"/>
      <c r="G22" s="618"/>
      <c r="H22" s="618"/>
      <c r="I22" s="618"/>
      <c r="J22" s="618"/>
      <c r="K22" s="618"/>
      <c r="L22" s="618"/>
      <c r="M22" s="618"/>
      <c r="N22" s="618"/>
      <c r="O22" s="618"/>
      <c r="P22" s="618"/>
      <c r="Q22" s="619"/>
      <c r="R22" s="620">
        <v>1041746</v>
      </c>
      <c r="S22" s="621"/>
      <c r="T22" s="621"/>
      <c r="U22" s="621"/>
      <c r="V22" s="621"/>
      <c r="W22" s="621"/>
      <c r="X22" s="621"/>
      <c r="Y22" s="622"/>
      <c r="Z22" s="673">
        <v>2.8</v>
      </c>
      <c r="AA22" s="673"/>
      <c r="AB22" s="673"/>
      <c r="AC22" s="673"/>
      <c r="AD22" s="674" t="s">
        <v>224</v>
      </c>
      <c r="AE22" s="674"/>
      <c r="AF22" s="674"/>
      <c r="AG22" s="674"/>
      <c r="AH22" s="674"/>
      <c r="AI22" s="674"/>
      <c r="AJ22" s="674"/>
      <c r="AK22" s="674"/>
      <c r="AL22" s="643" t="s">
        <v>224</v>
      </c>
      <c r="AM22" s="675"/>
      <c r="AN22" s="675"/>
      <c r="AO22" s="676"/>
      <c r="AP22" s="711" t="s">
        <v>265</v>
      </c>
      <c r="AQ22" s="721"/>
      <c r="AR22" s="721"/>
      <c r="AS22" s="721"/>
      <c r="AT22" s="721"/>
      <c r="AU22" s="721"/>
      <c r="AV22" s="721"/>
      <c r="AW22" s="721"/>
      <c r="AX22" s="721"/>
      <c r="AY22" s="721"/>
      <c r="AZ22" s="721"/>
      <c r="BA22" s="721"/>
      <c r="BB22" s="721"/>
      <c r="BC22" s="721"/>
      <c r="BD22" s="721"/>
      <c r="BE22" s="721"/>
      <c r="BF22" s="713"/>
      <c r="BG22" s="620" t="s">
        <v>224</v>
      </c>
      <c r="BH22" s="621"/>
      <c r="BI22" s="621"/>
      <c r="BJ22" s="621"/>
      <c r="BK22" s="621"/>
      <c r="BL22" s="621"/>
      <c r="BM22" s="621"/>
      <c r="BN22" s="622"/>
      <c r="BO22" s="673" t="s">
        <v>224</v>
      </c>
      <c r="BP22" s="673"/>
      <c r="BQ22" s="673"/>
      <c r="BR22" s="673"/>
      <c r="BS22" s="626" t="s">
        <v>224</v>
      </c>
      <c r="BT22" s="621"/>
      <c r="BU22" s="621"/>
      <c r="BV22" s="621"/>
      <c r="BW22" s="621"/>
      <c r="BX22" s="621"/>
      <c r="BY22" s="621"/>
      <c r="BZ22" s="621"/>
      <c r="CA22" s="621"/>
      <c r="CB22" s="656"/>
      <c r="CD22" s="725" t="s">
        <v>266</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267</v>
      </c>
      <c r="C23" s="618"/>
      <c r="D23" s="618"/>
      <c r="E23" s="618"/>
      <c r="F23" s="618"/>
      <c r="G23" s="618"/>
      <c r="H23" s="618"/>
      <c r="I23" s="618"/>
      <c r="J23" s="618"/>
      <c r="K23" s="618"/>
      <c r="L23" s="618"/>
      <c r="M23" s="618"/>
      <c r="N23" s="618"/>
      <c r="O23" s="618"/>
      <c r="P23" s="618"/>
      <c r="Q23" s="619"/>
      <c r="R23" s="620">
        <v>318255</v>
      </c>
      <c r="S23" s="621"/>
      <c r="T23" s="621"/>
      <c r="U23" s="621"/>
      <c r="V23" s="621"/>
      <c r="W23" s="621"/>
      <c r="X23" s="621"/>
      <c r="Y23" s="622"/>
      <c r="Z23" s="673">
        <v>0.8</v>
      </c>
      <c r="AA23" s="673"/>
      <c r="AB23" s="673"/>
      <c r="AC23" s="673"/>
      <c r="AD23" s="674">
        <v>51320</v>
      </c>
      <c r="AE23" s="674"/>
      <c r="AF23" s="674"/>
      <c r="AG23" s="674"/>
      <c r="AH23" s="674"/>
      <c r="AI23" s="674"/>
      <c r="AJ23" s="674"/>
      <c r="AK23" s="674"/>
      <c r="AL23" s="643">
        <v>0.2</v>
      </c>
      <c r="AM23" s="675"/>
      <c r="AN23" s="675"/>
      <c r="AO23" s="676"/>
      <c r="AP23" s="711" t="s">
        <v>268</v>
      </c>
      <c r="AQ23" s="721"/>
      <c r="AR23" s="721"/>
      <c r="AS23" s="721"/>
      <c r="AT23" s="721"/>
      <c r="AU23" s="721"/>
      <c r="AV23" s="721"/>
      <c r="AW23" s="721"/>
      <c r="AX23" s="721"/>
      <c r="AY23" s="721"/>
      <c r="AZ23" s="721"/>
      <c r="BA23" s="721"/>
      <c r="BB23" s="721"/>
      <c r="BC23" s="721"/>
      <c r="BD23" s="721"/>
      <c r="BE23" s="721"/>
      <c r="BF23" s="713"/>
      <c r="BG23" s="620">
        <v>1134896</v>
      </c>
      <c r="BH23" s="621"/>
      <c r="BI23" s="621"/>
      <c r="BJ23" s="621"/>
      <c r="BK23" s="621"/>
      <c r="BL23" s="621"/>
      <c r="BM23" s="621"/>
      <c r="BN23" s="622"/>
      <c r="BO23" s="673">
        <v>7.8</v>
      </c>
      <c r="BP23" s="673"/>
      <c r="BQ23" s="673"/>
      <c r="BR23" s="673"/>
      <c r="BS23" s="626" t="s">
        <v>224</v>
      </c>
      <c r="BT23" s="621"/>
      <c r="BU23" s="621"/>
      <c r="BV23" s="621"/>
      <c r="BW23" s="621"/>
      <c r="BX23" s="621"/>
      <c r="BY23" s="621"/>
      <c r="BZ23" s="621"/>
      <c r="CA23" s="621"/>
      <c r="CB23" s="656"/>
      <c r="CD23" s="725" t="s">
        <v>206</v>
      </c>
      <c r="CE23" s="726"/>
      <c r="CF23" s="726"/>
      <c r="CG23" s="726"/>
      <c r="CH23" s="726"/>
      <c r="CI23" s="726"/>
      <c r="CJ23" s="726"/>
      <c r="CK23" s="726"/>
      <c r="CL23" s="726"/>
      <c r="CM23" s="726"/>
      <c r="CN23" s="726"/>
      <c r="CO23" s="726"/>
      <c r="CP23" s="726"/>
      <c r="CQ23" s="727"/>
      <c r="CR23" s="725" t="s">
        <v>269</v>
      </c>
      <c r="CS23" s="726"/>
      <c r="CT23" s="726"/>
      <c r="CU23" s="726"/>
      <c r="CV23" s="726"/>
      <c r="CW23" s="726"/>
      <c r="CX23" s="726"/>
      <c r="CY23" s="727"/>
      <c r="CZ23" s="725" t="s">
        <v>270</v>
      </c>
      <c r="DA23" s="726"/>
      <c r="DB23" s="726"/>
      <c r="DC23" s="727"/>
      <c r="DD23" s="725" t="s">
        <v>271</v>
      </c>
      <c r="DE23" s="726"/>
      <c r="DF23" s="726"/>
      <c r="DG23" s="726"/>
      <c r="DH23" s="726"/>
      <c r="DI23" s="726"/>
      <c r="DJ23" s="726"/>
      <c r="DK23" s="727"/>
      <c r="DL23" s="728" t="s">
        <v>272</v>
      </c>
      <c r="DM23" s="729"/>
      <c r="DN23" s="729"/>
      <c r="DO23" s="729"/>
      <c r="DP23" s="729"/>
      <c r="DQ23" s="729"/>
      <c r="DR23" s="729"/>
      <c r="DS23" s="729"/>
      <c r="DT23" s="729"/>
      <c r="DU23" s="729"/>
      <c r="DV23" s="730"/>
      <c r="DW23" s="725" t="s">
        <v>273</v>
      </c>
      <c r="DX23" s="726"/>
      <c r="DY23" s="726"/>
      <c r="DZ23" s="726"/>
      <c r="EA23" s="726"/>
      <c r="EB23" s="726"/>
      <c r="EC23" s="727"/>
    </row>
    <row r="24" spans="2:133" ht="11.25" customHeight="1" x14ac:dyDescent="0.15">
      <c r="B24" s="617" t="s">
        <v>274</v>
      </c>
      <c r="C24" s="618"/>
      <c r="D24" s="618"/>
      <c r="E24" s="618"/>
      <c r="F24" s="618"/>
      <c r="G24" s="618"/>
      <c r="H24" s="618"/>
      <c r="I24" s="618"/>
      <c r="J24" s="618"/>
      <c r="K24" s="618"/>
      <c r="L24" s="618"/>
      <c r="M24" s="618"/>
      <c r="N24" s="618"/>
      <c r="O24" s="618"/>
      <c r="P24" s="618"/>
      <c r="Q24" s="619"/>
      <c r="R24" s="620">
        <v>181400</v>
      </c>
      <c r="S24" s="621"/>
      <c r="T24" s="621"/>
      <c r="U24" s="621"/>
      <c r="V24" s="621"/>
      <c r="W24" s="621"/>
      <c r="X24" s="621"/>
      <c r="Y24" s="622"/>
      <c r="Z24" s="673">
        <v>0.5</v>
      </c>
      <c r="AA24" s="673"/>
      <c r="AB24" s="673"/>
      <c r="AC24" s="673"/>
      <c r="AD24" s="674" t="s">
        <v>224</v>
      </c>
      <c r="AE24" s="674"/>
      <c r="AF24" s="674"/>
      <c r="AG24" s="674"/>
      <c r="AH24" s="674"/>
      <c r="AI24" s="674"/>
      <c r="AJ24" s="674"/>
      <c r="AK24" s="674"/>
      <c r="AL24" s="643" t="s">
        <v>224</v>
      </c>
      <c r="AM24" s="675"/>
      <c r="AN24" s="675"/>
      <c r="AO24" s="676"/>
      <c r="AP24" s="711" t="s">
        <v>275</v>
      </c>
      <c r="AQ24" s="721"/>
      <c r="AR24" s="721"/>
      <c r="AS24" s="721"/>
      <c r="AT24" s="721"/>
      <c r="AU24" s="721"/>
      <c r="AV24" s="721"/>
      <c r="AW24" s="721"/>
      <c r="AX24" s="721"/>
      <c r="AY24" s="721"/>
      <c r="AZ24" s="721"/>
      <c r="BA24" s="721"/>
      <c r="BB24" s="721"/>
      <c r="BC24" s="721"/>
      <c r="BD24" s="721"/>
      <c r="BE24" s="721"/>
      <c r="BF24" s="713"/>
      <c r="BG24" s="620" t="s">
        <v>224</v>
      </c>
      <c r="BH24" s="621"/>
      <c r="BI24" s="621"/>
      <c r="BJ24" s="621"/>
      <c r="BK24" s="621"/>
      <c r="BL24" s="621"/>
      <c r="BM24" s="621"/>
      <c r="BN24" s="622"/>
      <c r="BO24" s="673" t="s">
        <v>224</v>
      </c>
      <c r="BP24" s="673"/>
      <c r="BQ24" s="673"/>
      <c r="BR24" s="673"/>
      <c r="BS24" s="626" t="s">
        <v>224</v>
      </c>
      <c r="BT24" s="621"/>
      <c r="BU24" s="621"/>
      <c r="BV24" s="621"/>
      <c r="BW24" s="621"/>
      <c r="BX24" s="621"/>
      <c r="BY24" s="621"/>
      <c r="BZ24" s="621"/>
      <c r="CA24" s="621"/>
      <c r="CB24" s="656"/>
      <c r="CD24" s="677" t="s">
        <v>276</v>
      </c>
      <c r="CE24" s="678"/>
      <c r="CF24" s="678"/>
      <c r="CG24" s="678"/>
      <c r="CH24" s="678"/>
      <c r="CI24" s="678"/>
      <c r="CJ24" s="678"/>
      <c r="CK24" s="678"/>
      <c r="CL24" s="678"/>
      <c r="CM24" s="678"/>
      <c r="CN24" s="678"/>
      <c r="CO24" s="678"/>
      <c r="CP24" s="678"/>
      <c r="CQ24" s="679"/>
      <c r="CR24" s="670">
        <v>16749359</v>
      </c>
      <c r="CS24" s="671"/>
      <c r="CT24" s="671"/>
      <c r="CU24" s="671"/>
      <c r="CV24" s="671"/>
      <c r="CW24" s="671"/>
      <c r="CX24" s="671"/>
      <c r="CY24" s="718"/>
      <c r="CZ24" s="722">
        <v>46.6</v>
      </c>
      <c r="DA24" s="723"/>
      <c r="DB24" s="723"/>
      <c r="DC24" s="724"/>
      <c r="DD24" s="717">
        <v>11172109</v>
      </c>
      <c r="DE24" s="671"/>
      <c r="DF24" s="671"/>
      <c r="DG24" s="671"/>
      <c r="DH24" s="671"/>
      <c r="DI24" s="671"/>
      <c r="DJ24" s="671"/>
      <c r="DK24" s="718"/>
      <c r="DL24" s="717">
        <v>10972046</v>
      </c>
      <c r="DM24" s="671"/>
      <c r="DN24" s="671"/>
      <c r="DO24" s="671"/>
      <c r="DP24" s="671"/>
      <c r="DQ24" s="671"/>
      <c r="DR24" s="671"/>
      <c r="DS24" s="671"/>
      <c r="DT24" s="671"/>
      <c r="DU24" s="671"/>
      <c r="DV24" s="718"/>
      <c r="DW24" s="719">
        <v>50</v>
      </c>
      <c r="DX24" s="688"/>
      <c r="DY24" s="688"/>
      <c r="DZ24" s="688"/>
      <c r="EA24" s="688"/>
      <c r="EB24" s="688"/>
      <c r="EC24" s="720"/>
    </row>
    <row r="25" spans="2:133" ht="11.25" customHeight="1" x14ac:dyDescent="0.15">
      <c r="B25" s="617" t="s">
        <v>277</v>
      </c>
      <c r="C25" s="618"/>
      <c r="D25" s="618"/>
      <c r="E25" s="618"/>
      <c r="F25" s="618"/>
      <c r="G25" s="618"/>
      <c r="H25" s="618"/>
      <c r="I25" s="618"/>
      <c r="J25" s="618"/>
      <c r="K25" s="618"/>
      <c r="L25" s="618"/>
      <c r="M25" s="618"/>
      <c r="N25" s="618"/>
      <c r="O25" s="618"/>
      <c r="P25" s="618"/>
      <c r="Q25" s="619"/>
      <c r="R25" s="620">
        <v>4698651</v>
      </c>
      <c r="S25" s="621"/>
      <c r="T25" s="621"/>
      <c r="U25" s="621"/>
      <c r="V25" s="621"/>
      <c r="W25" s="621"/>
      <c r="X25" s="621"/>
      <c r="Y25" s="622"/>
      <c r="Z25" s="673">
        <v>12.4</v>
      </c>
      <c r="AA25" s="673"/>
      <c r="AB25" s="673"/>
      <c r="AC25" s="673"/>
      <c r="AD25" s="674" t="s">
        <v>224</v>
      </c>
      <c r="AE25" s="674"/>
      <c r="AF25" s="674"/>
      <c r="AG25" s="674"/>
      <c r="AH25" s="674"/>
      <c r="AI25" s="674"/>
      <c r="AJ25" s="674"/>
      <c r="AK25" s="674"/>
      <c r="AL25" s="643" t="s">
        <v>224</v>
      </c>
      <c r="AM25" s="675"/>
      <c r="AN25" s="675"/>
      <c r="AO25" s="676"/>
      <c r="AP25" s="711" t="s">
        <v>278</v>
      </c>
      <c r="AQ25" s="721"/>
      <c r="AR25" s="721"/>
      <c r="AS25" s="721"/>
      <c r="AT25" s="721"/>
      <c r="AU25" s="721"/>
      <c r="AV25" s="721"/>
      <c r="AW25" s="721"/>
      <c r="AX25" s="721"/>
      <c r="AY25" s="721"/>
      <c r="AZ25" s="721"/>
      <c r="BA25" s="721"/>
      <c r="BB25" s="721"/>
      <c r="BC25" s="721"/>
      <c r="BD25" s="721"/>
      <c r="BE25" s="721"/>
      <c r="BF25" s="713"/>
      <c r="BG25" s="620" t="s">
        <v>224</v>
      </c>
      <c r="BH25" s="621"/>
      <c r="BI25" s="621"/>
      <c r="BJ25" s="621"/>
      <c r="BK25" s="621"/>
      <c r="BL25" s="621"/>
      <c r="BM25" s="621"/>
      <c r="BN25" s="622"/>
      <c r="BO25" s="673" t="s">
        <v>224</v>
      </c>
      <c r="BP25" s="673"/>
      <c r="BQ25" s="673"/>
      <c r="BR25" s="673"/>
      <c r="BS25" s="626" t="s">
        <v>224</v>
      </c>
      <c r="BT25" s="621"/>
      <c r="BU25" s="621"/>
      <c r="BV25" s="621"/>
      <c r="BW25" s="621"/>
      <c r="BX25" s="621"/>
      <c r="BY25" s="621"/>
      <c r="BZ25" s="621"/>
      <c r="CA25" s="621"/>
      <c r="CB25" s="656"/>
      <c r="CD25" s="657" t="s">
        <v>279</v>
      </c>
      <c r="CE25" s="654"/>
      <c r="CF25" s="654"/>
      <c r="CG25" s="654"/>
      <c r="CH25" s="654"/>
      <c r="CI25" s="654"/>
      <c r="CJ25" s="654"/>
      <c r="CK25" s="654"/>
      <c r="CL25" s="654"/>
      <c r="CM25" s="654"/>
      <c r="CN25" s="654"/>
      <c r="CO25" s="654"/>
      <c r="CP25" s="654"/>
      <c r="CQ25" s="655"/>
      <c r="CR25" s="620">
        <v>5130678</v>
      </c>
      <c r="CS25" s="639"/>
      <c r="CT25" s="639"/>
      <c r="CU25" s="639"/>
      <c r="CV25" s="639"/>
      <c r="CW25" s="639"/>
      <c r="CX25" s="639"/>
      <c r="CY25" s="640"/>
      <c r="CZ25" s="623">
        <v>14.3</v>
      </c>
      <c r="DA25" s="641"/>
      <c r="DB25" s="641"/>
      <c r="DC25" s="642"/>
      <c r="DD25" s="626">
        <v>4682926</v>
      </c>
      <c r="DE25" s="639"/>
      <c r="DF25" s="639"/>
      <c r="DG25" s="639"/>
      <c r="DH25" s="639"/>
      <c r="DI25" s="639"/>
      <c r="DJ25" s="639"/>
      <c r="DK25" s="640"/>
      <c r="DL25" s="626">
        <v>4501001</v>
      </c>
      <c r="DM25" s="639"/>
      <c r="DN25" s="639"/>
      <c r="DO25" s="639"/>
      <c r="DP25" s="639"/>
      <c r="DQ25" s="639"/>
      <c r="DR25" s="639"/>
      <c r="DS25" s="639"/>
      <c r="DT25" s="639"/>
      <c r="DU25" s="639"/>
      <c r="DV25" s="640"/>
      <c r="DW25" s="643">
        <v>20.5</v>
      </c>
      <c r="DX25" s="644"/>
      <c r="DY25" s="644"/>
      <c r="DZ25" s="644"/>
      <c r="EA25" s="644"/>
      <c r="EB25" s="644"/>
      <c r="EC25" s="645"/>
    </row>
    <row r="26" spans="2:133" ht="11.25" customHeight="1" x14ac:dyDescent="0.15">
      <c r="B26" s="714" t="s">
        <v>280</v>
      </c>
      <c r="C26" s="715"/>
      <c r="D26" s="715"/>
      <c r="E26" s="715"/>
      <c r="F26" s="715"/>
      <c r="G26" s="715"/>
      <c r="H26" s="715"/>
      <c r="I26" s="715"/>
      <c r="J26" s="715"/>
      <c r="K26" s="715"/>
      <c r="L26" s="715"/>
      <c r="M26" s="715"/>
      <c r="N26" s="715"/>
      <c r="O26" s="715"/>
      <c r="P26" s="715"/>
      <c r="Q26" s="716"/>
      <c r="R26" s="620" t="s">
        <v>224</v>
      </c>
      <c r="S26" s="621"/>
      <c r="T26" s="621"/>
      <c r="U26" s="621"/>
      <c r="V26" s="621"/>
      <c r="W26" s="621"/>
      <c r="X26" s="621"/>
      <c r="Y26" s="622"/>
      <c r="Z26" s="673" t="s">
        <v>224</v>
      </c>
      <c r="AA26" s="673"/>
      <c r="AB26" s="673"/>
      <c r="AC26" s="673"/>
      <c r="AD26" s="674" t="s">
        <v>224</v>
      </c>
      <c r="AE26" s="674"/>
      <c r="AF26" s="674"/>
      <c r="AG26" s="674"/>
      <c r="AH26" s="674"/>
      <c r="AI26" s="674"/>
      <c r="AJ26" s="674"/>
      <c r="AK26" s="674"/>
      <c r="AL26" s="643" t="s">
        <v>224</v>
      </c>
      <c r="AM26" s="675"/>
      <c r="AN26" s="675"/>
      <c r="AO26" s="676"/>
      <c r="AP26" s="711" t="s">
        <v>281</v>
      </c>
      <c r="AQ26" s="712"/>
      <c r="AR26" s="712"/>
      <c r="AS26" s="712"/>
      <c r="AT26" s="712"/>
      <c r="AU26" s="712"/>
      <c r="AV26" s="712"/>
      <c r="AW26" s="712"/>
      <c r="AX26" s="712"/>
      <c r="AY26" s="712"/>
      <c r="AZ26" s="712"/>
      <c r="BA26" s="712"/>
      <c r="BB26" s="712"/>
      <c r="BC26" s="712"/>
      <c r="BD26" s="712"/>
      <c r="BE26" s="712"/>
      <c r="BF26" s="713"/>
      <c r="BG26" s="620" t="s">
        <v>224</v>
      </c>
      <c r="BH26" s="621"/>
      <c r="BI26" s="621"/>
      <c r="BJ26" s="621"/>
      <c r="BK26" s="621"/>
      <c r="BL26" s="621"/>
      <c r="BM26" s="621"/>
      <c r="BN26" s="622"/>
      <c r="BO26" s="673" t="s">
        <v>224</v>
      </c>
      <c r="BP26" s="673"/>
      <c r="BQ26" s="673"/>
      <c r="BR26" s="673"/>
      <c r="BS26" s="626" t="s">
        <v>224</v>
      </c>
      <c r="BT26" s="621"/>
      <c r="BU26" s="621"/>
      <c r="BV26" s="621"/>
      <c r="BW26" s="621"/>
      <c r="BX26" s="621"/>
      <c r="BY26" s="621"/>
      <c r="BZ26" s="621"/>
      <c r="CA26" s="621"/>
      <c r="CB26" s="656"/>
      <c r="CD26" s="657" t="s">
        <v>282</v>
      </c>
      <c r="CE26" s="654"/>
      <c r="CF26" s="654"/>
      <c r="CG26" s="654"/>
      <c r="CH26" s="654"/>
      <c r="CI26" s="654"/>
      <c r="CJ26" s="654"/>
      <c r="CK26" s="654"/>
      <c r="CL26" s="654"/>
      <c r="CM26" s="654"/>
      <c r="CN26" s="654"/>
      <c r="CO26" s="654"/>
      <c r="CP26" s="654"/>
      <c r="CQ26" s="655"/>
      <c r="CR26" s="620">
        <v>3131221</v>
      </c>
      <c r="CS26" s="621"/>
      <c r="CT26" s="621"/>
      <c r="CU26" s="621"/>
      <c r="CV26" s="621"/>
      <c r="CW26" s="621"/>
      <c r="CX26" s="621"/>
      <c r="CY26" s="622"/>
      <c r="CZ26" s="623">
        <v>8.6999999999999993</v>
      </c>
      <c r="DA26" s="641"/>
      <c r="DB26" s="641"/>
      <c r="DC26" s="642"/>
      <c r="DD26" s="626">
        <v>2771001</v>
      </c>
      <c r="DE26" s="621"/>
      <c r="DF26" s="621"/>
      <c r="DG26" s="621"/>
      <c r="DH26" s="621"/>
      <c r="DI26" s="621"/>
      <c r="DJ26" s="621"/>
      <c r="DK26" s="622"/>
      <c r="DL26" s="626" t="s">
        <v>212</v>
      </c>
      <c r="DM26" s="621"/>
      <c r="DN26" s="621"/>
      <c r="DO26" s="621"/>
      <c r="DP26" s="621"/>
      <c r="DQ26" s="621"/>
      <c r="DR26" s="621"/>
      <c r="DS26" s="621"/>
      <c r="DT26" s="621"/>
      <c r="DU26" s="621"/>
      <c r="DV26" s="622"/>
      <c r="DW26" s="643" t="s">
        <v>212</v>
      </c>
      <c r="DX26" s="644"/>
      <c r="DY26" s="644"/>
      <c r="DZ26" s="644"/>
      <c r="EA26" s="644"/>
      <c r="EB26" s="644"/>
      <c r="EC26" s="645"/>
    </row>
    <row r="27" spans="2:133" ht="11.25" customHeight="1" x14ac:dyDescent="0.15">
      <c r="B27" s="617" t="s">
        <v>283</v>
      </c>
      <c r="C27" s="618"/>
      <c r="D27" s="618"/>
      <c r="E27" s="618"/>
      <c r="F27" s="618"/>
      <c r="G27" s="618"/>
      <c r="H27" s="618"/>
      <c r="I27" s="618"/>
      <c r="J27" s="618"/>
      <c r="K27" s="618"/>
      <c r="L27" s="618"/>
      <c r="M27" s="618"/>
      <c r="N27" s="618"/>
      <c r="O27" s="618"/>
      <c r="P27" s="618"/>
      <c r="Q27" s="619"/>
      <c r="R27" s="620">
        <v>2561452</v>
      </c>
      <c r="S27" s="621"/>
      <c r="T27" s="621"/>
      <c r="U27" s="621"/>
      <c r="V27" s="621"/>
      <c r="W27" s="621"/>
      <c r="X27" s="621"/>
      <c r="Y27" s="622"/>
      <c r="Z27" s="673">
        <v>6.8</v>
      </c>
      <c r="AA27" s="673"/>
      <c r="AB27" s="673"/>
      <c r="AC27" s="673"/>
      <c r="AD27" s="674" t="s">
        <v>224</v>
      </c>
      <c r="AE27" s="674"/>
      <c r="AF27" s="674"/>
      <c r="AG27" s="674"/>
      <c r="AH27" s="674"/>
      <c r="AI27" s="674"/>
      <c r="AJ27" s="674"/>
      <c r="AK27" s="674"/>
      <c r="AL27" s="643" t="s">
        <v>224</v>
      </c>
      <c r="AM27" s="675"/>
      <c r="AN27" s="675"/>
      <c r="AO27" s="676"/>
      <c r="AP27" s="617" t="s">
        <v>284</v>
      </c>
      <c r="AQ27" s="618"/>
      <c r="AR27" s="618"/>
      <c r="AS27" s="618"/>
      <c r="AT27" s="618"/>
      <c r="AU27" s="618"/>
      <c r="AV27" s="618"/>
      <c r="AW27" s="618"/>
      <c r="AX27" s="618"/>
      <c r="AY27" s="618"/>
      <c r="AZ27" s="618"/>
      <c r="BA27" s="618"/>
      <c r="BB27" s="618"/>
      <c r="BC27" s="618"/>
      <c r="BD27" s="618"/>
      <c r="BE27" s="618"/>
      <c r="BF27" s="619"/>
      <c r="BG27" s="620">
        <v>14575773</v>
      </c>
      <c r="BH27" s="621"/>
      <c r="BI27" s="621"/>
      <c r="BJ27" s="621"/>
      <c r="BK27" s="621"/>
      <c r="BL27" s="621"/>
      <c r="BM27" s="621"/>
      <c r="BN27" s="622"/>
      <c r="BO27" s="673">
        <v>100</v>
      </c>
      <c r="BP27" s="673"/>
      <c r="BQ27" s="673"/>
      <c r="BR27" s="673"/>
      <c r="BS27" s="626" t="s">
        <v>224</v>
      </c>
      <c r="BT27" s="621"/>
      <c r="BU27" s="621"/>
      <c r="BV27" s="621"/>
      <c r="BW27" s="621"/>
      <c r="BX27" s="621"/>
      <c r="BY27" s="621"/>
      <c r="BZ27" s="621"/>
      <c r="CA27" s="621"/>
      <c r="CB27" s="656"/>
      <c r="CD27" s="657" t="s">
        <v>285</v>
      </c>
      <c r="CE27" s="654"/>
      <c r="CF27" s="654"/>
      <c r="CG27" s="654"/>
      <c r="CH27" s="654"/>
      <c r="CI27" s="654"/>
      <c r="CJ27" s="654"/>
      <c r="CK27" s="654"/>
      <c r="CL27" s="654"/>
      <c r="CM27" s="654"/>
      <c r="CN27" s="654"/>
      <c r="CO27" s="654"/>
      <c r="CP27" s="654"/>
      <c r="CQ27" s="655"/>
      <c r="CR27" s="620">
        <v>6959639</v>
      </c>
      <c r="CS27" s="639"/>
      <c r="CT27" s="639"/>
      <c r="CU27" s="639"/>
      <c r="CV27" s="639"/>
      <c r="CW27" s="639"/>
      <c r="CX27" s="639"/>
      <c r="CY27" s="640"/>
      <c r="CZ27" s="623">
        <v>19.399999999999999</v>
      </c>
      <c r="DA27" s="641"/>
      <c r="DB27" s="641"/>
      <c r="DC27" s="642"/>
      <c r="DD27" s="626">
        <v>2082553</v>
      </c>
      <c r="DE27" s="639"/>
      <c r="DF27" s="639"/>
      <c r="DG27" s="639"/>
      <c r="DH27" s="639"/>
      <c r="DI27" s="639"/>
      <c r="DJ27" s="639"/>
      <c r="DK27" s="640"/>
      <c r="DL27" s="626">
        <v>2064415</v>
      </c>
      <c r="DM27" s="639"/>
      <c r="DN27" s="639"/>
      <c r="DO27" s="639"/>
      <c r="DP27" s="639"/>
      <c r="DQ27" s="639"/>
      <c r="DR27" s="639"/>
      <c r="DS27" s="639"/>
      <c r="DT27" s="639"/>
      <c r="DU27" s="639"/>
      <c r="DV27" s="640"/>
      <c r="DW27" s="643">
        <v>9.4</v>
      </c>
      <c r="DX27" s="644"/>
      <c r="DY27" s="644"/>
      <c r="DZ27" s="644"/>
      <c r="EA27" s="644"/>
      <c r="EB27" s="644"/>
      <c r="EC27" s="645"/>
    </row>
    <row r="28" spans="2:133" ht="11.25" customHeight="1" x14ac:dyDescent="0.15">
      <c r="B28" s="617" t="s">
        <v>286</v>
      </c>
      <c r="C28" s="618"/>
      <c r="D28" s="618"/>
      <c r="E28" s="618"/>
      <c r="F28" s="618"/>
      <c r="G28" s="618"/>
      <c r="H28" s="618"/>
      <c r="I28" s="618"/>
      <c r="J28" s="618"/>
      <c r="K28" s="618"/>
      <c r="L28" s="618"/>
      <c r="M28" s="618"/>
      <c r="N28" s="618"/>
      <c r="O28" s="618"/>
      <c r="P28" s="618"/>
      <c r="Q28" s="619"/>
      <c r="R28" s="620">
        <v>546916</v>
      </c>
      <c r="S28" s="621"/>
      <c r="T28" s="621"/>
      <c r="U28" s="621"/>
      <c r="V28" s="621"/>
      <c r="W28" s="621"/>
      <c r="X28" s="621"/>
      <c r="Y28" s="622"/>
      <c r="Z28" s="673">
        <v>1.4</v>
      </c>
      <c r="AA28" s="673"/>
      <c r="AB28" s="673"/>
      <c r="AC28" s="673"/>
      <c r="AD28" s="674" t="s">
        <v>224</v>
      </c>
      <c r="AE28" s="674"/>
      <c r="AF28" s="674"/>
      <c r="AG28" s="674"/>
      <c r="AH28" s="674"/>
      <c r="AI28" s="674"/>
      <c r="AJ28" s="674"/>
      <c r="AK28" s="674"/>
      <c r="AL28" s="643" t="s">
        <v>224</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287</v>
      </c>
      <c r="CE28" s="654"/>
      <c r="CF28" s="654"/>
      <c r="CG28" s="654"/>
      <c r="CH28" s="654"/>
      <c r="CI28" s="654"/>
      <c r="CJ28" s="654"/>
      <c r="CK28" s="654"/>
      <c r="CL28" s="654"/>
      <c r="CM28" s="654"/>
      <c r="CN28" s="654"/>
      <c r="CO28" s="654"/>
      <c r="CP28" s="654"/>
      <c r="CQ28" s="655"/>
      <c r="CR28" s="620">
        <v>4659042</v>
      </c>
      <c r="CS28" s="621"/>
      <c r="CT28" s="621"/>
      <c r="CU28" s="621"/>
      <c r="CV28" s="621"/>
      <c r="CW28" s="621"/>
      <c r="CX28" s="621"/>
      <c r="CY28" s="622"/>
      <c r="CZ28" s="623">
        <v>13</v>
      </c>
      <c r="DA28" s="641"/>
      <c r="DB28" s="641"/>
      <c r="DC28" s="642"/>
      <c r="DD28" s="626">
        <v>4406630</v>
      </c>
      <c r="DE28" s="621"/>
      <c r="DF28" s="621"/>
      <c r="DG28" s="621"/>
      <c r="DH28" s="621"/>
      <c r="DI28" s="621"/>
      <c r="DJ28" s="621"/>
      <c r="DK28" s="622"/>
      <c r="DL28" s="626">
        <v>4406630</v>
      </c>
      <c r="DM28" s="621"/>
      <c r="DN28" s="621"/>
      <c r="DO28" s="621"/>
      <c r="DP28" s="621"/>
      <c r="DQ28" s="621"/>
      <c r="DR28" s="621"/>
      <c r="DS28" s="621"/>
      <c r="DT28" s="621"/>
      <c r="DU28" s="621"/>
      <c r="DV28" s="622"/>
      <c r="DW28" s="643">
        <v>20.100000000000001</v>
      </c>
      <c r="DX28" s="644"/>
      <c r="DY28" s="644"/>
      <c r="DZ28" s="644"/>
      <c r="EA28" s="644"/>
      <c r="EB28" s="644"/>
      <c r="EC28" s="645"/>
    </row>
    <row r="29" spans="2:133" ht="11.25" customHeight="1" x14ac:dyDescent="0.15">
      <c r="B29" s="617" t="s">
        <v>288</v>
      </c>
      <c r="C29" s="618"/>
      <c r="D29" s="618"/>
      <c r="E29" s="618"/>
      <c r="F29" s="618"/>
      <c r="G29" s="618"/>
      <c r="H29" s="618"/>
      <c r="I29" s="618"/>
      <c r="J29" s="618"/>
      <c r="K29" s="618"/>
      <c r="L29" s="618"/>
      <c r="M29" s="618"/>
      <c r="N29" s="618"/>
      <c r="O29" s="618"/>
      <c r="P29" s="618"/>
      <c r="Q29" s="619"/>
      <c r="R29" s="620">
        <v>144419</v>
      </c>
      <c r="S29" s="621"/>
      <c r="T29" s="621"/>
      <c r="U29" s="621"/>
      <c r="V29" s="621"/>
      <c r="W29" s="621"/>
      <c r="X29" s="621"/>
      <c r="Y29" s="622"/>
      <c r="Z29" s="673">
        <v>0.4</v>
      </c>
      <c r="AA29" s="673"/>
      <c r="AB29" s="673"/>
      <c r="AC29" s="673"/>
      <c r="AD29" s="674" t="s">
        <v>224</v>
      </c>
      <c r="AE29" s="674"/>
      <c r="AF29" s="674"/>
      <c r="AG29" s="674"/>
      <c r="AH29" s="674"/>
      <c r="AI29" s="674"/>
      <c r="AJ29" s="674"/>
      <c r="AK29" s="674"/>
      <c r="AL29" s="643" t="s">
        <v>224</v>
      </c>
      <c r="AM29" s="675"/>
      <c r="AN29" s="675"/>
      <c r="AO29" s="676"/>
      <c r="AP29" s="680" t="s">
        <v>206</v>
      </c>
      <c r="AQ29" s="681"/>
      <c r="AR29" s="681"/>
      <c r="AS29" s="681"/>
      <c r="AT29" s="681"/>
      <c r="AU29" s="681"/>
      <c r="AV29" s="681"/>
      <c r="AW29" s="681"/>
      <c r="AX29" s="681"/>
      <c r="AY29" s="681"/>
      <c r="AZ29" s="681"/>
      <c r="BA29" s="681"/>
      <c r="BB29" s="681"/>
      <c r="BC29" s="681"/>
      <c r="BD29" s="681"/>
      <c r="BE29" s="681"/>
      <c r="BF29" s="682"/>
      <c r="BG29" s="680" t="s">
        <v>289</v>
      </c>
      <c r="BH29" s="696"/>
      <c r="BI29" s="696"/>
      <c r="BJ29" s="696"/>
      <c r="BK29" s="696"/>
      <c r="BL29" s="696"/>
      <c r="BM29" s="696"/>
      <c r="BN29" s="696"/>
      <c r="BO29" s="696"/>
      <c r="BP29" s="696"/>
      <c r="BQ29" s="697"/>
      <c r="BR29" s="680" t="s">
        <v>290</v>
      </c>
      <c r="BS29" s="696"/>
      <c r="BT29" s="696"/>
      <c r="BU29" s="696"/>
      <c r="BV29" s="696"/>
      <c r="BW29" s="696"/>
      <c r="BX29" s="696"/>
      <c r="BY29" s="696"/>
      <c r="BZ29" s="696"/>
      <c r="CA29" s="696"/>
      <c r="CB29" s="697"/>
      <c r="CD29" s="690" t="s">
        <v>291</v>
      </c>
      <c r="CE29" s="691"/>
      <c r="CF29" s="657" t="s">
        <v>292</v>
      </c>
      <c r="CG29" s="654"/>
      <c r="CH29" s="654"/>
      <c r="CI29" s="654"/>
      <c r="CJ29" s="654"/>
      <c r="CK29" s="654"/>
      <c r="CL29" s="654"/>
      <c r="CM29" s="654"/>
      <c r="CN29" s="654"/>
      <c r="CO29" s="654"/>
      <c r="CP29" s="654"/>
      <c r="CQ29" s="655"/>
      <c r="CR29" s="620">
        <v>4659042</v>
      </c>
      <c r="CS29" s="639"/>
      <c r="CT29" s="639"/>
      <c r="CU29" s="639"/>
      <c r="CV29" s="639"/>
      <c r="CW29" s="639"/>
      <c r="CX29" s="639"/>
      <c r="CY29" s="640"/>
      <c r="CZ29" s="623">
        <v>13</v>
      </c>
      <c r="DA29" s="641"/>
      <c r="DB29" s="641"/>
      <c r="DC29" s="642"/>
      <c r="DD29" s="626">
        <v>4406630</v>
      </c>
      <c r="DE29" s="639"/>
      <c r="DF29" s="639"/>
      <c r="DG29" s="639"/>
      <c r="DH29" s="639"/>
      <c r="DI29" s="639"/>
      <c r="DJ29" s="639"/>
      <c r="DK29" s="640"/>
      <c r="DL29" s="626">
        <v>4406630</v>
      </c>
      <c r="DM29" s="639"/>
      <c r="DN29" s="639"/>
      <c r="DO29" s="639"/>
      <c r="DP29" s="639"/>
      <c r="DQ29" s="639"/>
      <c r="DR29" s="639"/>
      <c r="DS29" s="639"/>
      <c r="DT29" s="639"/>
      <c r="DU29" s="639"/>
      <c r="DV29" s="640"/>
      <c r="DW29" s="643">
        <v>20.100000000000001</v>
      </c>
      <c r="DX29" s="644"/>
      <c r="DY29" s="644"/>
      <c r="DZ29" s="644"/>
      <c r="EA29" s="644"/>
      <c r="EB29" s="644"/>
      <c r="EC29" s="645"/>
    </row>
    <row r="30" spans="2:133" ht="11.25" customHeight="1" x14ac:dyDescent="0.15">
      <c r="B30" s="617" t="s">
        <v>293</v>
      </c>
      <c r="C30" s="618"/>
      <c r="D30" s="618"/>
      <c r="E30" s="618"/>
      <c r="F30" s="618"/>
      <c r="G30" s="618"/>
      <c r="H30" s="618"/>
      <c r="I30" s="618"/>
      <c r="J30" s="618"/>
      <c r="K30" s="618"/>
      <c r="L30" s="618"/>
      <c r="M30" s="618"/>
      <c r="N30" s="618"/>
      <c r="O30" s="618"/>
      <c r="P30" s="618"/>
      <c r="Q30" s="619"/>
      <c r="R30" s="620">
        <v>613369</v>
      </c>
      <c r="S30" s="621"/>
      <c r="T30" s="621"/>
      <c r="U30" s="621"/>
      <c r="V30" s="621"/>
      <c r="W30" s="621"/>
      <c r="X30" s="621"/>
      <c r="Y30" s="622"/>
      <c r="Z30" s="673">
        <v>1.6</v>
      </c>
      <c r="AA30" s="673"/>
      <c r="AB30" s="673"/>
      <c r="AC30" s="673"/>
      <c r="AD30" s="674" t="s">
        <v>224</v>
      </c>
      <c r="AE30" s="674"/>
      <c r="AF30" s="674"/>
      <c r="AG30" s="674"/>
      <c r="AH30" s="674"/>
      <c r="AI30" s="674"/>
      <c r="AJ30" s="674"/>
      <c r="AK30" s="674"/>
      <c r="AL30" s="643" t="s">
        <v>224</v>
      </c>
      <c r="AM30" s="675"/>
      <c r="AN30" s="675"/>
      <c r="AO30" s="676"/>
      <c r="AP30" s="698" t="s">
        <v>294</v>
      </c>
      <c r="AQ30" s="699"/>
      <c r="AR30" s="699"/>
      <c r="AS30" s="699"/>
      <c r="AT30" s="704" t="s">
        <v>295</v>
      </c>
      <c r="AU30" s="184"/>
      <c r="AV30" s="184"/>
      <c r="AW30" s="184"/>
      <c r="AX30" s="707" t="s">
        <v>172</v>
      </c>
      <c r="AY30" s="708"/>
      <c r="AZ30" s="708"/>
      <c r="BA30" s="708"/>
      <c r="BB30" s="708"/>
      <c r="BC30" s="708"/>
      <c r="BD30" s="708"/>
      <c r="BE30" s="708"/>
      <c r="BF30" s="709"/>
      <c r="BG30" s="686">
        <v>99.3</v>
      </c>
      <c r="BH30" s="687"/>
      <c r="BI30" s="687"/>
      <c r="BJ30" s="687"/>
      <c r="BK30" s="687"/>
      <c r="BL30" s="687"/>
      <c r="BM30" s="688">
        <v>97.4</v>
      </c>
      <c r="BN30" s="687"/>
      <c r="BO30" s="687"/>
      <c r="BP30" s="687"/>
      <c r="BQ30" s="689"/>
      <c r="BR30" s="686">
        <v>99.2</v>
      </c>
      <c r="BS30" s="687"/>
      <c r="BT30" s="687"/>
      <c r="BU30" s="687"/>
      <c r="BV30" s="687"/>
      <c r="BW30" s="687"/>
      <c r="BX30" s="688">
        <v>97</v>
      </c>
      <c r="BY30" s="687"/>
      <c r="BZ30" s="687"/>
      <c r="CA30" s="687"/>
      <c r="CB30" s="689"/>
      <c r="CD30" s="692"/>
      <c r="CE30" s="693"/>
      <c r="CF30" s="657" t="s">
        <v>296</v>
      </c>
      <c r="CG30" s="654"/>
      <c r="CH30" s="654"/>
      <c r="CI30" s="654"/>
      <c r="CJ30" s="654"/>
      <c r="CK30" s="654"/>
      <c r="CL30" s="654"/>
      <c r="CM30" s="654"/>
      <c r="CN30" s="654"/>
      <c r="CO30" s="654"/>
      <c r="CP30" s="654"/>
      <c r="CQ30" s="655"/>
      <c r="CR30" s="620">
        <v>4227299</v>
      </c>
      <c r="CS30" s="621"/>
      <c r="CT30" s="621"/>
      <c r="CU30" s="621"/>
      <c r="CV30" s="621"/>
      <c r="CW30" s="621"/>
      <c r="CX30" s="621"/>
      <c r="CY30" s="622"/>
      <c r="CZ30" s="623">
        <v>11.8</v>
      </c>
      <c r="DA30" s="641"/>
      <c r="DB30" s="641"/>
      <c r="DC30" s="642"/>
      <c r="DD30" s="626">
        <v>3974887</v>
      </c>
      <c r="DE30" s="621"/>
      <c r="DF30" s="621"/>
      <c r="DG30" s="621"/>
      <c r="DH30" s="621"/>
      <c r="DI30" s="621"/>
      <c r="DJ30" s="621"/>
      <c r="DK30" s="622"/>
      <c r="DL30" s="626">
        <v>3974887</v>
      </c>
      <c r="DM30" s="621"/>
      <c r="DN30" s="621"/>
      <c r="DO30" s="621"/>
      <c r="DP30" s="621"/>
      <c r="DQ30" s="621"/>
      <c r="DR30" s="621"/>
      <c r="DS30" s="621"/>
      <c r="DT30" s="621"/>
      <c r="DU30" s="621"/>
      <c r="DV30" s="622"/>
      <c r="DW30" s="643">
        <v>18.100000000000001</v>
      </c>
      <c r="DX30" s="644"/>
      <c r="DY30" s="644"/>
      <c r="DZ30" s="644"/>
      <c r="EA30" s="644"/>
      <c r="EB30" s="644"/>
      <c r="EC30" s="645"/>
    </row>
    <row r="31" spans="2:133" ht="11.25" customHeight="1" x14ac:dyDescent="0.15">
      <c r="B31" s="617" t="s">
        <v>297</v>
      </c>
      <c r="C31" s="618"/>
      <c r="D31" s="618"/>
      <c r="E31" s="618"/>
      <c r="F31" s="618"/>
      <c r="G31" s="618"/>
      <c r="H31" s="618"/>
      <c r="I31" s="618"/>
      <c r="J31" s="618"/>
      <c r="K31" s="618"/>
      <c r="L31" s="618"/>
      <c r="M31" s="618"/>
      <c r="N31" s="618"/>
      <c r="O31" s="618"/>
      <c r="P31" s="618"/>
      <c r="Q31" s="619"/>
      <c r="R31" s="620">
        <v>1782365</v>
      </c>
      <c r="S31" s="621"/>
      <c r="T31" s="621"/>
      <c r="U31" s="621"/>
      <c r="V31" s="621"/>
      <c r="W31" s="621"/>
      <c r="X31" s="621"/>
      <c r="Y31" s="622"/>
      <c r="Z31" s="673">
        <v>4.7</v>
      </c>
      <c r="AA31" s="673"/>
      <c r="AB31" s="673"/>
      <c r="AC31" s="673"/>
      <c r="AD31" s="674" t="s">
        <v>224</v>
      </c>
      <c r="AE31" s="674"/>
      <c r="AF31" s="674"/>
      <c r="AG31" s="674"/>
      <c r="AH31" s="674"/>
      <c r="AI31" s="674"/>
      <c r="AJ31" s="674"/>
      <c r="AK31" s="674"/>
      <c r="AL31" s="643" t="s">
        <v>224</v>
      </c>
      <c r="AM31" s="675"/>
      <c r="AN31" s="675"/>
      <c r="AO31" s="676"/>
      <c r="AP31" s="700"/>
      <c r="AQ31" s="701"/>
      <c r="AR31" s="701"/>
      <c r="AS31" s="701"/>
      <c r="AT31" s="705"/>
      <c r="AU31" s="183" t="s">
        <v>298</v>
      </c>
      <c r="AV31" s="183"/>
      <c r="AW31" s="183"/>
      <c r="AX31" s="617" t="s">
        <v>299</v>
      </c>
      <c r="AY31" s="618"/>
      <c r="AZ31" s="618"/>
      <c r="BA31" s="618"/>
      <c r="BB31" s="618"/>
      <c r="BC31" s="618"/>
      <c r="BD31" s="618"/>
      <c r="BE31" s="618"/>
      <c r="BF31" s="619"/>
      <c r="BG31" s="684">
        <v>99.2</v>
      </c>
      <c r="BH31" s="639"/>
      <c r="BI31" s="639"/>
      <c r="BJ31" s="639"/>
      <c r="BK31" s="639"/>
      <c r="BL31" s="639"/>
      <c r="BM31" s="675">
        <v>96.7</v>
      </c>
      <c r="BN31" s="685"/>
      <c r="BO31" s="685"/>
      <c r="BP31" s="685"/>
      <c r="BQ31" s="649"/>
      <c r="BR31" s="684">
        <v>99.1</v>
      </c>
      <c r="BS31" s="639"/>
      <c r="BT31" s="639"/>
      <c r="BU31" s="639"/>
      <c r="BV31" s="639"/>
      <c r="BW31" s="639"/>
      <c r="BX31" s="675">
        <v>96.4</v>
      </c>
      <c r="BY31" s="685"/>
      <c r="BZ31" s="685"/>
      <c r="CA31" s="685"/>
      <c r="CB31" s="649"/>
      <c r="CD31" s="692"/>
      <c r="CE31" s="693"/>
      <c r="CF31" s="657" t="s">
        <v>300</v>
      </c>
      <c r="CG31" s="654"/>
      <c r="CH31" s="654"/>
      <c r="CI31" s="654"/>
      <c r="CJ31" s="654"/>
      <c r="CK31" s="654"/>
      <c r="CL31" s="654"/>
      <c r="CM31" s="654"/>
      <c r="CN31" s="654"/>
      <c r="CO31" s="654"/>
      <c r="CP31" s="654"/>
      <c r="CQ31" s="655"/>
      <c r="CR31" s="620">
        <v>431743</v>
      </c>
      <c r="CS31" s="639"/>
      <c r="CT31" s="639"/>
      <c r="CU31" s="639"/>
      <c r="CV31" s="639"/>
      <c r="CW31" s="639"/>
      <c r="CX31" s="639"/>
      <c r="CY31" s="640"/>
      <c r="CZ31" s="623">
        <v>1.2</v>
      </c>
      <c r="DA31" s="641"/>
      <c r="DB31" s="641"/>
      <c r="DC31" s="642"/>
      <c r="DD31" s="626">
        <v>431743</v>
      </c>
      <c r="DE31" s="639"/>
      <c r="DF31" s="639"/>
      <c r="DG31" s="639"/>
      <c r="DH31" s="639"/>
      <c r="DI31" s="639"/>
      <c r="DJ31" s="639"/>
      <c r="DK31" s="640"/>
      <c r="DL31" s="626">
        <v>431743</v>
      </c>
      <c r="DM31" s="639"/>
      <c r="DN31" s="639"/>
      <c r="DO31" s="639"/>
      <c r="DP31" s="639"/>
      <c r="DQ31" s="639"/>
      <c r="DR31" s="639"/>
      <c r="DS31" s="639"/>
      <c r="DT31" s="639"/>
      <c r="DU31" s="639"/>
      <c r="DV31" s="640"/>
      <c r="DW31" s="643">
        <v>2</v>
      </c>
      <c r="DX31" s="644"/>
      <c r="DY31" s="644"/>
      <c r="DZ31" s="644"/>
      <c r="EA31" s="644"/>
      <c r="EB31" s="644"/>
      <c r="EC31" s="645"/>
    </row>
    <row r="32" spans="2:133" ht="11.25" customHeight="1" x14ac:dyDescent="0.15">
      <c r="B32" s="617" t="s">
        <v>301</v>
      </c>
      <c r="C32" s="618"/>
      <c r="D32" s="618"/>
      <c r="E32" s="618"/>
      <c r="F32" s="618"/>
      <c r="G32" s="618"/>
      <c r="H32" s="618"/>
      <c r="I32" s="618"/>
      <c r="J32" s="618"/>
      <c r="K32" s="618"/>
      <c r="L32" s="618"/>
      <c r="M32" s="618"/>
      <c r="N32" s="618"/>
      <c r="O32" s="618"/>
      <c r="P32" s="618"/>
      <c r="Q32" s="619"/>
      <c r="R32" s="620">
        <v>602592</v>
      </c>
      <c r="S32" s="621"/>
      <c r="T32" s="621"/>
      <c r="U32" s="621"/>
      <c r="V32" s="621"/>
      <c r="W32" s="621"/>
      <c r="X32" s="621"/>
      <c r="Y32" s="622"/>
      <c r="Z32" s="673">
        <v>1.6</v>
      </c>
      <c r="AA32" s="673"/>
      <c r="AB32" s="673"/>
      <c r="AC32" s="673"/>
      <c r="AD32" s="674">
        <v>2777</v>
      </c>
      <c r="AE32" s="674"/>
      <c r="AF32" s="674"/>
      <c r="AG32" s="674"/>
      <c r="AH32" s="674"/>
      <c r="AI32" s="674"/>
      <c r="AJ32" s="674"/>
      <c r="AK32" s="674"/>
      <c r="AL32" s="643">
        <v>0</v>
      </c>
      <c r="AM32" s="675"/>
      <c r="AN32" s="675"/>
      <c r="AO32" s="676"/>
      <c r="AP32" s="702"/>
      <c r="AQ32" s="703"/>
      <c r="AR32" s="703"/>
      <c r="AS32" s="703"/>
      <c r="AT32" s="706"/>
      <c r="AU32" s="185"/>
      <c r="AV32" s="185"/>
      <c r="AW32" s="185"/>
      <c r="AX32" s="601" t="s">
        <v>302</v>
      </c>
      <c r="AY32" s="602"/>
      <c r="AZ32" s="602"/>
      <c r="BA32" s="602"/>
      <c r="BB32" s="602"/>
      <c r="BC32" s="602"/>
      <c r="BD32" s="602"/>
      <c r="BE32" s="602"/>
      <c r="BF32" s="603"/>
      <c r="BG32" s="683">
        <v>99.3</v>
      </c>
      <c r="BH32" s="605"/>
      <c r="BI32" s="605"/>
      <c r="BJ32" s="605"/>
      <c r="BK32" s="605"/>
      <c r="BL32" s="605"/>
      <c r="BM32" s="668">
        <v>97.6</v>
      </c>
      <c r="BN32" s="605"/>
      <c r="BO32" s="605"/>
      <c r="BP32" s="605"/>
      <c r="BQ32" s="662"/>
      <c r="BR32" s="683">
        <v>99.2</v>
      </c>
      <c r="BS32" s="605"/>
      <c r="BT32" s="605"/>
      <c r="BU32" s="605"/>
      <c r="BV32" s="605"/>
      <c r="BW32" s="605"/>
      <c r="BX32" s="668">
        <v>97.2</v>
      </c>
      <c r="BY32" s="605"/>
      <c r="BZ32" s="605"/>
      <c r="CA32" s="605"/>
      <c r="CB32" s="662"/>
      <c r="CD32" s="694"/>
      <c r="CE32" s="695"/>
      <c r="CF32" s="657" t="s">
        <v>303</v>
      </c>
      <c r="CG32" s="654"/>
      <c r="CH32" s="654"/>
      <c r="CI32" s="654"/>
      <c r="CJ32" s="654"/>
      <c r="CK32" s="654"/>
      <c r="CL32" s="654"/>
      <c r="CM32" s="654"/>
      <c r="CN32" s="654"/>
      <c r="CO32" s="654"/>
      <c r="CP32" s="654"/>
      <c r="CQ32" s="655"/>
      <c r="CR32" s="620" t="s">
        <v>224</v>
      </c>
      <c r="CS32" s="621"/>
      <c r="CT32" s="621"/>
      <c r="CU32" s="621"/>
      <c r="CV32" s="621"/>
      <c r="CW32" s="621"/>
      <c r="CX32" s="621"/>
      <c r="CY32" s="622"/>
      <c r="CZ32" s="623" t="s">
        <v>224</v>
      </c>
      <c r="DA32" s="641"/>
      <c r="DB32" s="641"/>
      <c r="DC32" s="642"/>
      <c r="DD32" s="626" t="s">
        <v>224</v>
      </c>
      <c r="DE32" s="621"/>
      <c r="DF32" s="621"/>
      <c r="DG32" s="621"/>
      <c r="DH32" s="621"/>
      <c r="DI32" s="621"/>
      <c r="DJ32" s="621"/>
      <c r="DK32" s="622"/>
      <c r="DL32" s="626" t="s">
        <v>224</v>
      </c>
      <c r="DM32" s="621"/>
      <c r="DN32" s="621"/>
      <c r="DO32" s="621"/>
      <c r="DP32" s="621"/>
      <c r="DQ32" s="621"/>
      <c r="DR32" s="621"/>
      <c r="DS32" s="621"/>
      <c r="DT32" s="621"/>
      <c r="DU32" s="621"/>
      <c r="DV32" s="622"/>
      <c r="DW32" s="643" t="s">
        <v>224</v>
      </c>
      <c r="DX32" s="644"/>
      <c r="DY32" s="644"/>
      <c r="DZ32" s="644"/>
      <c r="EA32" s="644"/>
      <c r="EB32" s="644"/>
      <c r="EC32" s="645"/>
    </row>
    <row r="33" spans="2:133" ht="11.25" customHeight="1" x14ac:dyDescent="0.15">
      <c r="B33" s="617" t="s">
        <v>304</v>
      </c>
      <c r="C33" s="618"/>
      <c r="D33" s="618"/>
      <c r="E33" s="618"/>
      <c r="F33" s="618"/>
      <c r="G33" s="618"/>
      <c r="H33" s="618"/>
      <c r="I33" s="618"/>
      <c r="J33" s="618"/>
      <c r="K33" s="618"/>
      <c r="L33" s="618"/>
      <c r="M33" s="618"/>
      <c r="N33" s="618"/>
      <c r="O33" s="618"/>
      <c r="P33" s="618"/>
      <c r="Q33" s="619"/>
      <c r="R33" s="620">
        <v>2655900</v>
      </c>
      <c r="S33" s="621"/>
      <c r="T33" s="621"/>
      <c r="U33" s="621"/>
      <c r="V33" s="621"/>
      <c r="W33" s="621"/>
      <c r="X33" s="621"/>
      <c r="Y33" s="622"/>
      <c r="Z33" s="673">
        <v>7</v>
      </c>
      <c r="AA33" s="673"/>
      <c r="AB33" s="673"/>
      <c r="AC33" s="673"/>
      <c r="AD33" s="674" t="s">
        <v>224</v>
      </c>
      <c r="AE33" s="674"/>
      <c r="AF33" s="674"/>
      <c r="AG33" s="674"/>
      <c r="AH33" s="674"/>
      <c r="AI33" s="674"/>
      <c r="AJ33" s="674"/>
      <c r="AK33" s="674"/>
      <c r="AL33" s="643" t="s">
        <v>224</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305</v>
      </c>
      <c r="CE33" s="654"/>
      <c r="CF33" s="654"/>
      <c r="CG33" s="654"/>
      <c r="CH33" s="654"/>
      <c r="CI33" s="654"/>
      <c r="CJ33" s="654"/>
      <c r="CK33" s="654"/>
      <c r="CL33" s="654"/>
      <c r="CM33" s="654"/>
      <c r="CN33" s="654"/>
      <c r="CO33" s="654"/>
      <c r="CP33" s="654"/>
      <c r="CQ33" s="655"/>
      <c r="CR33" s="620">
        <v>14436928</v>
      </c>
      <c r="CS33" s="639"/>
      <c r="CT33" s="639"/>
      <c r="CU33" s="639"/>
      <c r="CV33" s="639"/>
      <c r="CW33" s="639"/>
      <c r="CX33" s="639"/>
      <c r="CY33" s="640"/>
      <c r="CZ33" s="623">
        <v>40.200000000000003</v>
      </c>
      <c r="DA33" s="641"/>
      <c r="DB33" s="641"/>
      <c r="DC33" s="642"/>
      <c r="DD33" s="626">
        <v>11370381</v>
      </c>
      <c r="DE33" s="639"/>
      <c r="DF33" s="639"/>
      <c r="DG33" s="639"/>
      <c r="DH33" s="639"/>
      <c r="DI33" s="639"/>
      <c r="DJ33" s="639"/>
      <c r="DK33" s="640"/>
      <c r="DL33" s="626">
        <v>8758473</v>
      </c>
      <c r="DM33" s="639"/>
      <c r="DN33" s="639"/>
      <c r="DO33" s="639"/>
      <c r="DP33" s="639"/>
      <c r="DQ33" s="639"/>
      <c r="DR33" s="639"/>
      <c r="DS33" s="639"/>
      <c r="DT33" s="639"/>
      <c r="DU33" s="639"/>
      <c r="DV33" s="640"/>
      <c r="DW33" s="643">
        <v>39.9</v>
      </c>
      <c r="DX33" s="644"/>
      <c r="DY33" s="644"/>
      <c r="DZ33" s="644"/>
      <c r="EA33" s="644"/>
      <c r="EB33" s="644"/>
      <c r="EC33" s="645"/>
    </row>
    <row r="34" spans="2:133" ht="11.25" customHeight="1" x14ac:dyDescent="0.15">
      <c r="B34" s="617" t="s">
        <v>306</v>
      </c>
      <c r="C34" s="618"/>
      <c r="D34" s="618"/>
      <c r="E34" s="618"/>
      <c r="F34" s="618"/>
      <c r="G34" s="618"/>
      <c r="H34" s="618"/>
      <c r="I34" s="618"/>
      <c r="J34" s="618"/>
      <c r="K34" s="618"/>
      <c r="L34" s="618"/>
      <c r="M34" s="618"/>
      <c r="N34" s="618"/>
      <c r="O34" s="618"/>
      <c r="P34" s="618"/>
      <c r="Q34" s="619"/>
      <c r="R34" s="620" t="s">
        <v>224</v>
      </c>
      <c r="S34" s="621"/>
      <c r="T34" s="621"/>
      <c r="U34" s="621"/>
      <c r="V34" s="621"/>
      <c r="W34" s="621"/>
      <c r="X34" s="621"/>
      <c r="Y34" s="622"/>
      <c r="Z34" s="673" t="s">
        <v>224</v>
      </c>
      <c r="AA34" s="673"/>
      <c r="AB34" s="673"/>
      <c r="AC34" s="673"/>
      <c r="AD34" s="674" t="s">
        <v>224</v>
      </c>
      <c r="AE34" s="674"/>
      <c r="AF34" s="674"/>
      <c r="AG34" s="674"/>
      <c r="AH34" s="674"/>
      <c r="AI34" s="674"/>
      <c r="AJ34" s="674"/>
      <c r="AK34" s="674"/>
      <c r="AL34" s="643" t="s">
        <v>224</v>
      </c>
      <c r="AM34" s="675"/>
      <c r="AN34" s="675"/>
      <c r="AO34" s="676"/>
      <c r="AP34" s="188"/>
      <c r="AQ34" s="680" t="s">
        <v>307</v>
      </c>
      <c r="AR34" s="681"/>
      <c r="AS34" s="681"/>
      <c r="AT34" s="681"/>
      <c r="AU34" s="681"/>
      <c r="AV34" s="681"/>
      <c r="AW34" s="681"/>
      <c r="AX34" s="681"/>
      <c r="AY34" s="681"/>
      <c r="AZ34" s="681"/>
      <c r="BA34" s="681"/>
      <c r="BB34" s="681"/>
      <c r="BC34" s="681"/>
      <c r="BD34" s="681"/>
      <c r="BE34" s="681"/>
      <c r="BF34" s="682"/>
      <c r="BG34" s="680" t="s">
        <v>308</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309</v>
      </c>
      <c r="CE34" s="654"/>
      <c r="CF34" s="654"/>
      <c r="CG34" s="654"/>
      <c r="CH34" s="654"/>
      <c r="CI34" s="654"/>
      <c r="CJ34" s="654"/>
      <c r="CK34" s="654"/>
      <c r="CL34" s="654"/>
      <c r="CM34" s="654"/>
      <c r="CN34" s="654"/>
      <c r="CO34" s="654"/>
      <c r="CP34" s="654"/>
      <c r="CQ34" s="655"/>
      <c r="CR34" s="620">
        <v>6598022</v>
      </c>
      <c r="CS34" s="621"/>
      <c r="CT34" s="621"/>
      <c r="CU34" s="621"/>
      <c r="CV34" s="621"/>
      <c r="CW34" s="621"/>
      <c r="CX34" s="621"/>
      <c r="CY34" s="622"/>
      <c r="CZ34" s="623">
        <v>18.399999999999999</v>
      </c>
      <c r="DA34" s="641"/>
      <c r="DB34" s="641"/>
      <c r="DC34" s="642"/>
      <c r="DD34" s="626">
        <v>5119998</v>
      </c>
      <c r="DE34" s="621"/>
      <c r="DF34" s="621"/>
      <c r="DG34" s="621"/>
      <c r="DH34" s="621"/>
      <c r="DI34" s="621"/>
      <c r="DJ34" s="621"/>
      <c r="DK34" s="622"/>
      <c r="DL34" s="626">
        <v>4522237</v>
      </c>
      <c r="DM34" s="621"/>
      <c r="DN34" s="621"/>
      <c r="DO34" s="621"/>
      <c r="DP34" s="621"/>
      <c r="DQ34" s="621"/>
      <c r="DR34" s="621"/>
      <c r="DS34" s="621"/>
      <c r="DT34" s="621"/>
      <c r="DU34" s="621"/>
      <c r="DV34" s="622"/>
      <c r="DW34" s="643">
        <v>20.6</v>
      </c>
      <c r="DX34" s="644"/>
      <c r="DY34" s="644"/>
      <c r="DZ34" s="644"/>
      <c r="EA34" s="644"/>
      <c r="EB34" s="644"/>
      <c r="EC34" s="645"/>
    </row>
    <row r="35" spans="2:133" ht="11.25" customHeight="1" x14ac:dyDescent="0.15">
      <c r="B35" s="617" t="s">
        <v>310</v>
      </c>
      <c r="C35" s="618"/>
      <c r="D35" s="618"/>
      <c r="E35" s="618"/>
      <c r="F35" s="618"/>
      <c r="G35" s="618"/>
      <c r="H35" s="618"/>
      <c r="I35" s="618"/>
      <c r="J35" s="618"/>
      <c r="K35" s="618"/>
      <c r="L35" s="618"/>
      <c r="M35" s="618"/>
      <c r="N35" s="618"/>
      <c r="O35" s="618"/>
      <c r="P35" s="618"/>
      <c r="Q35" s="619"/>
      <c r="R35" s="620">
        <v>1351400</v>
      </c>
      <c r="S35" s="621"/>
      <c r="T35" s="621"/>
      <c r="U35" s="621"/>
      <c r="V35" s="621"/>
      <c r="W35" s="621"/>
      <c r="X35" s="621"/>
      <c r="Y35" s="622"/>
      <c r="Z35" s="673">
        <v>3.6</v>
      </c>
      <c r="AA35" s="673"/>
      <c r="AB35" s="673"/>
      <c r="AC35" s="673"/>
      <c r="AD35" s="674" t="s">
        <v>224</v>
      </c>
      <c r="AE35" s="674"/>
      <c r="AF35" s="674"/>
      <c r="AG35" s="674"/>
      <c r="AH35" s="674"/>
      <c r="AI35" s="674"/>
      <c r="AJ35" s="674"/>
      <c r="AK35" s="674"/>
      <c r="AL35" s="643" t="s">
        <v>224</v>
      </c>
      <c r="AM35" s="675"/>
      <c r="AN35" s="675"/>
      <c r="AO35" s="676"/>
      <c r="AP35" s="188"/>
      <c r="AQ35" s="677" t="s">
        <v>311</v>
      </c>
      <c r="AR35" s="678"/>
      <c r="AS35" s="678"/>
      <c r="AT35" s="678"/>
      <c r="AU35" s="678"/>
      <c r="AV35" s="678"/>
      <c r="AW35" s="678"/>
      <c r="AX35" s="678"/>
      <c r="AY35" s="679"/>
      <c r="AZ35" s="670">
        <v>5237044</v>
      </c>
      <c r="BA35" s="671"/>
      <c r="BB35" s="671"/>
      <c r="BC35" s="671"/>
      <c r="BD35" s="671"/>
      <c r="BE35" s="671"/>
      <c r="BF35" s="672"/>
      <c r="BG35" s="677" t="s">
        <v>312</v>
      </c>
      <c r="BH35" s="678"/>
      <c r="BI35" s="678"/>
      <c r="BJ35" s="678"/>
      <c r="BK35" s="678"/>
      <c r="BL35" s="678"/>
      <c r="BM35" s="678"/>
      <c r="BN35" s="678"/>
      <c r="BO35" s="678"/>
      <c r="BP35" s="678"/>
      <c r="BQ35" s="678"/>
      <c r="BR35" s="678"/>
      <c r="BS35" s="678"/>
      <c r="BT35" s="678"/>
      <c r="BU35" s="679"/>
      <c r="BV35" s="670">
        <v>242228</v>
      </c>
      <c r="BW35" s="671"/>
      <c r="BX35" s="671"/>
      <c r="BY35" s="671"/>
      <c r="BZ35" s="671"/>
      <c r="CA35" s="671"/>
      <c r="CB35" s="672"/>
      <c r="CD35" s="657" t="s">
        <v>313</v>
      </c>
      <c r="CE35" s="654"/>
      <c r="CF35" s="654"/>
      <c r="CG35" s="654"/>
      <c r="CH35" s="654"/>
      <c r="CI35" s="654"/>
      <c r="CJ35" s="654"/>
      <c r="CK35" s="654"/>
      <c r="CL35" s="654"/>
      <c r="CM35" s="654"/>
      <c r="CN35" s="654"/>
      <c r="CO35" s="654"/>
      <c r="CP35" s="654"/>
      <c r="CQ35" s="655"/>
      <c r="CR35" s="620">
        <v>199421</v>
      </c>
      <c r="CS35" s="639"/>
      <c r="CT35" s="639"/>
      <c r="CU35" s="639"/>
      <c r="CV35" s="639"/>
      <c r="CW35" s="639"/>
      <c r="CX35" s="639"/>
      <c r="CY35" s="640"/>
      <c r="CZ35" s="623">
        <v>0.6</v>
      </c>
      <c r="DA35" s="641"/>
      <c r="DB35" s="641"/>
      <c r="DC35" s="642"/>
      <c r="DD35" s="626">
        <v>185752</v>
      </c>
      <c r="DE35" s="639"/>
      <c r="DF35" s="639"/>
      <c r="DG35" s="639"/>
      <c r="DH35" s="639"/>
      <c r="DI35" s="639"/>
      <c r="DJ35" s="639"/>
      <c r="DK35" s="640"/>
      <c r="DL35" s="626">
        <v>146331</v>
      </c>
      <c r="DM35" s="639"/>
      <c r="DN35" s="639"/>
      <c r="DO35" s="639"/>
      <c r="DP35" s="639"/>
      <c r="DQ35" s="639"/>
      <c r="DR35" s="639"/>
      <c r="DS35" s="639"/>
      <c r="DT35" s="639"/>
      <c r="DU35" s="639"/>
      <c r="DV35" s="640"/>
      <c r="DW35" s="643">
        <v>0.7</v>
      </c>
      <c r="DX35" s="644"/>
      <c r="DY35" s="644"/>
      <c r="DZ35" s="644"/>
      <c r="EA35" s="644"/>
      <c r="EB35" s="644"/>
      <c r="EC35" s="645"/>
    </row>
    <row r="36" spans="2:133" ht="11.25" customHeight="1" x14ac:dyDescent="0.15">
      <c r="B36" s="601" t="s">
        <v>314</v>
      </c>
      <c r="C36" s="602"/>
      <c r="D36" s="602"/>
      <c r="E36" s="602"/>
      <c r="F36" s="602"/>
      <c r="G36" s="602"/>
      <c r="H36" s="602"/>
      <c r="I36" s="602"/>
      <c r="J36" s="602"/>
      <c r="K36" s="602"/>
      <c r="L36" s="602"/>
      <c r="M36" s="602"/>
      <c r="N36" s="602"/>
      <c r="O36" s="602"/>
      <c r="P36" s="602"/>
      <c r="Q36" s="603"/>
      <c r="R36" s="604">
        <v>37832624</v>
      </c>
      <c r="S36" s="661"/>
      <c r="T36" s="661"/>
      <c r="U36" s="661"/>
      <c r="V36" s="661"/>
      <c r="W36" s="661"/>
      <c r="X36" s="661"/>
      <c r="Y36" s="664"/>
      <c r="Z36" s="665">
        <v>100</v>
      </c>
      <c r="AA36" s="665"/>
      <c r="AB36" s="665"/>
      <c r="AC36" s="665"/>
      <c r="AD36" s="666">
        <v>20591467</v>
      </c>
      <c r="AE36" s="666"/>
      <c r="AF36" s="666"/>
      <c r="AG36" s="666"/>
      <c r="AH36" s="666"/>
      <c r="AI36" s="666"/>
      <c r="AJ36" s="666"/>
      <c r="AK36" s="666"/>
      <c r="AL36" s="667">
        <v>100</v>
      </c>
      <c r="AM36" s="668"/>
      <c r="AN36" s="668"/>
      <c r="AO36" s="669"/>
      <c r="AQ36" s="646" t="s">
        <v>315</v>
      </c>
      <c r="AR36" s="647"/>
      <c r="AS36" s="647"/>
      <c r="AT36" s="647"/>
      <c r="AU36" s="647"/>
      <c r="AV36" s="647"/>
      <c r="AW36" s="647"/>
      <c r="AX36" s="647"/>
      <c r="AY36" s="648"/>
      <c r="AZ36" s="620">
        <v>1095311</v>
      </c>
      <c r="BA36" s="621"/>
      <c r="BB36" s="621"/>
      <c r="BC36" s="621"/>
      <c r="BD36" s="639"/>
      <c r="BE36" s="639"/>
      <c r="BF36" s="649"/>
      <c r="BG36" s="657" t="s">
        <v>316</v>
      </c>
      <c r="BH36" s="654"/>
      <c r="BI36" s="654"/>
      <c r="BJ36" s="654"/>
      <c r="BK36" s="654"/>
      <c r="BL36" s="654"/>
      <c r="BM36" s="654"/>
      <c r="BN36" s="654"/>
      <c r="BO36" s="654"/>
      <c r="BP36" s="654"/>
      <c r="BQ36" s="654"/>
      <c r="BR36" s="654"/>
      <c r="BS36" s="654"/>
      <c r="BT36" s="654"/>
      <c r="BU36" s="655"/>
      <c r="BV36" s="620">
        <v>154663</v>
      </c>
      <c r="BW36" s="621"/>
      <c r="BX36" s="621"/>
      <c r="BY36" s="621"/>
      <c r="BZ36" s="621"/>
      <c r="CA36" s="621"/>
      <c r="CB36" s="656"/>
      <c r="CD36" s="657" t="s">
        <v>317</v>
      </c>
      <c r="CE36" s="654"/>
      <c r="CF36" s="654"/>
      <c r="CG36" s="654"/>
      <c r="CH36" s="654"/>
      <c r="CI36" s="654"/>
      <c r="CJ36" s="654"/>
      <c r="CK36" s="654"/>
      <c r="CL36" s="654"/>
      <c r="CM36" s="654"/>
      <c r="CN36" s="654"/>
      <c r="CO36" s="654"/>
      <c r="CP36" s="654"/>
      <c r="CQ36" s="655"/>
      <c r="CR36" s="620">
        <v>2431055</v>
      </c>
      <c r="CS36" s="621"/>
      <c r="CT36" s="621"/>
      <c r="CU36" s="621"/>
      <c r="CV36" s="621"/>
      <c r="CW36" s="621"/>
      <c r="CX36" s="621"/>
      <c r="CY36" s="622"/>
      <c r="CZ36" s="623">
        <v>6.8</v>
      </c>
      <c r="DA36" s="641"/>
      <c r="DB36" s="641"/>
      <c r="DC36" s="642"/>
      <c r="DD36" s="626">
        <v>2082132</v>
      </c>
      <c r="DE36" s="621"/>
      <c r="DF36" s="621"/>
      <c r="DG36" s="621"/>
      <c r="DH36" s="621"/>
      <c r="DI36" s="621"/>
      <c r="DJ36" s="621"/>
      <c r="DK36" s="622"/>
      <c r="DL36" s="626">
        <v>1534430</v>
      </c>
      <c r="DM36" s="621"/>
      <c r="DN36" s="621"/>
      <c r="DO36" s="621"/>
      <c r="DP36" s="621"/>
      <c r="DQ36" s="621"/>
      <c r="DR36" s="621"/>
      <c r="DS36" s="621"/>
      <c r="DT36" s="621"/>
      <c r="DU36" s="621"/>
      <c r="DV36" s="622"/>
      <c r="DW36" s="643">
        <v>7</v>
      </c>
      <c r="DX36" s="644"/>
      <c r="DY36" s="644"/>
      <c r="DZ36" s="644"/>
      <c r="EA36" s="644"/>
      <c r="EB36" s="644"/>
      <c r="EC36" s="645"/>
    </row>
    <row r="37" spans="2:133" ht="11.25" customHeight="1" x14ac:dyDescent="0.15">
      <c r="AQ37" s="646" t="s">
        <v>318</v>
      </c>
      <c r="AR37" s="647"/>
      <c r="AS37" s="647"/>
      <c r="AT37" s="647"/>
      <c r="AU37" s="647"/>
      <c r="AV37" s="647"/>
      <c r="AW37" s="647"/>
      <c r="AX37" s="647"/>
      <c r="AY37" s="648"/>
      <c r="AZ37" s="620">
        <v>480410</v>
      </c>
      <c r="BA37" s="621"/>
      <c r="BB37" s="621"/>
      <c r="BC37" s="621"/>
      <c r="BD37" s="639"/>
      <c r="BE37" s="639"/>
      <c r="BF37" s="649"/>
      <c r="BG37" s="657" t="s">
        <v>319</v>
      </c>
      <c r="BH37" s="654"/>
      <c r="BI37" s="654"/>
      <c r="BJ37" s="654"/>
      <c r="BK37" s="654"/>
      <c r="BL37" s="654"/>
      <c r="BM37" s="654"/>
      <c r="BN37" s="654"/>
      <c r="BO37" s="654"/>
      <c r="BP37" s="654"/>
      <c r="BQ37" s="654"/>
      <c r="BR37" s="654"/>
      <c r="BS37" s="654"/>
      <c r="BT37" s="654"/>
      <c r="BU37" s="655"/>
      <c r="BV37" s="620">
        <v>13868</v>
      </c>
      <c r="BW37" s="621"/>
      <c r="BX37" s="621"/>
      <c r="BY37" s="621"/>
      <c r="BZ37" s="621"/>
      <c r="CA37" s="621"/>
      <c r="CB37" s="656"/>
      <c r="CD37" s="657" t="s">
        <v>320</v>
      </c>
      <c r="CE37" s="654"/>
      <c r="CF37" s="654"/>
      <c r="CG37" s="654"/>
      <c r="CH37" s="654"/>
      <c r="CI37" s="654"/>
      <c r="CJ37" s="654"/>
      <c r="CK37" s="654"/>
      <c r="CL37" s="654"/>
      <c r="CM37" s="654"/>
      <c r="CN37" s="654"/>
      <c r="CO37" s="654"/>
      <c r="CP37" s="654"/>
      <c r="CQ37" s="655"/>
      <c r="CR37" s="620">
        <v>92790</v>
      </c>
      <c r="CS37" s="639"/>
      <c r="CT37" s="639"/>
      <c r="CU37" s="639"/>
      <c r="CV37" s="639"/>
      <c r="CW37" s="639"/>
      <c r="CX37" s="639"/>
      <c r="CY37" s="640"/>
      <c r="CZ37" s="623">
        <v>0.3</v>
      </c>
      <c r="DA37" s="641"/>
      <c r="DB37" s="641"/>
      <c r="DC37" s="642"/>
      <c r="DD37" s="626">
        <v>92790</v>
      </c>
      <c r="DE37" s="639"/>
      <c r="DF37" s="639"/>
      <c r="DG37" s="639"/>
      <c r="DH37" s="639"/>
      <c r="DI37" s="639"/>
      <c r="DJ37" s="639"/>
      <c r="DK37" s="640"/>
      <c r="DL37" s="626">
        <v>80880</v>
      </c>
      <c r="DM37" s="639"/>
      <c r="DN37" s="639"/>
      <c r="DO37" s="639"/>
      <c r="DP37" s="639"/>
      <c r="DQ37" s="639"/>
      <c r="DR37" s="639"/>
      <c r="DS37" s="639"/>
      <c r="DT37" s="639"/>
      <c r="DU37" s="639"/>
      <c r="DV37" s="640"/>
      <c r="DW37" s="643">
        <v>0.4</v>
      </c>
      <c r="DX37" s="644"/>
      <c r="DY37" s="644"/>
      <c r="DZ37" s="644"/>
      <c r="EA37" s="644"/>
      <c r="EB37" s="644"/>
      <c r="EC37" s="645"/>
    </row>
    <row r="38" spans="2:133" ht="11.25" customHeight="1" x14ac:dyDescent="0.15">
      <c r="AQ38" s="646" t="s">
        <v>321</v>
      </c>
      <c r="AR38" s="647"/>
      <c r="AS38" s="647"/>
      <c r="AT38" s="647"/>
      <c r="AU38" s="647"/>
      <c r="AV38" s="647"/>
      <c r="AW38" s="647"/>
      <c r="AX38" s="647"/>
      <c r="AY38" s="648"/>
      <c r="AZ38" s="620">
        <v>93000</v>
      </c>
      <c r="BA38" s="621"/>
      <c r="BB38" s="621"/>
      <c r="BC38" s="621"/>
      <c r="BD38" s="639"/>
      <c r="BE38" s="639"/>
      <c r="BF38" s="649"/>
      <c r="BG38" s="657" t="s">
        <v>322</v>
      </c>
      <c r="BH38" s="654"/>
      <c r="BI38" s="654"/>
      <c r="BJ38" s="654"/>
      <c r="BK38" s="654"/>
      <c r="BL38" s="654"/>
      <c r="BM38" s="654"/>
      <c r="BN38" s="654"/>
      <c r="BO38" s="654"/>
      <c r="BP38" s="654"/>
      <c r="BQ38" s="654"/>
      <c r="BR38" s="654"/>
      <c r="BS38" s="654"/>
      <c r="BT38" s="654"/>
      <c r="BU38" s="655"/>
      <c r="BV38" s="620">
        <v>22928</v>
      </c>
      <c r="BW38" s="621"/>
      <c r="BX38" s="621"/>
      <c r="BY38" s="621"/>
      <c r="BZ38" s="621"/>
      <c r="CA38" s="621"/>
      <c r="CB38" s="656"/>
      <c r="CD38" s="657" t="s">
        <v>323</v>
      </c>
      <c r="CE38" s="654"/>
      <c r="CF38" s="654"/>
      <c r="CG38" s="654"/>
      <c r="CH38" s="654"/>
      <c r="CI38" s="654"/>
      <c r="CJ38" s="654"/>
      <c r="CK38" s="654"/>
      <c r="CL38" s="654"/>
      <c r="CM38" s="654"/>
      <c r="CN38" s="654"/>
      <c r="CO38" s="654"/>
      <c r="CP38" s="654"/>
      <c r="CQ38" s="655"/>
      <c r="CR38" s="620">
        <v>4108268</v>
      </c>
      <c r="CS38" s="621"/>
      <c r="CT38" s="621"/>
      <c r="CU38" s="621"/>
      <c r="CV38" s="621"/>
      <c r="CW38" s="621"/>
      <c r="CX38" s="621"/>
      <c r="CY38" s="622"/>
      <c r="CZ38" s="623">
        <v>11.4</v>
      </c>
      <c r="DA38" s="641"/>
      <c r="DB38" s="641"/>
      <c r="DC38" s="642"/>
      <c r="DD38" s="626">
        <v>3046323</v>
      </c>
      <c r="DE38" s="621"/>
      <c r="DF38" s="621"/>
      <c r="DG38" s="621"/>
      <c r="DH38" s="621"/>
      <c r="DI38" s="621"/>
      <c r="DJ38" s="621"/>
      <c r="DK38" s="622"/>
      <c r="DL38" s="626">
        <v>2555475</v>
      </c>
      <c r="DM38" s="621"/>
      <c r="DN38" s="621"/>
      <c r="DO38" s="621"/>
      <c r="DP38" s="621"/>
      <c r="DQ38" s="621"/>
      <c r="DR38" s="621"/>
      <c r="DS38" s="621"/>
      <c r="DT38" s="621"/>
      <c r="DU38" s="621"/>
      <c r="DV38" s="622"/>
      <c r="DW38" s="643">
        <v>11.6</v>
      </c>
      <c r="DX38" s="644"/>
      <c r="DY38" s="644"/>
      <c r="DZ38" s="644"/>
      <c r="EA38" s="644"/>
      <c r="EB38" s="644"/>
      <c r="EC38" s="645"/>
    </row>
    <row r="39" spans="2:133" ht="11.25" customHeight="1" x14ac:dyDescent="0.15">
      <c r="AQ39" s="646" t="s">
        <v>324</v>
      </c>
      <c r="AR39" s="647"/>
      <c r="AS39" s="647"/>
      <c r="AT39" s="647"/>
      <c r="AU39" s="647"/>
      <c r="AV39" s="647"/>
      <c r="AW39" s="647"/>
      <c r="AX39" s="647"/>
      <c r="AY39" s="648"/>
      <c r="AZ39" s="620">
        <v>33465</v>
      </c>
      <c r="BA39" s="621"/>
      <c r="BB39" s="621"/>
      <c r="BC39" s="621"/>
      <c r="BD39" s="639"/>
      <c r="BE39" s="639"/>
      <c r="BF39" s="649"/>
      <c r="BG39" s="650" t="s">
        <v>325</v>
      </c>
      <c r="BH39" s="651"/>
      <c r="BI39" s="651"/>
      <c r="BJ39" s="651"/>
      <c r="BK39" s="651"/>
      <c r="BL39" s="189"/>
      <c r="BM39" s="654" t="s">
        <v>326</v>
      </c>
      <c r="BN39" s="654"/>
      <c r="BO39" s="654"/>
      <c r="BP39" s="654"/>
      <c r="BQ39" s="654"/>
      <c r="BR39" s="654"/>
      <c r="BS39" s="654"/>
      <c r="BT39" s="654"/>
      <c r="BU39" s="655"/>
      <c r="BV39" s="620">
        <v>102</v>
      </c>
      <c r="BW39" s="621"/>
      <c r="BX39" s="621"/>
      <c r="BY39" s="621"/>
      <c r="BZ39" s="621"/>
      <c r="CA39" s="621"/>
      <c r="CB39" s="656"/>
      <c r="CD39" s="657" t="s">
        <v>327</v>
      </c>
      <c r="CE39" s="654"/>
      <c r="CF39" s="654"/>
      <c r="CG39" s="654"/>
      <c r="CH39" s="654"/>
      <c r="CI39" s="654"/>
      <c r="CJ39" s="654"/>
      <c r="CK39" s="654"/>
      <c r="CL39" s="654"/>
      <c r="CM39" s="654"/>
      <c r="CN39" s="654"/>
      <c r="CO39" s="654"/>
      <c r="CP39" s="654"/>
      <c r="CQ39" s="655"/>
      <c r="CR39" s="620">
        <v>583464</v>
      </c>
      <c r="CS39" s="639"/>
      <c r="CT39" s="639"/>
      <c r="CU39" s="639"/>
      <c r="CV39" s="639"/>
      <c r="CW39" s="639"/>
      <c r="CX39" s="639"/>
      <c r="CY39" s="640"/>
      <c r="CZ39" s="623">
        <v>1.6</v>
      </c>
      <c r="DA39" s="641"/>
      <c r="DB39" s="641"/>
      <c r="DC39" s="642"/>
      <c r="DD39" s="626">
        <v>420558</v>
      </c>
      <c r="DE39" s="639"/>
      <c r="DF39" s="639"/>
      <c r="DG39" s="639"/>
      <c r="DH39" s="639"/>
      <c r="DI39" s="639"/>
      <c r="DJ39" s="639"/>
      <c r="DK39" s="640"/>
      <c r="DL39" s="626" t="s">
        <v>328</v>
      </c>
      <c r="DM39" s="639"/>
      <c r="DN39" s="639"/>
      <c r="DO39" s="639"/>
      <c r="DP39" s="639"/>
      <c r="DQ39" s="639"/>
      <c r="DR39" s="639"/>
      <c r="DS39" s="639"/>
      <c r="DT39" s="639"/>
      <c r="DU39" s="639"/>
      <c r="DV39" s="640"/>
      <c r="DW39" s="643" t="s">
        <v>328</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329</v>
      </c>
      <c r="AR40" s="647"/>
      <c r="AS40" s="647"/>
      <c r="AT40" s="647"/>
      <c r="AU40" s="647"/>
      <c r="AV40" s="647"/>
      <c r="AW40" s="647"/>
      <c r="AX40" s="647"/>
      <c r="AY40" s="648"/>
      <c r="AZ40" s="620">
        <v>681797</v>
      </c>
      <c r="BA40" s="621"/>
      <c r="BB40" s="621"/>
      <c r="BC40" s="621"/>
      <c r="BD40" s="639"/>
      <c r="BE40" s="639"/>
      <c r="BF40" s="649"/>
      <c r="BG40" s="650"/>
      <c r="BH40" s="651"/>
      <c r="BI40" s="651"/>
      <c r="BJ40" s="651"/>
      <c r="BK40" s="651"/>
      <c r="BL40" s="189"/>
      <c r="BM40" s="654" t="s">
        <v>330</v>
      </c>
      <c r="BN40" s="654"/>
      <c r="BO40" s="654"/>
      <c r="BP40" s="654"/>
      <c r="BQ40" s="654"/>
      <c r="BR40" s="654"/>
      <c r="BS40" s="654"/>
      <c r="BT40" s="654"/>
      <c r="BU40" s="655"/>
      <c r="BV40" s="620">
        <v>97</v>
      </c>
      <c r="BW40" s="621"/>
      <c r="BX40" s="621"/>
      <c r="BY40" s="621"/>
      <c r="BZ40" s="621"/>
      <c r="CA40" s="621"/>
      <c r="CB40" s="656"/>
      <c r="CD40" s="657" t="s">
        <v>331</v>
      </c>
      <c r="CE40" s="654"/>
      <c r="CF40" s="654"/>
      <c r="CG40" s="654"/>
      <c r="CH40" s="654"/>
      <c r="CI40" s="654"/>
      <c r="CJ40" s="654"/>
      <c r="CK40" s="654"/>
      <c r="CL40" s="654"/>
      <c r="CM40" s="654"/>
      <c r="CN40" s="654"/>
      <c r="CO40" s="654"/>
      <c r="CP40" s="654"/>
      <c r="CQ40" s="655"/>
      <c r="CR40" s="620">
        <v>516698</v>
      </c>
      <c r="CS40" s="621"/>
      <c r="CT40" s="621"/>
      <c r="CU40" s="621"/>
      <c r="CV40" s="621"/>
      <c r="CW40" s="621"/>
      <c r="CX40" s="621"/>
      <c r="CY40" s="622"/>
      <c r="CZ40" s="623">
        <v>1.4</v>
      </c>
      <c r="DA40" s="641"/>
      <c r="DB40" s="641"/>
      <c r="DC40" s="642"/>
      <c r="DD40" s="626">
        <v>515618</v>
      </c>
      <c r="DE40" s="621"/>
      <c r="DF40" s="621"/>
      <c r="DG40" s="621"/>
      <c r="DH40" s="621"/>
      <c r="DI40" s="621"/>
      <c r="DJ40" s="621"/>
      <c r="DK40" s="622"/>
      <c r="DL40" s="626" t="s">
        <v>328</v>
      </c>
      <c r="DM40" s="621"/>
      <c r="DN40" s="621"/>
      <c r="DO40" s="621"/>
      <c r="DP40" s="621"/>
      <c r="DQ40" s="621"/>
      <c r="DR40" s="621"/>
      <c r="DS40" s="621"/>
      <c r="DT40" s="621"/>
      <c r="DU40" s="621"/>
      <c r="DV40" s="622"/>
      <c r="DW40" s="643" t="s">
        <v>328</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332</v>
      </c>
      <c r="AR41" s="659"/>
      <c r="AS41" s="659"/>
      <c r="AT41" s="659"/>
      <c r="AU41" s="659"/>
      <c r="AV41" s="659"/>
      <c r="AW41" s="659"/>
      <c r="AX41" s="659"/>
      <c r="AY41" s="660"/>
      <c r="AZ41" s="604">
        <v>2853061</v>
      </c>
      <c r="BA41" s="661"/>
      <c r="BB41" s="661"/>
      <c r="BC41" s="661"/>
      <c r="BD41" s="605"/>
      <c r="BE41" s="605"/>
      <c r="BF41" s="662"/>
      <c r="BG41" s="652"/>
      <c r="BH41" s="653"/>
      <c r="BI41" s="653"/>
      <c r="BJ41" s="653"/>
      <c r="BK41" s="653"/>
      <c r="BL41" s="191"/>
      <c r="BM41" s="659" t="s">
        <v>333</v>
      </c>
      <c r="BN41" s="659"/>
      <c r="BO41" s="659"/>
      <c r="BP41" s="659"/>
      <c r="BQ41" s="659"/>
      <c r="BR41" s="659"/>
      <c r="BS41" s="659"/>
      <c r="BT41" s="659"/>
      <c r="BU41" s="660"/>
      <c r="BV41" s="604">
        <v>295</v>
      </c>
      <c r="BW41" s="661"/>
      <c r="BX41" s="661"/>
      <c r="BY41" s="661"/>
      <c r="BZ41" s="661"/>
      <c r="CA41" s="661"/>
      <c r="CB41" s="663"/>
      <c r="CD41" s="657" t="s">
        <v>334</v>
      </c>
      <c r="CE41" s="654"/>
      <c r="CF41" s="654"/>
      <c r="CG41" s="654"/>
      <c r="CH41" s="654"/>
      <c r="CI41" s="654"/>
      <c r="CJ41" s="654"/>
      <c r="CK41" s="654"/>
      <c r="CL41" s="654"/>
      <c r="CM41" s="654"/>
      <c r="CN41" s="654"/>
      <c r="CO41" s="654"/>
      <c r="CP41" s="654"/>
      <c r="CQ41" s="655"/>
      <c r="CR41" s="620" t="s">
        <v>335</v>
      </c>
      <c r="CS41" s="639"/>
      <c r="CT41" s="639"/>
      <c r="CU41" s="639"/>
      <c r="CV41" s="639"/>
      <c r="CW41" s="639"/>
      <c r="CX41" s="639"/>
      <c r="CY41" s="640"/>
      <c r="CZ41" s="623" t="s">
        <v>335</v>
      </c>
      <c r="DA41" s="641"/>
      <c r="DB41" s="641"/>
      <c r="DC41" s="642"/>
      <c r="DD41" s="626" t="s">
        <v>335</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336</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337</v>
      </c>
      <c r="CE42" s="618"/>
      <c r="CF42" s="618"/>
      <c r="CG42" s="618"/>
      <c r="CH42" s="618"/>
      <c r="CI42" s="618"/>
      <c r="CJ42" s="618"/>
      <c r="CK42" s="618"/>
      <c r="CL42" s="618"/>
      <c r="CM42" s="618"/>
      <c r="CN42" s="618"/>
      <c r="CO42" s="618"/>
      <c r="CP42" s="618"/>
      <c r="CQ42" s="619"/>
      <c r="CR42" s="620">
        <v>4729692</v>
      </c>
      <c r="CS42" s="621"/>
      <c r="CT42" s="621"/>
      <c r="CU42" s="621"/>
      <c r="CV42" s="621"/>
      <c r="CW42" s="621"/>
      <c r="CX42" s="621"/>
      <c r="CY42" s="622"/>
      <c r="CZ42" s="623">
        <v>13.2</v>
      </c>
      <c r="DA42" s="624"/>
      <c r="DB42" s="624"/>
      <c r="DC42" s="625"/>
      <c r="DD42" s="626">
        <v>1917770</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338</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339</v>
      </c>
      <c r="CE43" s="618"/>
      <c r="CF43" s="618"/>
      <c r="CG43" s="618"/>
      <c r="CH43" s="618"/>
      <c r="CI43" s="618"/>
      <c r="CJ43" s="618"/>
      <c r="CK43" s="618"/>
      <c r="CL43" s="618"/>
      <c r="CM43" s="618"/>
      <c r="CN43" s="618"/>
      <c r="CO43" s="618"/>
      <c r="CP43" s="618"/>
      <c r="CQ43" s="619"/>
      <c r="CR43" s="620">
        <v>561365</v>
      </c>
      <c r="CS43" s="639"/>
      <c r="CT43" s="639"/>
      <c r="CU43" s="639"/>
      <c r="CV43" s="639"/>
      <c r="CW43" s="639"/>
      <c r="CX43" s="639"/>
      <c r="CY43" s="640"/>
      <c r="CZ43" s="623">
        <v>1.6</v>
      </c>
      <c r="DA43" s="641"/>
      <c r="DB43" s="641"/>
      <c r="DC43" s="642"/>
      <c r="DD43" s="626">
        <v>561363</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340</v>
      </c>
      <c r="CD44" s="633" t="s">
        <v>291</v>
      </c>
      <c r="CE44" s="634"/>
      <c r="CF44" s="617" t="s">
        <v>341</v>
      </c>
      <c r="CG44" s="618"/>
      <c r="CH44" s="618"/>
      <c r="CI44" s="618"/>
      <c r="CJ44" s="618"/>
      <c r="CK44" s="618"/>
      <c r="CL44" s="618"/>
      <c r="CM44" s="618"/>
      <c r="CN44" s="618"/>
      <c r="CO44" s="618"/>
      <c r="CP44" s="618"/>
      <c r="CQ44" s="619"/>
      <c r="CR44" s="620">
        <v>4708743</v>
      </c>
      <c r="CS44" s="621"/>
      <c r="CT44" s="621"/>
      <c r="CU44" s="621"/>
      <c r="CV44" s="621"/>
      <c r="CW44" s="621"/>
      <c r="CX44" s="621"/>
      <c r="CY44" s="622"/>
      <c r="CZ44" s="623">
        <v>13.1</v>
      </c>
      <c r="DA44" s="624"/>
      <c r="DB44" s="624"/>
      <c r="DC44" s="625"/>
      <c r="DD44" s="626">
        <v>1910292</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342</v>
      </c>
      <c r="CG45" s="618"/>
      <c r="CH45" s="618"/>
      <c r="CI45" s="618"/>
      <c r="CJ45" s="618"/>
      <c r="CK45" s="618"/>
      <c r="CL45" s="618"/>
      <c r="CM45" s="618"/>
      <c r="CN45" s="618"/>
      <c r="CO45" s="618"/>
      <c r="CP45" s="618"/>
      <c r="CQ45" s="619"/>
      <c r="CR45" s="620">
        <v>2285595</v>
      </c>
      <c r="CS45" s="639"/>
      <c r="CT45" s="639"/>
      <c r="CU45" s="639"/>
      <c r="CV45" s="639"/>
      <c r="CW45" s="639"/>
      <c r="CX45" s="639"/>
      <c r="CY45" s="640"/>
      <c r="CZ45" s="623">
        <v>6.4</v>
      </c>
      <c r="DA45" s="641"/>
      <c r="DB45" s="641"/>
      <c r="DC45" s="642"/>
      <c r="DD45" s="626">
        <v>594923</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343</v>
      </c>
      <c r="CG46" s="618"/>
      <c r="CH46" s="618"/>
      <c r="CI46" s="618"/>
      <c r="CJ46" s="618"/>
      <c r="CK46" s="618"/>
      <c r="CL46" s="618"/>
      <c r="CM46" s="618"/>
      <c r="CN46" s="618"/>
      <c r="CO46" s="618"/>
      <c r="CP46" s="618"/>
      <c r="CQ46" s="619"/>
      <c r="CR46" s="620">
        <v>2330824</v>
      </c>
      <c r="CS46" s="621"/>
      <c r="CT46" s="621"/>
      <c r="CU46" s="621"/>
      <c r="CV46" s="621"/>
      <c r="CW46" s="621"/>
      <c r="CX46" s="621"/>
      <c r="CY46" s="622"/>
      <c r="CZ46" s="623">
        <v>6.5</v>
      </c>
      <c r="DA46" s="624"/>
      <c r="DB46" s="624"/>
      <c r="DC46" s="625"/>
      <c r="DD46" s="626">
        <v>1272845</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344</v>
      </c>
      <c r="CG47" s="618"/>
      <c r="CH47" s="618"/>
      <c r="CI47" s="618"/>
      <c r="CJ47" s="618"/>
      <c r="CK47" s="618"/>
      <c r="CL47" s="618"/>
      <c r="CM47" s="618"/>
      <c r="CN47" s="618"/>
      <c r="CO47" s="618"/>
      <c r="CP47" s="618"/>
      <c r="CQ47" s="619"/>
      <c r="CR47" s="620">
        <v>20949</v>
      </c>
      <c r="CS47" s="639"/>
      <c r="CT47" s="639"/>
      <c r="CU47" s="639"/>
      <c r="CV47" s="639"/>
      <c r="CW47" s="639"/>
      <c r="CX47" s="639"/>
      <c r="CY47" s="640"/>
      <c r="CZ47" s="623">
        <v>0.1</v>
      </c>
      <c r="DA47" s="641"/>
      <c r="DB47" s="641"/>
      <c r="DC47" s="642"/>
      <c r="DD47" s="626">
        <v>7478</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345</v>
      </c>
      <c r="CG48" s="618"/>
      <c r="CH48" s="618"/>
      <c r="CI48" s="618"/>
      <c r="CJ48" s="618"/>
      <c r="CK48" s="618"/>
      <c r="CL48" s="618"/>
      <c r="CM48" s="618"/>
      <c r="CN48" s="618"/>
      <c r="CO48" s="618"/>
      <c r="CP48" s="618"/>
      <c r="CQ48" s="619"/>
      <c r="CR48" s="620" t="s">
        <v>224</v>
      </c>
      <c r="CS48" s="621"/>
      <c r="CT48" s="621"/>
      <c r="CU48" s="621"/>
      <c r="CV48" s="621"/>
      <c r="CW48" s="621"/>
      <c r="CX48" s="621"/>
      <c r="CY48" s="622"/>
      <c r="CZ48" s="623" t="s">
        <v>224</v>
      </c>
      <c r="DA48" s="624"/>
      <c r="DB48" s="624"/>
      <c r="DC48" s="625"/>
      <c r="DD48" s="626" t="s">
        <v>224</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346</v>
      </c>
      <c r="CE49" s="602"/>
      <c r="CF49" s="602"/>
      <c r="CG49" s="602"/>
      <c r="CH49" s="602"/>
      <c r="CI49" s="602"/>
      <c r="CJ49" s="602"/>
      <c r="CK49" s="602"/>
      <c r="CL49" s="602"/>
      <c r="CM49" s="602"/>
      <c r="CN49" s="602"/>
      <c r="CO49" s="602"/>
      <c r="CP49" s="602"/>
      <c r="CQ49" s="603"/>
      <c r="CR49" s="604">
        <v>35915979</v>
      </c>
      <c r="CS49" s="605"/>
      <c r="CT49" s="605"/>
      <c r="CU49" s="605"/>
      <c r="CV49" s="605"/>
      <c r="CW49" s="605"/>
      <c r="CX49" s="605"/>
      <c r="CY49" s="606"/>
      <c r="CZ49" s="607">
        <v>100</v>
      </c>
      <c r="DA49" s="608"/>
      <c r="DB49" s="608"/>
      <c r="DC49" s="609"/>
      <c r="DD49" s="610">
        <v>24460260</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347</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348</v>
      </c>
      <c r="DK2" s="1140"/>
      <c r="DL2" s="1140"/>
      <c r="DM2" s="1140"/>
      <c r="DN2" s="1140"/>
      <c r="DO2" s="1141"/>
      <c r="DP2" s="202"/>
      <c r="DQ2" s="1139" t="s">
        <v>349</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350</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351</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352</v>
      </c>
      <c r="B5" s="1025"/>
      <c r="C5" s="1025"/>
      <c r="D5" s="1025"/>
      <c r="E5" s="1025"/>
      <c r="F5" s="1025"/>
      <c r="G5" s="1025"/>
      <c r="H5" s="1025"/>
      <c r="I5" s="1025"/>
      <c r="J5" s="1025"/>
      <c r="K5" s="1025"/>
      <c r="L5" s="1025"/>
      <c r="M5" s="1025"/>
      <c r="N5" s="1025"/>
      <c r="O5" s="1025"/>
      <c r="P5" s="1026"/>
      <c r="Q5" s="1030" t="s">
        <v>353</v>
      </c>
      <c r="R5" s="1031"/>
      <c r="S5" s="1031"/>
      <c r="T5" s="1031"/>
      <c r="U5" s="1032"/>
      <c r="V5" s="1030" t="s">
        <v>354</v>
      </c>
      <c r="W5" s="1031"/>
      <c r="X5" s="1031"/>
      <c r="Y5" s="1031"/>
      <c r="Z5" s="1032"/>
      <c r="AA5" s="1030" t="s">
        <v>355</v>
      </c>
      <c r="AB5" s="1031"/>
      <c r="AC5" s="1031"/>
      <c r="AD5" s="1031"/>
      <c r="AE5" s="1031"/>
      <c r="AF5" s="1142" t="s">
        <v>356</v>
      </c>
      <c r="AG5" s="1031"/>
      <c r="AH5" s="1031"/>
      <c r="AI5" s="1031"/>
      <c r="AJ5" s="1046"/>
      <c r="AK5" s="1031" t="s">
        <v>357</v>
      </c>
      <c r="AL5" s="1031"/>
      <c r="AM5" s="1031"/>
      <c r="AN5" s="1031"/>
      <c r="AO5" s="1032"/>
      <c r="AP5" s="1030" t="s">
        <v>358</v>
      </c>
      <c r="AQ5" s="1031"/>
      <c r="AR5" s="1031"/>
      <c r="AS5" s="1031"/>
      <c r="AT5" s="1032"/>
      <c r="AU5" s="1030" t="s">
        <v>359</v>
      </c>
      <c r="AV5" s="1031"/>
      <c r="AW5" s="1031"/>
      <c r="AX5" s="1031"/>
      <c r="AY5" s="1046"/>
      <c r="AZ5" s="209"/>
      <c r="BA5" s="209"/>
      <c r="BB5" s="209"/>
      <c r="BC5" s="209"/>
      <c r="BD5" s="209"/>
      <c r="BE5" s="210"/>
      <c r="BF5" s="210"/>
      <c r="BG5" s="210"/>
      <c r="BH5" s="210"/>
      <c r="BI5" s="210"/>
      <c r="BJ5" s="210"/>
      <c r="BK5" s="210"/>
      <c r="BL5" s="210"/>
      <c r="BM5" s="210"/>
      <c r="BN5" s="210"/>
      <c r="BO5" s="210"/>
      <c r="BP5" s="210"/>
      <c r="BQ5" s="1024" t="s">
        <v>360</v>
      </c>
      <c r="BR5" s="1025"/>
      <c r="BS5" s="1025"/>
      <c r="BT5" s="1025"/>
      <c r="BU5" s="1025"/>
      <c r="BV5" s="1025"/>
      <c r="BW5" s="1025"/>
      <c r="BX5" s="1025"/>
      <c r="BY5" s="1025"/>
      <c r="BZ5" s="1025"/>
      <c r="CA5" s="1025"/>
      <c r="CB5" s="1025"/>
      <c r="CC5" s="1025"/>
      <c r="CD5" s="1025"/>
      <c r="CE5" s="1025"/>
      <c r="CF5" s="1025"/>
      <c r="CG5" s="1026"/>
      <c r="CH5" s="1030" t="s">
        <v>361</v>
      </c>
      <c r="CI5" s="1031"/>
      <c r="CJ5" s="1031"/>
      <c r="CK5" s="1031"/>
      <c r="CL5" s="1032"/>
      <c r="CM5" s="1030" t="s">
        <v>362</v>
      </c>
      <c r="CN5" s="1031"/>
      <c r="CO5" s="1031"/>
      <c r="CP5" s="1031"/>
      <c r="CQ5" s="1032"/>
      <c r="CR5" s="1030" t="s">
        <v>363</v>
      </c>
      <c r="CS5" s="1031"/>
      <c r="CT5" s="1031"/>
      <c r="CU5" s="1031"/>
      <c r="CV5" s="1032"/>
      <c r="CW5" s="1030" t="s">
        <v>364</v>
      </c>
      <c r="CX5" s="1031"/>
      <c r="CY5" s="1031"/>
      <c r="CZ5" s="1031"/>
      <c r="DA5" s="1032"/>
      <c r="DB5" s="1030" t="s">
        <v>365</v>
      </c>
      <c r="DC5" s="1031"/>
      <c r="DD5" s="1031"/>
      <c r="DE5" s="1031"/>
      <c r="DF5" s="1032"/>
      <c r="DG5" s="1127" t="s">
        <v>366</v>
      </c>
      <c r="DH5" s="1128"/>
      <c r="DI5" s="1128"/>
      <c r="DJ5" s="1128"/>
      <c r="DK5" s="1129"/>
      <c r="DL5" s="1127" t="s">
        <v>367</v>
      </c>
      <c r="DM5" s="1128"/>
      <c r="DN5" s="1128"/>
      <c r="DO5" s="1128"/>
      <c r="DP5" s="1129"/>
      <c r="DQ5" s="1030" t="s">
        <v>368</v>
      </c>
      <c r="DR5" s="1031"/>
      <c r="DS5" s="1031"/>
      <c r="DT5" s="1031"/>
      <c r="DU5" s="1032"/>
      <c r="DV5" s="1030" t="s">
        <v>359</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369</v>
      </c>
      <c r="C7" s="1080"/>
      <c r="D7" s="1080"/>
      <c r="E7" s="1080"/>
      <c r="F7" s="1080"/>
      <c r="G7" s="1080"/>
      <c r="H7" s="1080"/>
      <c r="I7" s="1080"/>
      <c r="J7" s="1080"/>
      <c r="K7" s="1080"/>
      <c r="L7" s="1080"/>
      <c r="M7" s="1080"/>
      <c r="N7" s="1080"/>
      <c r="O7" s="1080"/>
      <c r="P7" s="1081"/>
      <c r="Q7" s="1133">
        <v>37205</v>
      </c>
      <c r="R7" s="1134"/>
      <c r="S7" s="1134"/>
      <c r="T7" s="1134"/>
      <c r="U7" s="1134"/>
      <c r="V7" s="1134">
        <v>35298</v>
      </c>
      <c r="W7" s="1134"/>
      <c r="X7" s="1134"/>
      <c r="Y7" s="1134"/>
      <c r="Z7" s="1134"/>
      <c r="AA7" s="1134">
        <v>1907</v>
      </c>
      <c r="AB7" s="1134"/>
      <c r="AC7" s="1134"/>
      <c r="AD7" s="1134"/>
      <c r="AE7" s="1135"/>
      <c r="AF7" s="1136">
        <v>1723</v>
      </c>
      <c r="AG7" s="1137"/>
      <c r="AH7" s="1137"/>
      <c r="AI7" s="1137"/>
      <c r="AJ7" s="1138"/>
      <c r="AK7" s="1120">
        <v>76</v>
      </c>
      <c r="AL7" s="1121"/>
      <c r="AM7" s="1121"/>
      <c r="AN7" s="1121"/>
      <c r="AO7" s="1121"/>
      <c r="AP7" s="1121">
        <v>41027</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t="s">
        <v>552</v>
      </c>
      <c r="BS7" s="1124" t="s">
        <v>551</v>
      </c>
      <c r="BT7" s="1125"/>
      <c r="BU7" s="1125"/>
      <c r="BV7" s="1125"/>
      <c r="BW7" s="1125"/>
      <c r="BX7" s="1125"/>
      <c r="BY7" s="1125"/>
      <c r="BZ7" s="1125"/>
      <c r="CA7" s="1125"/>
      <c r="CB7" s="1125"/>
      <c r="CC7" s="1125"/>
      <c r="CD7" s="1125"/>
      <c r="CE7" s="1125"/>
      <c r="CF7" s="1125"/>
      <c r="CG7" s="1126"/>
      <c r="CH7" s="1117">
        <v>-7</v>
      </c>
      <c r="CI7" s="1118"/>
      <c r="CJ7" s="1118"/>
      <c r="CK7" s="1118"/>
      <c r="CL7" s="1119"/>
      <c r="CM7" s="1117">
        <v>295</v>
      </c>
      <c r="CN7" s="1118"/>
      <c r="CO7" s="1118"/>
      <c r="CP7" s="1118"/>
      <c r="CQ7" s="1119"/>
      <c r="CR7" s="1117">
        <v>3</v>
      </c>
      <c r="CS7" s="1118"/>
      <c r="CT7" s="1118"/>
      <c r="CU7" s="1118"/>
      <c r="CV7" s="1119"/>
      <c r="CW7" s="1117" t="s">
        <v>554</v>
      </c>
      <c r="CX7" s="1118"/>
      <c r="CY7" s="1118"/>
      <c r="CZ7" s="1118"/>
      <c r="DA7" s="1119"/>
      <c r="DB7" s="1117">
        <v>150</v>
      </c>
      <c r="DC7" s="1118"/>
      <c r="DD7" s="1118"/>
      <c r="DE7" s="1118"/>
      <c r="DF7" s="1119"/>
      <c r="DG7" s="1117">
        <v>115</v>
      </c>
      <c r="DH7" s="1118"/>
      <c r="DI7" s="1118"/>
      <c r="DJ7" s="1118"/>
      <c r="DK7" s="1119"/>
      <c r="DL7" s="1117" t="s">
        <v>555</v>
      </c>
      <c r="DM7" s="1118"/>
      <c r="DN7" s="1118"/>
      <c r="DO7" s="1118"/>
      <c r="DP7" s="1119"/>
      <c r="DQ7" s="1117" t="s">
        <v>555</v>
      </c>
      <c r="DR7" s="1118"/>
      <c r="DS7" s="1118"/>
      <c r="DT7" s="1118"/>
      <c r="DU7" s="1119"/>
      <c r="DV7" s="1144"/>
      <c r="DW7" s="1145"/>
      <c r="DX7" s="1145"/>
      <c r="DY7" s="1145"/>
      <c r="DZ7" s="1146"/>
      <c r="EA7" s="207"/>
    </row>
    <row r="8" spans="1:131" s="208" customFormat="1" ht="26.25" customHeight="1" x14ac:dyDescent="0.15">
      <c r="A8" s="214">
        <v>2</v>
      </c>
      <c r="B8" s="1066" t="s">
        <v>370</v>
      </c>
      <c r="C8" s="1067"/>
      <c r="D8" s="1067"/>
      <c r="E8" s="1067"/>
      <c r="F8" s="1067"/>
      <c r="G8" s="1067"/>
      <c r="H8" s="1067"/>
      <c r="I8" s="1067"/>
      <c r="J8" s="1067"/>
      <c r="K8" s="1067"/>
      <c r="L8" s="1067"/>
      <c r="M8" s="1067"/>
      <c r="N8" s="1067"/>
      <c r="O8" s="1067"/>
      <c r="P8" s="1068"/>
      <c r="Q8" s="1072">
        <v>620</v>
      </c>
      <c r="R8" s="1073"/>
      <c r="S8" s="1073"/>
      <c r="T8" s="1073"/>
      <c r="U8" s="1073"/>
      <c r="V8" s="1073">
        <v>620</v>
      </c>
      <c r="W8" s="1073"/>
      <c r="X8" s="1073"/>
      <c r="Y8" s="1073"/>
      <c r="Z8" s="1073"/>
      <c r="AA8" s="1073" t="s">
        <v>540</v>
      </c>
      <c r="AB8" s="1073"/>
      <c r="AC8" s="1073"/>
      <c r="AD8" s="1073"/>
      <c r="AE8" s="1074"/>
      <c r="AF8" s="1048" t="s">
        <v>224</v>
      </c>
      <c r="AG8" s="1049"/>
      <c r="AH8" s="1049"/>
      <c r="AI8" s="1049"/>
      <c r="AJ8" s="1050"/>
      <c r="AK8" s="1115">
        <v>537</v>
      </c>
      <c r="AL8" s="1116"/>
      <c r="AM8" s="1116"/>
      <c r="AN8" s="1116"/>
      <c r="AO8" s="1116"/>
      <c r="AP8" s="1116" t="s">
        <v>540</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553</v>
      </c>
      <c r="BT8" s="1044"/>
      <c r="BU8" s="1044"/>
      <c r="BV8" s="1044"/>
      <c r="BW8" s="1044"/>
      <c r="BX8" s="1044"/>
      <c r="BY8" s="1044"/>
      <c r="BZ8" s="1044"/>
      <c r="CA8" s="1044"/>
      <c r="CB8" s="1044"/>
      <c r="CC8" s="1044"/>
      <c r="CD8" s="1044"/>
      <c r="CE8" s="1044"/>
      <c r="CF8" s="1044"/>
      <c r="CG8" s="1045"/>
      <c r="CH8" s="1018">
        <v>6</v>
      </c>
      <c r="CI8" s="1019"/>
      <c r="CJ8" s="1019"/>
      <c r="CK8" s="1019"/>
      <c r="CL8" s="1020"/>
      <c r="CM8" s="1018">
        <v>81</v>
      </c>
      <c r="CN8" s="1019"/>
      <c r="CO8" s="1019"/>
      <c r="CP8" s="1019"/>
      <c r="CQ8" s="1020"/>
      <c r="CR8" s="1018">
        <v>27</v>
      </c>
      <c r="CS8" s="1019"/>
      <c r="CT8" s="1019"/>
      <c r="CU8" s="1019"/>
      <c r="CV8" s="1020"/>
      <c r="CW8" s="1018" t="s">
        <v>555</v>
      </c>
      <c r="CX8" s="1019"/>
      <c r="CY8" s="1019"/>
      <c r="CZ8" s="1019"/>
      <c r="DA8" s="1020"/>
      <c r="DB8" s="1018" t="s">
        <v>555</v>
      </c>
      <c r="DC8" s="1019"/>
      <c r="DD8" s="1019"/>
      <c r="DE8" s="1019"/>
      <c r="DF8" s="1020"/>
      <c r="DG8" s="1018" t="s">
        <v>555</v>
      </c>
      <c r="DH8" s="1019"/>
      <c r="DI8" s="1019"/>
      <c r="DJ8" s="1019"/>
      <c r="DK8" s="1020"/>
      <c r="DL8" s="1018" t="s">
        <v>555</v>
      </c>
      <c r="DM8" s="1019"/>
      <c r="DN8" s="1019"/>
      <c r="DO8" s="1019"/>
      <c r="DP8" s="1020"/>
      <c r="DQ8" s="1018" t="s">
        <v>555</v>
      </c>
      <c r="DR8" s="1019"/>
      <c r="DS8" s="1019"/>
      <c r="DT8" s="1019"/>
      <c r="DU8" s="1020"/>
      <c r="DV8" s="1021"/>
      <c r="DW8" s="1022"/>
      <c r="DX8" s="1022"/>
      <c r="DY8" s="1022"/>
      <c r="DZ8" s="1023"/>
      <c r="EA8" s="207"/>
    </row>
    <row r="9" spans="1:131" s="208" customFormat="1" ht="26.25" customHeight="1" x14ac:dyDescent="0.15">
      <c r="A9" s="214">
        <v>3</v>
      </c>
      <c r="B9" s="1066" t="s">
        <v>371</v>
      </c>
      <c r="C9" s="1067"/>
      <c r="D9" s="1067"/>
      <c r="E9" s="1067"/>
      <c r="F9" s="1067"/>
      <c r="G9" s="1067"/>
      <c r="H9" s="1067"/>
      <c r="I9" s="1067"/>
      <c r="J9" s="1067"/>
      <c r="K9" s="1067"/>
      <c r="L9" s="1067"/>
      <c r="M9" s="1067"/>
      <c r="N9" s="1067"/>
      <c r="O9" s="1067"/>
      <c r="P9" s="1068"/>
      <c r="Q9" s="1072">
        <v>23</v>
      </c>
      <c r="R9" s="1073"/>
      <c r="S9" s="1073"/>
      <c r="T9" s="1073"/>
      <c r="U9" s="1073"/>
      <c r="V9" s="1073">
        <v>13</v>
      </c>
      <c r="W9" s="1073"/>
      <c r="X9" s="1073"/>
      <c r="Y9" s="1073"/>
      <c r="Z9" s="1073"/>
      <c r="AA9" s="1073">
        <v>10</v>
      </c>
      <c r="AB9" s="1073"/>
      <c r="AC9" s="1073"/>
      <c r="AD9" s="1073"/>
      <c r="AE9" s="1074"/>
      <c r="AF9" s="1048">
        <v>10</v>
      </c>
      <c r="AG9" s="1049"/>
      <c r="AH9" s="1049"/>
      <c r="AI9" s="1049"/>
      <c r="AJ9" s="1050"/>
      <c r="AK9" s="1115" t="s">
        <v>540</v>
      </c>
      <c r="AL9" s="1116"/>
      <c r="AM9" s="1116"/>
      <c r="AN9" s="1116"/>
      <c r="AO9" s="1116"/>
      <c r="AP9" s="1116" t="s">
        <v>540</v>
      </c>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372</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373</v>
      </c>
      <c r="B23" s="973" t="s">
        <v>374</v>
      </c>
      <c r="C23" s="974"/>
      <c r="D23" s="974"/>
      <c r="E23" s="974"/>
      <c r="F23" s="974"/>
      <c r="G23" s="974"/>
      <c r="H23" s="974"/>
      <c r="I23" s="974"/>
      <c r="J23" s="974"/>
      <c r="K23" s="974"/>
      <c r="L23" s="974"/>
      <c r="M23" s="974"/>
      <c r="N23" s="974"/>
      <c r="O23" s="974"/>
      <c r="P23" s="975"/>
      <c r="Q23" s="1097">
        <v>37833</v>
      </c>
      <c r="R23" s="1098"/>
      <c r="S23" s="1098"/>
      <c r="T23" s="1098"/>
      <c r="U23" s="1098"/>
      <c r="V23" s="1098">
        <v>35916</v>
      </c>
      <c r="W23" s="1098"/>
      <c r="X23" s="1098"/>
      <c r="Y23" s="1098"/>
      <c r="Z23" s="1098"/>
      <c r="AA23" s="1098">
        <v>1917</v>
      </c>
      <c r="AB23" s="1098"/>
      <c r="AC23" s="1098"/>
      <c r="AD23" s="1098"/>
      <c r="AE23" s="1099"/>
      <c r="AF23" s="1100">
        <v>1733</v>
      </c>
      <c r="AG23" s="1098"/>
      <c r="AH23" s="1098"/>
      <c r="AI23" s="1098"/>
      <c r="AJ23" s="1101"/>
      <c r="AK23" s="1102"/>
      <c r="AL23" s="1103"/>
      <c r="AM23" s="1103"/>
      <c r="AN23" s="1103"/>
      <c r="AO23" s="1103"/>
      <c r="AP23" s="1098">
        <v>41027</v>
      </c>
      <c r="AQ23" s="1098"/>
      <c r="AR23" s="1098"/>
      <c r="AS23" s="1098"/>
      <c r="AT23" s="1098"/>
      <c r="AU23" s="1104"/>
      <c r="AV23" s="1104"/>
      <c r="AW23" s="1104"/>
      <c r="AX23" s="1104"/>
      <c r="AY23" s="1105"/>
      <c r="AZ23" s="1094" t="s">
        <v>224</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375</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376</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352</v>
      </c>
      <c r="B26" s="1025"/>
      <c r="C26" s="1025"/>
      <c r="D26" s="1025"/>
      <c r="E26" s="1025"/>
      <c r="F26" s="1025"/>
      <c r="G26" s="1025"/>
      <c r="H26" s="1025"/>
      <c r="I26" s="1025"/>
      <c r="J26" s="1025"/>
      <c r="K26" s="1025"/>
      <c r="L26" s="1025"/>
      <c r="M26" s="1025"/>
      <c r="N26" s="1025"/>
      <c r="O26" s="1025"/>
      <c r="P26" s="1026"/>
      <c r="Q26" s="1030" t="s">
        <v>377</v>
      </c>
      <c r="R26" s="1031"/>
      <c r="S26" s="1031"/>
      <c r="T26" s="1031"/>
      <c r="U26" s="1032"/>
      <c r="V26" s="1030" t="s">
        <v>378</v>
      </c>
      <c r="W26" s="1031"/>
      <c r="X26" s="1031"/>
      <c r="Y26" s="1031"/>
      <c r="Z26" s="1032"/>
      <c r="AA26" s="1030" t="s">
        <v>379</v>
      </c>
      <c r="AB26" s="1031"/>
      <c r="AC26" s="1031"/>
      <c r="AD26" s="1031"/>
      <c r="AE26" s="1031"/>
      <c r="AF26" s="1088" t="s">
        <v>380</v>
      </c>
      <c r="AG26" s="1037"/>
      <c r="AH26" s="1037"/>
      <c r="AI26" s="1037"/>
      <c r="AJ26" s="1089"/>
      <c r="AK26" s="1031" t="s">
        <v>381</v>
      </c>
      <c r="AL26" s="1031"/>
      <c r="AM26" s="1031"/>
      <c r="AN26" s="1031"/>
      <c r="AO26" s="1032"/>
      <c r="AP26" s="1030" t="s">
        <v>382</v>
      </c>
      <c r="AQ26" s="1031"/>
      <c r="AR26" s="1031"/>
      <c r="AS26" s="1031"/>
      <c r="AT26" s="1032"/>
      <c r="AU26" s="1030" t="s">
        <v>383</v>
      </c>
      <c r="AV26" s="1031"/>
      <c r="AW26" s="1031"/>
      <c r="AX26" s="1031"/>
      <c r="AY26" s="1032"/>
      <c r="AZ26" s="1030" t="s">
        <v>384</v>
      </c>
      <c r="BA26" s="1031"/>
      <c r="BB26" s="1031"/>
      <c r="BC26" s="1031"/>
      <c r="BD26" s="1032"/>
      <c r="BE26" s="1030" t="s">
        <v>359</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385</v>
      </c>
      <c r="C28" s="1080"/>
      <c r="D28" s="1080"/>
      <c r="E28" s="1080"/>
      <c r="F28" s="1080"/>
      <c r="G28" s="1080"/>
      <c r="H28" s="1080"/>
      <c r="I28" s="1080"/>
      <c r="J28" s="1080"/>
      <c r="K28" s="1080"/>
      <c r="L28" s="1080"/>
      <c r="M28" s="1080"/>
      <c r="N28" s="1080"/>
      <c r="O28" s="1080"/>
      <c r="P28" s="1081"/>
      <c r="Q28" s="1082">
        <v>11560</v>
      </c>
      <c r="R28" s="1083"/>
      <c r="S28" s="1083"/>
      <c r="T28" s="1083"/>
      <c r="U28" s="1083"/>
      <c r="V28" s="1083">
        <v>11318</v>
      </c>
      <c r="W28" s="1083"/>
      <c r="X28" s="1083"/>
      <c r="Y28" s="1083"/>
      <c r="Z28" s="1083"/>
      <c r="AA28" s="1083">
        <v>242</v>
      </c>
      <c r="AB28" s="1083"/>
      <c r="AC28" s="1083"/>
      <c r="AD28" s="1083"/>
      <c r="AE28" s="1084"/>
      <c r="AF28" s="1085">
        <v>242</v>
      </c>
      <c r="AG28" s="1083"/>
      <c r="AH28" s="1083"/>
      <c r="AI28" s="1083"/>
      <c r="AJ28" s="1086"/>
      <c r="AK28" s="1087">
        <v>682</v>
      </c>
      <c r="AL28" s="1075"/>
      <c r="AM28" s="1075"/>
      <c r="AN28" s="1075"/>
      <c r="AO28" s="1075"/>
      <c r="AP28" s="1075">
        <v>40</v>
      </c>
      <c r="AQ28" s="1075"/>
      <c r="AR28" s="1075"/>
      <c r="AS28" s="1075"/>
      <c r="AT28" s="1075"/>
      <c r="AU28" s="1075" t="s">
        <v>541</v>
      </c>
      <c r="AV28" s="1075"/>
      <c r="AW28" s="1075"/>
      <c r="AX28" s="1075"/>
      <c r="AY28" s="1075"/>
      <c r="AZ28" s="1076" t="s">
        <v>541</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386</v>
      </c>
      <c r="C29" s="1067"/>
      <c r="D29" s="1067"/>
      <c r="E29" s="1067"/>
      <c r="F29" s="1067"/>
      <c r="G29" s="1067"/>
      <c r="H29" s="1067"/>
      <c r="I29" s="1067"/>
      <c r="J29" s="1067"/>
      <c r="K29" s="1067"/>
      <c r="L29" s="1067"/>
      <c r="M29" s="1067"/>
      <c r="N29" s="1067"/>
      <c r="O29" s="1067"/>
      <c r="P29" s="1068"/>
      <c r="Q29" s="1072">
        <v>7565</v>
      </c>
      <c r="R29" s="1073"/>
      <c r="S29" s="1073"/>
      <c r="T29" s="1073"/>
      <c r="U29" s="1073"/>
      <c r="V29" s="1073">
        <v>7479</v>
      </c>
      <c r="W29" s="1073"/>
      <c r="X29" s="1073"/>
      <c r="Y29" s="1073"/>
      <c r="Z29" s="1073"/>
      <c r="AA29" s="1073">
        <v>87</v>
      </c>
      <c r="AB29" s="1073"/>
      <c r="AC29" s="1073"/>
      <c r="AD29" s="1073"/>
      <c r="AE29" s="1074"/>
      <c r="AF29" s="1048">
        <v>87</v>
      </c>
      <c r="AG29" s="1049"/>
      <c r="AH29" s="1049"/>
      <c r="AI29" s="1049"/>
      <c r="AJ29" s="1050"/>
      <c r="AK29" s="1009">
        <v>1130</v>
      </c>
      <c r="AL29" s="1000"/>
      <c r="AM29" s="1000"/>
      <c r="AN29" s="1000"/>
      <c r="AO29" s="1000"/>
      <c r="AP29" s="1000" t="s">
        <v>541</v>
      </c>
      <c r="AQ29" s="1000"/>
      <c r="AR29" s="1000"/>
      <c r="AS29" s="1000"/>
      <c r="AT29" s="1000"/>
      <c r="AU29" s="1000" t="s">
        <v>541</v>
      </c>
      <c r="AV29" s="1000"/>
      <c r="AW29" s="1000"/>
      <c r="AX29" s="1000"/>
      <c r="AY29" s="1000"/>
      <c r="AZ29" s="1071" t="s">
        <v>541</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387</v>
      </c>
      <c r="C30" s="1067"/>
      <c r="D30" s="1067"/>
      <c r="E30" s="1067"/>
      <c r="F30" s="1067"/>
      <c r="G30" s="1067"/>
      <c r="H30" s="1067"/>
      <c r="I30" s="1067"/>
      <c r="J30" s="1067"/>
      <c r="K30" s="1067"/>
      <c r="L30" s="1067"/>
      <c r="M30" s="1067"/>
      <c r="N30" s="1067"/>
      <c r="O30" s="1067"/>
      <c r="P30" s="1068"/>
      <c r="Q30" s="1072">
        <v>1073</v>
      </c>
      <c r="R30" s="1073"/>
      <c r="S30" s="1073"/>
      <c r="T30" s="1073"/>
      <c r="U30" s="1073"/>
      <c r="V30" s="1073">
        <v>1071</v>
      </c>
      <c r="W30" s="1073"/>
      <c r="X30" s="1073"/>
      <c r="Y30" s="1073"/>
      <c r="Z30" s="1073"/>
      <c r="AA30" s="1073">
        <v>2</v>
      </c>
      <c r="AB30" s="1073"/>
      <c r="AC30" s="1073"/>
      <c r="AD30" s="1073"/>
      <c r="AE30" s="1074"/>
      <c r="AF30" s="1048">
        <v>2</v>
      </c>
      <c r="AG30" s="1049"/>
      <c r="AH30" s="1049"/>
      <c r="AI30" s="1049"/>
      <c r="AJ30" s="1050"/>
      <c r="AK30" s="1009">
        <v>235</v>
      </c>
      <c r="AL30" s="1000"/>
      <c r="AM30" s="1000"/>
      <c r="AN30" s="1000"/>
      <c r="AO30" s="1000"/>
      <c r="AP30" s="1000" t="s">
        <v>541</v>
      </c>
      <c r="AQ30" s="1000"/>
      <c r="AR30" s="1000"/>
      <c r="AS30" s="1000"/>
      <c r="AT30" s="1000"/>
      <c r="AU30" s="1000" t="s">
        <v>541</v>
      </c>
      <c r="AV30" s="1000"/>
      <c r="AW30" s="1000"/>
      <c r="AX30" s="1000"/>
      <c r="AY30" s="1000"/>
      <c r="AZ30" s="1071" t="s">
        <v>541</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388</v>
      </c>
      <c r="C31" s="1067"/>
      <c r="D31" s="1067"/>
      <c r="E31" s="1067"/>
      <c r="F31" s="1067"/>
      <c r="G31" s="1067"/>
      <c r="H31" s="1067"/>
      <c r="I31" s="1067"/>
      <c r="J31" s="1067"/>
      <c r="K31" s="1067"/>
      <c r="L31" s="1067"/>
      <c r="M31" s="1067"/>
      <c r="N31" s="1067"/>
      <c r="O31" s="1067"/>
      <c r="P31" s="1068"/>
      <c r="Q31" s="1072">
        <v>71</v>
      </c>
      <c r="R31" s="1073"/>
      <c r="S31" s="1073"/>
      <c r="T31" s="1073"/>
      <c r="U31" s="1073"/>
      <c r="V31" s="1073">
        <v>61</v>
      </c>
      <c r="W31" s="1073"/>
      <c r="X31" s="1073"/>
      <c r="Y31" s="1073"/>
      <c r="Z31" s="1073"/>
      <c r="AA31" s="1073">
        <v>11</v>
      </c>
      <c r="AB31" s="1073"/>
      <c r="AC31" s="1073"/>
      <c r="AD31" s="1073"/>
      <c r="AE31" s="1074"/>
      <c r="AF31" s="1048">
        <v>11</v>
      </c>
      <c r="AG31" s="1049"/>
      <c r="AH31" s="1049"/>
      <c r="AI31" s="1049"/>
      <c r="AJ31" s="1050"/>
      <c r="AK31" s="1009">
        <v>12</v>
      </c>
      <c r="AL31" s="1000"/>
      <c r="AM31" s="1000"/>
      <c r="AN31" s="1000"/>
      <c r="AO31" s="1000"/>
      <c r="AP31" s="1000" t="s">
        <v>541</v>
      </c>
      <c r="AQ31" s="1000"/>
      <c r="AR31" s="1000"/>
      <c r="AS31" s="1000"/>
      <c r="AT31" s="1000"/>
      <c r="AU31" s="1000" t="s">
        <v>541</v>
      </c>
      <c r="AV31" s="1000"/>
      <c r="AW31" s="1000"/>
      <c r="AX31" s="1000"/>
      <c r="AY31" s="1000"/>
      <c r="AZ31" s="1071" t="s">
        <v>541</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389</v>
      </c>
      <c r="C32" s="1067"/>
      <c r="D32" s="1067"/>
      <c r="E32" s="1067"/>
      <c r="F32" s="1067"/>
      <c r="G32" s="1067"/>
      <c r="H32" s="1067"/>
      <c r="I32" s="1067"/>
      <c r="J32" s="1067"/>
      <c r="K32" s="1067"/>
      <c r="L32" s="1067"/>
      <c r="M32" s="1067"/>
      <c r="N32" s="1067"/>
      <c r="O32" s="1067"/>
      <c r="P32" s="1068"/>
      <c r="Q32" s="1072">
        <v>1038</v>
      </c>
      <c r="R32" s="1073"/>
      <c r="S32" s="1073"/>
      <c r="T32" s="1073"/>
      <c r="U32" s="1073"/>
      <c r="V32" s="1073">
        <v>928</v>
      </c>
      <c r="W32" s="1073"/>
      <c r="X32" s="1073"/>
      <c r="Y32" s="1073"/>
      <c r="Z32" s="1073"/>
      <c r="AA32" s="1073">
        <v>110</v>
      </c>
      <c r="AB32" s="1073"/>
      <c r="AC32" s="1073"/>
      <c r="AD32" s="1073"/>
      <c r="AE32" s="1074"/>
      <c r="AF32" s="1048">
        <v>838</v>
      </c>
      <c r="AG32" s="1049"/>
      <c r="AH32" s="1049"/>
      <c r="AI32" s="1049"/>
      <c r="AJ32" s="1050"/>
      <c r="AK32" s="1009">
        <v>9</v>
      </c>
      <c r="AL32" s="1000"/>
      <c r="AM32" s="1000"/>
      <c r="AN32" s="1000"/>
      <c r="AO32" s="1000"/>
      <c r="AP32" s="1000">
        <v>1631</v>
      </c>
      <c r="AQ32" s="1000"/>
      <c r="AR32" s="1000"/>
      <c r="AS32" s="1000"/>
      <c r="AT32" s="1000"/>
      <c r="AU32" s="1000" t="s">
        <v>541</v>
      </c>
      <c r="AV32" s="1000"/>
      <c r="AW32" s="1000"/>
      <c r="AX32" s="1000"/>
      <c r="AY32" s="1000"/>
      <c r="AZ32" s="1071" t="s">
        <v>541</v>
      </c>
      <c r="BA32" s="1071"/>
      <c r="BB32" s="1071"/>
      <c r="BC32" s="1071"/>
      <c r="BD32" s="1071"/>
      <c r="BE32" s="1061" t="s">
        <v>390</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391</v>
      </c>
      <c r="C33" s="1067"/>
      <c r="D33" s="1067"/>
      <c r="E33" s="1067"/>
      <c r="F33" s="1067"/>
      <c r="G33" s="1067"/>
      <c r="H33" s="1067"/>
      <c r="I33" s="1067"/>
      <c r="J33" s="1067"/>
      <c r="K33" s="1067"/>
      <c r="L33" s="1067"/>
      <c r="M33" s="1067"/>
      <c r="N33" s="1067"/>
      <c r="O33" s="1067"/>
      <c r="P33" s="1068"/>
      <c r="Q33" s="1072">
        <v>12938</v>
      </c>
      <c r="R33" s="1073"/>
      <c r="S33" s="1073"/>
      <c r="T33" s="1073"/>
      <c r="U33" s="1073"/>
      <c r="V33" s="1073">
        <v>13083</v>
      </c>
      <c r="W33" s="1073"/>
      <c r="X33" s="1073"/>
      <c r="Y33" s="1073"/>
      <c r="Z33" s="1073"/>
      <c r="AA33" s="1073">
        <v>-145</v>
      </c>
      <c r="AB33" s="1073"/>
      <c r="AC33" s="1073"/>
      <c r="AD33" s="1073"/>
      <c r="AE33" s="1074"/>
      <c r="AF33" s="1048">
        <v>5011</v>
      </c>
      <c r="AG33" s="1049"/>
      <c r="AH33" s="1049"/>
      <c r="AI33" s="1049"/>
      <c r="AJ33" s="1050"/>
      <c r="AK33" s="1009">
        <v>1095</v>
      </c>
      <c r="AL33" s="1000"/>
      <c r="AM33" s="1000"/>
      <c r="AN33" s="1000"/>
      <c r="AO33" s="1000"/>
      <c r="AP33" s="1000">
        <v>2369</v>
      </c>
      <c r="AQ33" s="1000"/>
      <c r="AR33" s="1000"/>
      <c r="AS33" s="1000"/>
      <c r="AT33" s="1000"/>
      <c r="AU33" s="1000">
        <v>1305</v>
      </c>
      <c r="AV33" s="1000"/>
      <c r="AW33" s="1000"/>
      <c r="AX33" s="1000"/>
      <c r="AY33" s="1000"/>
      <c r="AZ33" s="1071" t="s">
        <v>541</v>
      </c>
      <c r="BA33" s="1071"/>
      <c r="BB33" s="1071"/>
      <c r="BC33" s="1071"/>
      <c r="BD33" s="1071"/>
      <c r="BE33" s="1061" t="s">
        <v>390</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392</v>
      </c>
      <c r="C34" s="1067"/>
      <c r="D34" s="1067"/>
      <c r="E34" s="1067"/>
      <c r="F34" s="1067"/>
      <c r="G34" s="1067"/>
      <c r="H34" s="1067"/>
      <c r="I34" s="1067"/>
      <c r="J34" s="1067"/>
      <c r="K34" s="1067"/>
      <c r="L34" s="1067"/>
      <c r="M34" s="1067"/>
      <c r="N34" s="1067"/>
      <c r="O34" s="1067"/>
      <c r="P34" s="1068"/>
      <c r="Q34" s="1072">
        <v>179</v>
      </c>
      <c r="R34" s="1073"/>
      <c r="S34" s="1073"/>
      <c r="T34" s="1073"/>
      <c r="U34" s="1073"/>
      <c r="V34" s="1073">
        <v>171</v>
      </c>
      <c r="W34" s="1073"/>
      <c r="X34" s="1073"/>
      <c r="Y34" s="1073"/>
      <c r="Z34" s="1073"/>
      <c r="AA34" s="1073">
        <v>8</v>
      </c>
      <c r="AB34" s="1073"/>
      <c r="AC34" s="1073"/>
      <c r="AD34" s="1073"/>
      <c r="AE34" s="1074"/>
      <c r="AF34" s="1048">
        <v>8</v>
      </c>
      <c r="AG34" s="1049"/>
      <c r="AH34" s="1049"/>
      <c r="AI34" s="1049"/>
      <c r="AJ34" s="1050"/>
      <c r="AK34" s="1009">
        <v>93</v>
      </c>
      <c r="AL34" s="1000"/>
      <c r="AM34" s="1000"/>
      <c r="AN34" s="1000"/>
      <c r="AO34" s="1000"/>
      <c r="AP34" s="1000">
        <v>235</v>
      </c>
      <c r="AQ34" s="1000"/>
      <c r="AR34" s="1000"/>
      <c r="AS34" s="1000"/>
      <c r="AT34" s="1000"/>
      <c r="AU34" s="1000">
        <v>117</v>
      </c>
      <c r="AV34" s="1000"/>
      <c r="AW34" s="1000"/>
      <c r="AX34" s="1000"/>
      <c r="AY34" s="1000"/>
      <c r="AZ34" s="1071" t="s">
        <v>541</v>
      </c>
      <c r="BA34" s="1071"/>
      <c r="BB34" s="1071"/>
      <c r="BC34" s="1071"/>
      <c r="BD34" s="1071"/>
      <c r="BE34" s="1061" t="s">
        <v>393</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t="s">
        <v>394</v>
      </c>
      <c r="C35" s="1067"/>
      <c r="D35" s="1067"/>
      <c r="E35" s="1067"/>
      <c r="F35" s="1067"/>
      <c r="G35" s="1067"/>
      <c r="H35" s="1067"/>
      <c r="I35" s="1067"/>
      <c r="J35" s="1067"/>
      <c r="K35" s="1067"/>
      <c r="L35" s="1067"/>
      <c r="M35" s="1067"/>
      <c r="N35" s="1067"/>
      <c r="O35" s="1067"/>
      <c r="P35" s="1068"/>
      <c r="Q35" s="1072">
        <v>772</v>
      </c>
      <c r="R35" s="1073"/>
      <c r="S35" s="1073"/>
      <c r="T35" s="1073"/>
      <c r="U35" s="1073"/>
      <c r="V35" s="1073">
        <v>757</v>
      </c>
      <c r="W35" s="1073"/>
      <c r="X35" s="1073"/>
      <c r="Y35" s="1073"/>
      <c r="Z35" s="1073"/>
      <c r="AA35" s="1073">
        <v>16</v>
      </c>
      <c r="AB35" s="1073"/>
      <c r="AC35" s="1073"/>
      <c r="AD35" s="1073"/>
      <c r="AE35" s="1074"/>
      <c r="AF35" s="1048">
        <v>15</v>
      </c>
      <c r="AG35" s="1049"/>
      <c r="AH35" s="1049"/>
      <c r="AI35" s="1049"/>
      <c r="AJ35" s="1050"/>
      <c r="AK35" s="1009">
        <v>480</v>
      </c>
      <c r="AL35" s="1000"/>
      <c r="AM35" s="1000"/>
      <c r="AN35" s="1000"/>
      <c r="AO35" s="1000"/>
      <c r="AP35" s="1000">
        <v>3842</v>
      </c>
      <c r="AQ35" s="1000"/>
      <c r="AR35" s="1000"/>
      <c r="AS35" s="1000"/>
      <c r="AT35" s="1000"/>
      <c r="AU35" s="1000">
        <v>3842</v>
      </c>
      <c r="AV35" s="1000"/>
      <c r="AW35" s="1000"/>
      <c r="AX35" s="1000"/>
      <c r="AY35" s="1000"/>
      <c r="AZ35" s="1071" t="s">
        <v>541</v>
      </c>
      <c r="BA35" s="1071"/>
      <c r="BB35" s="1071"/>
      <c r="BC35" s="1071"/>
      <c r="BD35" s="1071"/>
      <c r="BE35" s="1061" t="s">
        <v>393</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395</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373</v>
      </c>
      <c r="B63" s="973" t="s">
        <v>396</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6214</v>
      </c>
      <c r="AG63" s="988"/>
      <c r="AH63" s="988"/>
      <c r="AI63" s="988"/>
      <c r="AJ63" s="1059"/>
      <c r="AK63" s="1060"/>
      <c r="AL63" s="992"/>
      <c r="AM63" s="992"/>
      <c r="AN63" s="992"/>
      <c r="AO63" s="992"/>
      <c r="AP63" s="988">
        <v>8117</v>
      </c>
      <c r="AQ63" s="988"/>
      <c r="AR63" s="988"/>
      <c r="AS63" s="988"/>
      <c r="AT63" s="988"/>
      <c r="AU63" s="988">
        <v>5264</v>
      </c>
      <c r="AV63" s="988"/>
      <c r="AW63" s="988"/>
      <c r="AX63" s="988"/>
      <c r="AY63" s="988"/>
      <c r="AZ63" s="1054"/>
      <c r="BA63" s="1054"/>
      <c r="BB63" s="1054"/>
      <c r="BC63" s="1054"/>
      <c r="BD63" s="1054"/>
      <c r="BE63" s="989"/>
      <c r="BF63" s="989"/>
      <c r="BG63" s="989"/>
      <c r="BH63" s="989"/>
      <c r="BI63" s="990"/>
      <c r="BJ63" s="1055" t="s">
        <v>224</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397</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398</v>
      </c>
      <c r="B66" s="1025"/>
      <c r="C66" s="1025"/>
      <c r="D66" s="1025"/>
      <c r="E66" s="1025"/>
      <c r="F66" s="1025"/>
      <c r="G66" s="1025"/>
      <c r="H66" s="1025"/>
      <c r="I66" s="1025"/>
      <c r="J66" s="1025"/>
      <c r="K66" s="1025"/>
      <c r="L66" s="1025"/>
      <c r="M66" s="1025"/>
      <c r="N66" s="1025"/>
      <c r="O66" s="1025"/>
      <c r="P66" s="1026"/>
      <c r="Q66" s="1030" t="s">
        <v>377</v>
      </c>
      <c r="R66" s="1031"/>
      <c r="S66" s="1031"/>
      <c r="T66" s="1031"/>
      <c r="U66" s="1032"/>
      <c r="V66" s="1030" t="s">
        <v>378</v>
      </c>
      <c r="W66" s="1031"/>
      <c r="X66" s="1031"/>
      <c r="Y66" s="1031"/>
      <c r="Z66" s="1032"/>
      <c r="AA66" s="1030" t="s">
        <v>379</v>
      </c>
      <c r="AB66" s="1031"/>
      <c r="AC66" s="1031"/>
      <c r="AD66" s="1031"/>
      <c r="AE66" s="1032"/>
      <c r="AF66" s="1036" t="s">
        <v>380</v>
      </c>
      <c r="AG66" s="1037"/>
      <c r="AH66" s="1037"/>
      <c r="AI66" s="1037"/>
      <c r="AJ66" s="1038"/>
      <c r="AK66" s="1030" t="s">
        <v>381</v>
      </c>
      <c r="AL66" s="1025"/>
      <c r="AM66" s="1025"/>
      <c r="AN66" s="1025"/>
      <c r="AO66" s="1026"/>
      <c r="AP66" s="1030" t="s">
        <v>382</v>
      </c>
      <c r="AQ66" s="1031"/>
      <c r="AR66" s="1031"/>
      <c r="AS66" s="1031"/>
      <c r="AT66" s="1032"/>
      <c r="AU66" s="1030" t="s">
        <v>399</v>
      </c>
      <c r="AV66" s="1031"/>
      <c r="AW66" s="1031"/>
      <c r="AX66" s="1031"/>
      <c r="AY66" s="1032"/>
      <c r="AZ66" s="1030" t="s">
        <v>359</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542</v>
      </c>
      <c r="C68" s="1015"/>
      <c r="D68" s="1015"/>
      <c r="E68" s="1015"/>
      <c r="F68" s="1015"/>
      <c r="G68" s="1015"/>
      <c r="H68" s="1015"/>
      <c r="I68" s="1015"/>
      <c r="J68" s="1015"/>
      <c r="K68" s="1015"/>
      <c r="L68" s="1015"/>
      <c r="M68" s="1015"/>
      <c r="N68" s="1015"/>
      <c r="O68" s="1015"/>
      <c r="P68" s="1016"/>
      <c r="Q68" s="1017">
        <v>185</v>
      </c>
      <c r="R68" s="1011"/>
      <c r="S68" s="1011"/>
      <c r="T68" s="1011"/>
      <c r="U68" s="1011"/>
      <c r="V68" s="1011">
        <v>176</v>
      </c>
      <c r="W68" s="1011"/>
      <c r="X68" s="1011"/>
      <c r="Y68" s="1011"/>
      <c r="Z68" s="1011"/>
      <c r="AA68" s="1011">
        <v>9</v>
      </c>
      <c r="AB68" s="1011"/>
      <c r="AC68" s="1011"/>
      <c r="AD68" s="1011"/>
      <c r="AE68" s="1011"/>
      <c r="AF68" s="1011">
        <v>9</v>
      </c>
      <c r="AG68" s="1011"/>
      <c r="AH68" s="1011"/>
      <c r="AI68" s="1011"/>
      <c r="AJ68" s="1011"/>
      <c r="AK68" s="1011" t="s">
        <v>543</v>
      </c>
      <c r="AL68" s="1011"/>
      <c r="AM68" s="1011"/>
      <c r="AN68" s="1011"/>
      <c r="AO68" s="1011"/>
      <c r="AP68" s="1011">
        <v>75</v>
      </c>
      <c r="AQ68" s="1011"/>
      <c r="AR68" s="1011"/>
      <c r="AS68" s="1011"/>
      <c r="AT68" s="1011"/>
      <c r="AU68" s="1011">
        <v>27</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544</v>
      </c>
      <c r="C69" s="1004"/>
      <c r="D69" s="1004"/>
      <c r="E69" s="1004"/>
      <c r="F69" s="1004"/>
      <c r="G69" s="1004"/>
      <c r="H69" s="1004"/>
      <c r="I69" s="1004"/>
      <c r="J69" s="1004"/>
      <c r="K69" s="1004"/>
      <c r="L69" s="1004"/>
      <c r="M69" s="1004"/>
      <c r="N69" s="1004"/>
      <c r="O69" s="1004"/>
      <c r="P69" s="1005"/>
      <c r="Q69" s="1006">
        <v>310</v>
      </c>
      <c r="R69" s="1000"/>
      <c r="S69" s="1000"/>
      <c r="T69" s="1000"/>
      <c r="U69" s="1000"/>
      <c r="V69" s="1000">
        <v>266</v>
      </c>
      <c r="W69" s="1000"/>
      <c r="X69" s="1000"/>
      <c r="Y69" s="1000"/>
      <c r="Z69" s="1000"/>
      <c r="AA69" s="1000">
        <v>45</v>
      </c>
      <c r="AB69" s="1000"/>
      <c r="AC69" s="1000"/>
      <c r="AD69" s="1000"/>
      <c r="AE69" s="1000"/>
      <c r="AF69" s="1000">
        <v>45</v>
      </c>
      <c r="AG69" s="1000"/>
      <c r="AH69" s="1000"/>
      <c r="AI69" s="1000"/>
      <c r="AJ69" s="1000"/>
      <c r="AK69" s="1000" t="s">
        <v>545</v>
      </c>
      <c r="AL69" s="1000"/>
      <c r="AM69" s="1000"/>
      <c r="AN69" s="1000"/>
      <c r="AO69" s="1000"/>
      <c r="AP69" s="1000" t="s">
        <v>545</v>
      </c>
      <c r="AQ69" s="1000"/>
      <c r="AR69" s="1000"/>
      <c r="AS69" s="1000"/>
      <c r="AT69" s="1000"/>
      <c r="AU69" s="1000" t="s">
        <v>545</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546</v>
      </c>
      <c r="C70" s="1004"/>
      <c r="D70" s="1004"/>
      <c r="E70" s="1004"/>
      <c r="F70" s="1004"/>
      <c r="G70" s="1004"/>
      <c r="H70" s="1004"/>
      <c r="I70" s="1004"/>
      <c r="J70" s="1004"/>
      <c r="K70" s="1004"/>
      <c r="L70" s="1004"/>
      <c r="M70" s="1004"/>
      <c r="N70" s="1004"/>
      <c r="O70" s="1004"/>
      <c r="P70" s="1005"/>
      <c r="Q70" s="1006">
        <v>2628</v>
      </c>
      <c r="R70" s="1000"/>
      <c r="S70" s="1000"/>
      <c r="T70" s="1000"/>
      <c r="U70" s="1000"/>
      <c r="V70" s="1000">
        <v>2617</v>
      </c>
      <c r="W70" s="1000"/>
      <c r="X70" s="1000"/>
      <c r="Y70" s="1000"/>
      <c r="Z70" s="1000"/>
      <c r="AA70" s="1000">
        <v>11</v>
      </c>
      <c r="AB70" s="1000"/>
      <c r="AC70" s="1000"/>
      <c r="AD70" s="1000"/>
      <c r="AE70" s="1000"/>
      <c r="AF70" s="1000">
        <v>11</v>
      </c>
      <c r="AG70" s="1000"/>
      <c r="AH70" s="1000"/>
      <c r="AI70" s="1000"/>
      <c r="AJ70" s="1000"/>
      <c r="AK70" s="1000" t="s">
        <v>545</v>
      </c>
      <c r="AL70" s="1000"/>
      <c r="AM70" s="1000"/>
      <c r="AN70" s="1000"/>
      <c r="AO70" s="1000"/>
      <c r="AP70" s="1000" t="s">
        <v>545</v>
      </c>
      <c r="AQ70" s="1000"/>
      <c r="AR70" s="1000"/>
      <c r="AS70" s="1000"/>
      <c r="AT70" s="1000"/>
      <c r="AU70" s="1000" t="s">
        <v>545</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547</v>
      </c>
      <c r="C71" s="1004"/>
      <c r="D71" s="1004"/>
      <c r="E71" s="1004"/>
      <c r="F71" s="1004"/>
      <c r="G71" s="1004"/>
      <c r="H71" s="1004"/>
      <c r="I71" s="1004"/>
      <c r="J71" s="1004"/>
      <c r="K71" s="1004"/>
      <c r="L71" s="1004"/>
      <c r="M71" s="1004"/>
      <c r="N71" s="1004"/>
      <c r="O71" s="1004"/>
      <c r="P71" s="1005"/>
      <c r="Q71" s="1006">
        <v>303</v>
      </c>
      <c r="R71" s="1000"/>
      <c r="S71" s="1000"/>
      <c r="T71" s="1000"/>
      <c r="U71" s="1000"/>
      <c r="V71" s="1000">
        <v>297</v>
      </c>
      <c r="W71" s="1000"/>
      <c r="X71" s="1000"/>
      <c r="Y71" s="1000"/>
      <c r="Z71" s="1000"/>
      <c r="AA71" s="1000">
        <v>6</v>
      </c>
      <c r="AB71" s="1000"/>
      <c r="AC71" s="1000"/>
      <c r="AD71" s="1000"/>
      <c r="AE71" s="1000"/>
      <c r="AF71" s="1000">
        <v>6</v>
      </c>
      <c r="AG71" s="1000"/>
      <c r="AH71" s="1000"/>
      <c r="AI71" s="1000"/>
      <c r="AJ71" s="1000"/>
      <c r="AK71" s="1000">
        <v>4</v>
      </c>
      <c r="AL71" s="1000"/>
      <c r="AM71" s="1000"/>
      <c r="AN71" s="1000"/>
      <c r="AO71" s="1000"/>
      <c r="AP71" s="1000" t="s">
        <v>545</v>
      </c>
      <c r="AQ71" s="1000"/>
      <c r="AR71" s="1000"/>
      <c r="AS71" s="1000"/>
      <c r="AT71" s="1000"/>
      <c r="AU71" s="1000" t="s">
        <v>545</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548</v>
      </c>
      <c r="C72" s="1004"/>
      <c r="D72" s="1004"/>
      <c r="E72" s="1004"/>
      <c r="F72" s="1004"/>
      <c r="G72" s="1004"/>
      <c r="H72" s="1004"/>
      <c r="I72" s="1004"/>
      <c r="J72" s="1004"/>
      <c r="K72" s="1004"/>
      <c r="L72" s="1004"/>
      <c r="M72" s="1004"/>
      <c r="N72" s="1004"/>
      <c r="O72" s="1004"/>
      <c r="P72" s="1005"/>
      <c r="Q72" s="1006">
        <v>398650</v>
      </c>
      <c r="R72" s="1000"/>
      <c r="S72" s="1000"/>
      <c r="T72" s="1000"/>
      <c r="U72" s="1000"/>
      <c r="V72" s="1000">
        <v>388493</v>
      </c>
      <c r="W72" s="1000"/>
      <c r="X72" s="1000"/>
      <c r="Y72" s="1000"/>
      <c r="Z72" s="1000"/>
      <c r="AA72" s="1000">
        <v>10157</v>
      </c>
      <c r="AB72" s="1000"/>
      <c r="AC72" s="1000"/>
      <c r="AD72" s="1000"/>
      <c r="AE72" s="1000"/>
      <c r="AF72" s="1000">
        <v>10157</v>
      </c>
      <c r="AG72" s="1000"/>
      <c r="AH72" s="1000"/>
      <c r="AI72" s="1000"/>
      <c r="AJ72" s="1000"/>
      <c r="AK72" s="1000">
        <v>2501</v>
      </c>
      <c r="AL72" s="1000"/>
      <c r="AM72" s="1000"/>
      <c r="AN72" s="1000"/>
      <c r="AO72" s="1000"/>
      <c r="AP72" s="1000" t="s">
        <v>545</v>
      </c>
      <c r="AQ72" s="1000"/>
      <c r="AR72" s="1000"/>
      <c r="AS72" s="1000"/>
      <c r="AT72" s="1000"/>
      <c r="AU72" s="1000" t="s">
        <v>545</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549</v>
      </c>
      <c r="C73" s="1004"/>
      <c r="D73" s="1004"/>
      <c r="E73" s="1004"/>
      <c r="F73" s="1004"/>
      <c r="G73" s="1004"/>
      <c r="H73" s="1004"/>
      <c r="I73" s="1004"/>
      <c r="J73" s="1004"/>
      <c r="K73" s="1004"/>
      <c r="L73" s="1004"/>
      <c r="M73" s="1004"/>
      <c r="N73" s="1004"/>
      <c r="O73" s="1004"/>
      <c r="P73" s="1005"/>
      <c r="Q73" s="1006">
        <v>327</v>
      </c>
      <c r="R73" s="1000"/>
      <c r="S73" s="1000"/>
      <c r="T73" s="1000"/>
      <c r="U73" s="1000"/>
      <c r="V73" s="1000">
        <v>288</v>
      </c>
      <c r="W73" s="1000"/>
      <c r="X73" s="1000"/>
      <c r="Y73" s="1000"/>
      <c r="Z73" s="1000"/>
      <c r="AA73" s="1000">
        <v>38</v>
      </c>
      <c r="AB73" s="1000"/>
      <c r="AC73" s="1000"/>
      <c r="AD73" s="1000"/>
      <c r="AE73" s="1000"/>
      <c r="AF73" s="1000">
        <v>606</v>
      </c>
      <c r="AG73" s="1000"/>
      <c r="AH73" s="1000"/>
      <c r="AI73" s="1000"/>
      <c r="AJ73" s="1000"/>
      <c r="AK73" s="1000">
        <v>6</v>
      </c>
      <c r="AL73" s="1000"/>
      <c r="AM73" s="1000"/>
      <c r="AN73" s="1000"/>
      <c r="AO73" s="1000"/>
      <c r="AP73" s="1000">
        <v>336</v>
      </c>
      <c r="AQ73" s="1000"/>
      <c r="AR73" s="1000"/>
      <c r="AS73" s="1000"/>
      <c r="AT73" s="1000"/>
      <c r="AU73" s="1000" t="s">
        <v>545</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550</v>
      </c>
      <c r="C74" s="1004"/>
      <c r="D74" s="1004"/>
      <c r="E74" s="1004"/>
      <c r="F74" s="1004"/>
      <c r="G74" s="1004"/>
      <c r="H74" s="1004"/>
      <c r="I74" s="1004"/>
      <c r="J74" s="1004"/>
      <c r="K74" s="1004"/>
      <c r="L74" s="1004"/>
      <c r="M74" s="1004"/>
      <c r="N74" s="1004"/>
      <c r="O74" s="1004"/>
      <c r="P74" s="1005"/>
      <c r="Q74" s="1006">
        <v>4682</v>
      </c>
      <c r="R74" s="1000"/>
      <c r="S74" s="1000"/>
      <c r="T74" s="1000"/>
      <c r="U74" s="1000"/>
      <c r="V74" s="1000">
        <v>3652</v>
      </c>
      <c r="W74" s="1000"/>
      <c r="X74" s="1000"/>
      <c r="Y74" s="1000"/>
      <c r="Z74" s="1000"/>
      <c r="AA74" s="1000">
        <v>1029</v>
      </c>
      <c r="AB74" s="1000"/>
      <c r="AC74" s="1000"/>
      <c r="AD74" s="1000"/>
      <c r="AE74" s="1000"/>
      <c r="AF74" s="1000">
        <v>1029</v>
      </c>
      <c r="AG74" s="1000"/>
      <c r="AH74" s="1000"/>
      <c r="AI74" s="1000"/>
      <c r="AJ74" s="1000"/>
      <c r="AK74" s="1000">
        <v>3</v>
      </c>
      <c r="AL74" s="1000"/>
      <c r="AM74" s="1000"/>
      <c r="AN74" s="1000"/>
      <c r="AO74" s="1000"/>
      <c r="AP74" s="1000">
        <v>9626</v>
      </c>
      <c r="AQ74" s="1000"/>
      <c r="AR74" s="1000"/>
      <c r="AS74" s="1000"/>
      <c r="AT74" s="1000"/>
      <c r="AU74" s="1000">
        <v>7</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373</v>
      </c>
      <c r="B88" s="973" t="s">
        <v>400</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11863</v>
      </c>
      <c r="AG88" s="988"/>
      <c r="AH88" s="988"/>
      <c r="AI88" s="988"/>
      <c r="AJ88" s="988"/>
      <c r="AK88" s="992"/>
      <c r="AL88" s="992"/>
      <c r="AM88" s="992"/>
      <c r="AN88" s="992"/>
      <c r="AO88" s="992"/>
      <c r="AP88" s="988">
        <v>10037</v>
      </c>
      <c r="AQ88" s="988"/>
      <c r="AR88" s="988"/>
      <c r="AS88" s="988"/>
      <c r="AT88" s="988"/>
      <c r="AU88" s="988">
        <v>34</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373</v>
      </c>
      <c r="BR102" s="973" t="s">
        <v>401</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30</v>
      </c>
      <c r="CS102" s="980"/>
      <c r="CT102" s="980"/>
      <c r="CU102" s="980"/>
      <c r="CV102" s="981"/>
      <c r="CW102" s="979" t="s">
        <v>555</v>
      </c>
      <c r="CX102" s="980"/>
      <c r="CY102" s="980"/>
      <c r="CZ102" s="980"/>
      <c r="DA102" s="981"/>
      <c r="DB102" s="979">
        <v>150</v>
      </c>
      <c r="DC102" s="980"/>
      <c r="DD102" s="980"/>
      <c r="DE102" s="980"/>
      <c r="DF102" s="981"/>
      <c r="DG102" s="979">
        <v>115</v>
      </c>
      <c r="DH102" s="980"/>
      <c r="DI102" s="980"/>
      <c r="DJ102" s="980"/>
      <c r="DK102" s="981"/>
      <c r="DL102" s="979" t="s">
        <v>555</v>
      </c>
      <c r="DM102" s="980"/>
      <c r="DN102" s="980"/>
      <c r="DO102" s="980"/>
      <c r="DP102" s="981"/>
      <c r="DQ102" s="979" t="s">
        <v>555</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402</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403</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404</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405</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406</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407</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408</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409</v>
      </c>
      <c r="AB109" s="923"/>
      <c r="AC109" s="923"/>
      <c r="AD109" s="923"/>
      <c r="AE109" s="924"/>
      <c r="AF109" s="925" t="s">
        <v>290</v>
      </c>
      <c r="AG109" s="923"/>
      <c r="AH109" s="923"/>
      <c r="AI109" s="923"/>
      <c r="AJ109" s="924"/>
      <c r="AK109" s="925" t="s">
        <v>289</v>
      </c>
      <c r="AL109" s="923"/>
      <c r="AM109" s="923"/>
      <c r="AN109" s="923"/>
      <c r="AO109" s="924"/>
      <c r="AP109" s="925" t="s">
        <v>410</v>
      </c>
      <c r="AQ109" s="923"/>
      <c r="AR109" s="923"/>
      <c r="AS109" s="923"/>
      <c r="AT109" s="954"/>
      <c r="AU109" s="922" t="s">
        <v>408</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409</v>
      </c>
      <c r="BR109" s="923"/>
      <c r="BS109" s="923"/>
      <c r="BT109" s="923"/>
      <c r="BU109" s="924"/>
      <c r="BV109" s="925" t="s">
        <v>290</v>
      </c>
      <c r="BW109" s="923"/>
      <c r="BX109" s="923"/>
      <c r="BY109" s="923"/>
      <c r="BZ109" s="924"/>
      <c r="CA109" s="925" t="s">
        <v>289</v>
      </c>
      <c r="CB109" s="923"/>
      <c r="CC109" s="923"/>
      <c r="CD109" s="923"/>
      <c r="CE109" s="924"/>
      <c r="CF109" s="961" t="s">
        <v>410</v>
      </c>
      <c r="CG109" s="961"/>
      <c r="CH109" s="961"/>
      <c r="CI109" s="961"/>
      <c r="CJ109" s="961"/>
      <c r="CK109" s="925" t="s">
        <v>411</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409</v>
      </c>
      <c r="DH109" s="923"/>
      <c r="DI109" s="923"/>
      <c r="DJ109" s="923"/>
      <c r="DK109" s="924"/>
      <c r="DL109" s="925" t="s">
        <v>290</v>
      </c>
      <c r="DM109" s="923"/>
      <c r="DN109" s="923"/>
      <c r="DO109" s="923"/>
      <c r="DP109" s="924"/>
      <c r="DQ109" s="925" t="s">
        <v>289</v>
      </c>
      <c r="DR109" s="923"/>
      <c r="DS109" s="923"/>
      <c r="DT109" s="923"/>
      <c r="DU109" s="924"/>
      <c r="DV109" s="925" t="s">
        <v>410</v>
      </c>
      <c r="DW109" s="923"/>
      <c r="DX109" s="923"/>
      <c r="DY109" s="923"/>
      <c r="DZ109" s="954"/>
    </row>
    <row r="110" spans="1:131" s="199" customFormat="1" ht="26.25" customHeight="1" x14ac:dyDescent="0.15">
      <c r="A110" s="825" t="s">
        <v>412</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4506152</v>
      </c>
      <c r="AB110" s="916"/>
      <c r="AC110" s="916"/>
      <c r="AD110" s="916"/>
      <c r="AE110" s="917"/>
      <c r="AF110" s="918">
        <v>4506301</v>
      </c>
      <c r="AG110" s="916"/>
      <c r="AH110" s="916"/>
      <c r="AI110" s="916"/>
      <c r="AJ110" s="917"/>
      <c r="AK110" s="918">
        <v>4456097</v>
      </c>
      <c r="AL110" s="916"/>
      <c r="AM110" s="916"/>
      <c r="AN110" s="916"/>
      <c r="AO110" s="917"/>
      <c r="AP110" s="919">
        <v>23.8</v>
      </c>
      <c r="AQ110" s="920"/>
      <c r="AR110" s="920"/>
      <c r="AS110" s="920"/>
      <c r="AT110" s="921"/>
      <c r="AU110" s="955" t="s">
        <v>61</v>
      </c>
      <c r="AV110" s="956"/>
      <c r="AW110" s="956"/>
      <c r="AX110" s="956"/>
      <c r="AY110" s="956"/>
      <c r="AZ110" s="881" t="s">
        <v>413</v>
      </c>
      <c r="BA110" s="826"/>
      <c r="BB110" s="826"/>
      <c r="BC110" s="826"/>
      <c r="BD110" s="826"/>
      <c r="BE110" s="826"/>
      <c r="BF110" s="826"/>
      <c r="BG110" s="826"/>
      <c r="BH110" s="826"/>
      <c r="BI110" s="826"/>
      <c r="BJ110" s="826"/>
      <c r="BK110" s="826"/>
      <c r="BL110" s="826"/>
      <c r="BM110" s="826"/>
      <c r="BN110" s="826"/>
      <c r="BO110" s="826"/>
      <c r="BP110" s="827"/>
      <c r="BQ110" s="882">
        <v>43244173</v>
      </c>
      <c r="BR110" s="863"/>
      <c r="BS110" s="863"/>
      <c r="BT110" s="863"/>
      <c r="BU110" s="863"/>
      <c r="BV110" s="863">
        <v>42600250</v>
      </c>
      <c r="BW110" s="863"/>
      <c r="BX110" s="863"/>
      <c r="BY110" s="863"/>
      <c r="BZ110" s="863"/>
      <c r="CA110" s="863">
        <v>41027320</v>
      </c>
      <c r="CB110" s="863"/>
      <c r="CC110" s="863"/>
      <c r="CD110" s="863"/>
      <c r="CE110" s="863"/>
      <c r="CF110" s="887">
        <v>218.8</v>
      </c>
      <c r="CG110" s="888"/>
      <c r="CH110" s="888"/>
      <c r="CI110" s="888"/>
      <c r="CJ110" s="888"/>
      <c r="CK110" s="951" t="s">
        <v>414</v>
      </c>
      <c r="CL110" s="837"/>
      <c r="CM110" s="912" t="s">
        <v>415</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224</v>
      </c>
      <c r="DH110" s="863"/>
      <c r="DI110" s="863"/>
      <c r="DJ110" s="863"/>
      <c r="DK110" s="863"/>
      <c r="DL110" s="863" t="s">
        <v>224</v>
      </c>
      <c r="DM110" s="863"/>
      <c r="DN110" s="863"/>
      <c r="DO110" s="863"/>
      <c r="DP110" s="863"/>
      <c r="DQ110" s="863" t="s">
        <v>224</v>
      </c>
      <c r="DR110" s="863"/>
      <c r="DS110" s="863"/>
      <c r="DT110" s="863"/>
      <c r="DU110" s="863"/>
      <c r="DV110" s="864" t="s">
        <v>224</v>
      </c>
      <c r="DW110" s="864"/>
      <c r="DX110" s="864"/>
      <c r="DY110" s="864"/>
      <c r="DZ110" s="865"/>
    </row>
    <row r="111" spans="1:131" s="199" customFormat="1" ht="26.25" customHeight="1" x14ac:dyDescent="0.15">
      <c r="A111" s="792" t="s">
        <v>416</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224</v>
      </c>
      <c r="AB111" s="944"/>
      <c r="AC111" s="944"/>
      <c r="AD111" s="944"/>
      <c r="AE111" s="945"/>
      <c r="AF111" s="946" t="s">
        <v>224</v>
      </c>
      <c r="AG111" s="944"/>
      <c r="AH111" s="944"/>
      <c r="AI111" s="944"/>
      <c r="AJ111" s="945"/>
      <c r="AK111" s="946" t="s">
        <v>224</v>
      </c>
      <c r="AL111" s="944"/>
      <c r="AM111" s="944"/>
      <c r="AN111" s="944"/>
      <c r="AO111" s="945"/>
      <c r="AP111" s="947" t="s">
        <v>224</v>
      </c>
      <c r="AQ111" s="948"/>
      <c r="AR111" s="948"/>
      <c r="AS111" s="948"/>
      <c r="AT111" s="949"/>
      <c r="AU111" s="957"/>
      <c r="AV111" s="958"/>
      <c r="AW111" s="958"/>
      <c r="AX111" s="958"/>
      <c r="AY111" s="958"/>
      <c r="AZ111" s="833" t="s">
        <v>417</v>
      </c>
      <c r="BA111" s="768"/>
      <c r="BB111" s="768"/>
      <c r="BC111" s="768"/>
      <c r="BD111" s="768"/>
      <c r="BE111" s="768"/>
      <c r="BF111" s="768"/>
      <c r="BG111" s="768"/>
      <c r="BH111" s="768"/>
      <c r="BI111" s="768"/>
      <c r="BJ111" s="768"/>
      <c r="BK111" s="768"/>
      <c r="BL111" s="768"/>
      <c r="BM111" s="768"/>
      <c r="BN111" s="768"/>
      <c r="BO111" s="768"/>
      <c r="BP111" s="769"/>
      <c r="BQ111" s="834">
        <v>637639</v>
      </c>
      <c r="BR111" s="835"/>
      <c r="BS111" s="835"/>
      <c r="BT111" s="835"/>
      <c r="BU111" s="835"/>
      <c r="BV111" s="835">
        <v>497193</v>
      </c>
      <c r="BW111" s="835"/>
      <c r="BX111" s="835"/>
      <c r="BY111" s="835"/>
      <c r="BZ111" s="835"/>
      <c r="CA111" s="835">
        <v>368734</v>
      </c>
      <c r="CB111" s="835"/>
      <c r="CC111" s="835"/>
      <c r="CD111" s="835"/>
      <c r="CE111" s="835"/>
      <c r="CF111" s="896">
        <v>2</v>
      </c>
      <c r="CG111" s="897"/>
      <c r="CH111" s="897"/>
      <c r="CI111" s="897"/>
      <c r="CJ111" s="897"/>
      <c r="CK111" s="952"/>
      <c r="CL111" s="839"/>
      <c r="CM111" s="842" t="s">
        <v>418</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224</v>
      </c>
      <c r="DH111" s="835"/>
      <c r="DI111" s="835"/>
      <c r="DJ111" s="835"/>
      <c r="DK111" s="835"/>
      <c r="DL111" s="835" t="s">
        <v>224</v>
      </c>
      <c r="DM111" s="835"/>
      <c r="DN111" s="835"/>
      <c r="DO111" s="835"/>
      <c r="DP111" s="835"/>
      <c r="DQ111" s="835" t="s">
        <v>224</v>
      </c>
      <c r="DR111" s="835"/>
      <c r="DS111" s="835"/>
      <c r="DT111" s="835"/>
      <c r="DU111" s="835"/>
      <c r="DV111" s="812" t="s">
        <v>224</v>
      </c>
      <c r="DW111" s="812"/>
      <c r="DX111" s="812"/>
      <c r="DY111" s="812"/>
      <c r="DZ111" s="813"/>
    </row>
    <row r="112" spans="1:131" s="199" customFormat="1" ht="26.25" customHeight="1" x14ac:dyDescent="0.15">
      <c r="A112" s="937" t="s">
        <v>419</v>
      </c>
      <c r="B112" s="938"/>
      <c r="C112" s="768" t="s">
        <v>420</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224</v>
      </c>
      <c r="AB112" s="798"/>
      <c r="AC112" s="798"/>
      <c r="AD112" s="798"/>
      <c r="AE112" s="799"/>
      <c r="AF112" s="800" t="s">
        <v>224</v>
      </c>
      <c r="AG112" s="798"/>
      <c r="AH112" s="798"/>
      <c r="AI112" s="798"/>
      <c r="AJ112" s="799"/>
      <c r="AK112" s="800" t="s">
        <v>224</v>
      </c>
      <c r="AL112" s="798"/>
      <c r="AM112" s="798"/>
      <c r="AN112" s="798"/>
      <c r="AO112" s="799"/>
      <c r="AP112" s="845" t="s">
        <v>224</v>
      </c>
      <c r="AQ112" s="846"/>
      <c r="AR112" s="846"/>
      <c r="AS112" s="846"/>
      <c r="AT112" s="847"/>
      <c r="AU112" s="957"/>
      <c r="AV112" s="958"/>
      <c r="AW112" s="958"/>
      <c r="AX112" s="958"/>
      <c r="AY112" s="958"/>
      <c r="AZ112" s="833" t="s">
        <v>421</v>
      </c>
      <c r="BA112" s="768"/>
      <c r="BB112" s="768"/>
      <c r="BC112" s="768"/>
      <c r="BD112" s="768"/>
      <c r="BE112" s="768"/>
      <c r="BF112" s="768"/>
      <c r="BG112" s="768"/>
      <c r="BH112" s="768"/>
      <c r="BI112" s="768"/>
      <c r="BJ112" s="768"/>
      <c r="BK112" s="768"/>
      <c r="BL112" s="768"/>
      <c r="BM112" s="768"/>
      <c r="BN112" s="768"/>
      <c r="BO112" s="768"/>
      <c r="BP112" s="769"/>
      <c r="BQ112" s="834">
        <v>5460368</v>
      </c>
      <c r="BR112" s="835"/>
      <c r="BS112" s="835"/>
      <c r="BT112" s="835"/>
      <c r="BU112" s="835"/>
      <c r="BV112" s="835">
        <v>5176779</v>
      </c>
      <c r="BW112" s="835"/>
      <c r="BX112" s="835"/>
      <c r="BY112" s="835"/>
      <c r="BZ112" s="835"/>
      <c r="CA112" s="835">
        <v>5345464</v>
      </c>
      <c r="CB112" s="835"/>
      <c r="CC112" s="835"/>
      <c r="CD112" s="835"/>
      <c r="CE112" s="835"/>
      <c r="CF112" s="896">
        <v>28.5</v>
      </c>
      <c r="CG112" s="897"/>
      <c r="CH112" s="897"/>
      <c r="CI112" s="897"/>
      <c r="CJ112" s="897"/>
      <c r="CK112" s="952"/>
      <c r="CL112" s="839"/>
      <c r="CM112" s="842" t="s">
        <v>422</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224</v>
      </c>
      <c r="DH112" s="835"/>
      <c r="DI112" s="835"/>
      <c r="DJ112" s="835"/>
      <c r="DK112" s="835"/>
      <c r="DL112" s="835" t="s">
        <v>224</v>
      </c>
      <c r="DM112" s="835"/>
      <c r="DN112" s="835"/>
      <c r="DO112" s="835"/>
      <c r="DP112" s="835"/>
      <c r="DQ112" s="835" t="s">
        <v>224</v>
      </c>
      <c r="DR112" s="835"/>
      <c r="DS112" s="835"/>
      <c r="DT112" s="835"/>
      <c r="DU112" s="835"/>
      <c r="DV112" s="812" t="s">
        <v>224</v>
      </c>
      <c r="DW112" s="812"/>
      <c r="DX112" s="812"/>
      <c r="DY112" s="812"/>
      <c r="DZ112" s="813"/>
    </row>
    <row r="113" spans="1:130" s="199" customFormat="1" ht="26.25" customHeight="1" x14ac:dyDescent="0.15">
      <c r="A113" s="939"/>
      <c r="B113" s="940"/>
      <c r="C113" s="768" t="s">
        <v>423</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644603</v>
      </c>
      <c r="AB113" s="944"/>
      <c r="AC113" s="944"/>
      <c r="AD113" s="944"/>
      <c r="AE113" s="945"/>
      <c r="AF113" s="946">
        <v>613010</v>
      </c>
      <c r="AG113" s="944"/>
      <c r="AH113" s="944"/>
      <c r="AI113" s="944"/>
      <c r="AJ113" s="945"/>
      <c r="AK113" s="946">
        <v>597182</v>
      </c>
      <c r="AL113" s="944"/>
      <c r="AM113" s="944"/>
      <c r="AN113" s="944"/>
      <c r="AO113" s="945"/>
      <c r="AP113" s="947">
        <v>3.2</v>
      </c>
      <c r="AQ113" s="948"/>
      <c r="AR113" s="948"/>
      <c r="AS113" s="948"/>
      <c r="AT113" s="949"/>
      <c r="AU113" s="957"/>
      <c r="AV113" s="958"/>
      <c r="AW113" s="958"/>
      <c r="AX113" s="958"/>
      <c r="AY113" s="958"/>
      <c r="AZ113" s="833" t="s">
        <v>424</v>
      </c>
      <c r="BA113" s="768"/>
      <c r="BB113" s="768"/>
      <c r="BC113" s="768"/>
      <c r="BD113" s="768"/>
      <c r="BE113" s="768"/>
      <c r="BF113" s="768"/>
      <c r="BG113" s="768"/>
      <c r="BH113" s="768"/>
      <c r="BI113" s="768"/>
      <c r="BJ113" s="768"/>
      <c r="BK113" s="768"/>
      <c r="BL113" s="768"/>
      <c r="BM113" s="768"/>
      <c r="BN113" s="768"/>
      <c r="BO113" s="768"/>
      <c r="BP113" s="769"/>
      <c r="BQ113" s="834">
        <v>131156</v>
      </c>
      <c r="BR113" s="835"/>
      <c r="BS113" s="835"/>
      <c r="BT113" s="835"/>
      <c r="BU113" s="835"/>
      <c r="BV113" s="835">
        <v>78688</v>
      </c>
      <c r="BW113" s="835"/>
      <c r="BX113" s="835"/>
      <c r="BY113" s="835"/>
      <c r="BZ113" s="835"/>
      <c r="CA113" s="835">
        <v>33824</v>
      </c>
      <c r="CB113" s="835"/>
      <c r="CC113" s="835"/>
      <c r="CD113" s="835"/>
      <c r="CE113" s="835"/>
      <c r="CF113" s="896">
        <v>0.2</v>
      </c>
      <c r="CG113" s="897"/>
      <c r="CH113" s="897"/>
      <c r="CI113" s="897"/>
      <c r="CJ113" s="897"/>
      <c r="CK113" s="952"/>
      <c r="CL113" s="839"/>
      <c r="CM113" s="842" t="s">
        <v>425</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224</v>
      </c>
      <c r="DH113" s="798"/>
      <c r="DI113" s="798"/>
      <c r="DJ113" s="798"/>
      <c r="DK113" s="799"/>
      <c r="DL113" s="800" t="s">
        <v>224</v>
      </c>
      <c r="DM113" s="798"/>
      <c r="DN113" s="798"/>
      <c r="DO113" s="798"/>
      <c r="DP113" s="799"/>
      <c r="DQ113" s="800" t="s">
        <v>224</v>
      </c>
      <c r="DR113" s="798"/>
      <c r="DS113" s="798"/>
      <c r="DT113" s="798"/>
      <c r="DU113" s="799"/>
      <c r="DV113" s="845" t="s">
        <v>224</v>
      </c>
      <c r="DW113" s="846"/>
      <c r="DX113" s="846"/>
      <c r="DY113" s="846"/>
      <c r="DZ113" s="847"/>
    </row>
    <row r="114" spans="1:130" s="199" customFormat="1" ht="26.25" customHeight="1" x14ac:dyDescent="0.15">
      <c r="A114" s="939"/>
      <c r="B114" s="940"/>
      <c r="C114" s="768" t="s">
        <v>426</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73355</v>
      </c>
      <c r="AB114" s="798"/>
      <c r="AC114" s="798"/>
      <c r="AD114" s="798"/>
      <c r="AE114" s="799"/>
      <c r="AF114" s="800">
        <v>53581</v>
      </c>
      <c r="AG114" s="798"/>
      <c r="AH114" s="798"/>
      <c r="AI114" s="798"/>
      <c r="AJ114" s="799"/>
      <c r="AK114" s="800">
        <v>45685</v>
      </c>
      <c r="AL114" s="798"/>
      <c r="AM114" s="798"/>
      <c r="AN114" s="798"/>
      <c r="AO114" s="799"/>
      <c r="AP114" s="845">
        <v>0.2</v>
      </c>
      <c r="AQ114" s="846"/>
      <c r="AR114" s="846"/>
      <c r="AS114" s="846"/>
      <c r="AT114" s="847"/>
      <c r="AU114" s="957"/>
      <c r="AV114" s="958"/>
      <c r="AW114" s="958"/>
      <c r="AX114" s="958"/>
      <c r="AY114" s="958"/>
      <c r="AZ114" s="833" t="s">
        <v>427</v>
      </c>
      <c r="BA114" s="768"/>
      <c r="BB114" s="768"/>
      <c r="BC114" s="768"/>
      <c r="BD114" s="768"/>
      <c r="BE114" s="768"/>
      <c r="BF114" s="768"/>
      <c r="BG114" s="768"/>
      <c r="BH114" s="768"/>
      <c r="BI114" s="768"/>
      <c r="BJ114" s="768"/>
      <c r="BK114" s="768"/>
      <c r="BL114" s="768"/>
      <c r="BM114" s="768"/>
      <c r="BN114" s="768"/>
      <c r="BO114" s="768"/>
      <c r="BP114" s="769"/>
      <c r="BQ114" s="834">
        <v>7080939</v>
      </c>
      <c r="BR114" s="835"/>
      <c r="BS114" s="835"/>
      <c r="BT114" s="835"/>
      <c r="BU114" s="835"/>
      <c r="BV114" s="835">
        <v>6787607</v>
      </c>
      <c r="BW114" s="835"/>
      <c r="BX114" s="835"/>
      <c r="BY114" s="835"/>
      <c r="BZ114" s="835"/>
      <c r="CA114" s="835">
        <v>5698710</v>
      </c>
      <c r="CB114" s="835"/>
      <c r="CC114" s="835"/>
      <c r="CD114" s="835"/>
      <c r="CE114" s="835"/>
      <c r="CF114" s="896">
        <v>30.4</v>
      </c>
      <c r="CG114" s="897"/>
      <c r="CH114" s="897"/>
      <c r="CI114" s="897"/>
      <c r="CJ114" s="897"/>
      <c r="CK114" s="952"/>
      <c r="CL114" s="839"/>
      <c r="CM114" s="842" t="s">
        <v>428</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224</v>
      </c>
      <c r="DH114" s="798"/>
      <c r="DI114" s="798"/>
      <c r="DJ114" s="798"/>
      <c r="DK114" s="799"/>
      <c r="DL114" s="800" t="s">
        <v>224</v>
      </c>
      <c r="DM114" s="798"/>
      <c r="DN114" s="798"/>
      <c r="DO114" s="798"/>
      <c r="DP114" s="799"/>
      <c r="DQ114" s="800" t="s">
        <v>224</v>
      </c>
      <c r="DR114" s="798"/>
      <c r="DS114" s="798"/>
      <c r="DT114" s="798"/>
      <c r="DU114" s="799"/>
      <c r="DV114" s="845" t="s">
        <v>224</v>
      </c>
      <c r="DW114" s="846"/>
      <c r="DX114" s="846"/>
      <c r="DY114" s="846"/>
      <c r="DZ114" s="847"/>
    </row>
    <row r="115" spans="1:130" s="199" customFormat="1" ht="26.25" customHeight="1" x14ac:dyDescent="0.15">
      <c r="A115" s="939"/>
      <c r="B115" s="940"/>
      <c r="C115" s="768" t="s">
        <v>429</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217891</v>
      </c>
      <c r="AB115" s="944"/>
      <c r="AC115" s="944"/>
      <c r="AD115" s="944"/>
      <c r="AE115" s="945"/>
      <c r="AF115" s="946">
        <v>167299</v>
      </c>
      <c r="AG115" s="944"/>
      <c r="AH115" s="944"/>
      <c r="AI115" s="944"/>
      <c r="AJ115" s="945"/>
      <c r="AK115" s="946">
        <v>153180</v>
      </c>
      <c r="AL115" s="944"/>
      <c r="AM115" s="944"/>
      <c r="AN115" s="944"/>
      <c r="AO115" s="945"/>
      <c r="AP115" s="947">
        <v>0.8</v>
      </c>
      <c r="AQ115" s="948"/>
      <c r="AR115" s="948"/>
      <c r="AS115" s="948"/>
      <c r="AT115" s="949"/>
      <c r="AU115" s="957"/>
      <c r="AV115" s="958"/>
      <c r="AW115" s="958"/>
      <c r="AX115" s="958"/>
      <c r="AY115" s="958"/>
      <c r="AZ115" s="833" t="s">
        <v>430</v>
      </c>
      <c r="BA115" s="768"/>
      <c r="BB115" s="768"/>
      <c r="BC115" s="768"/>
      <c r="BD115" s="768"/>
      <c r="BE115" s="768"/>
      <c r="BF115" s="768"/>
      <c r="BG115" s="768"/>
      <c r="BH115" s="768"/>
      <c r="BI115" s="768"/>
      <c r="BJ115" s="768"/>
      <c r="BK115" s="768"/>
      <c r="BL115" s="768"/>
      <c r="BM115" s="768"/>
      <c r="BN115" s="768"/>
      <c r="BO115" s="768"/>
      <c r="BP115" s="769"/>
      <c r="BQ115" s="834" t="s">
        <v>224</v>
      </c>
      <c r="BR115" s="835"/>
      <c r="BS115" s="835"/>
      <c r="BT115" s="835"/>
      <c r="BU115" s="835"/>
      <c r="BV115" s="835" t="s">
        <v>224</v>
      </c>
      <c r="BW115" s="835"/>
      <c r="BX115" s="835"/>
      <c r="BY115" s="835"/>
      <c r="BZ115" s="835"/>
      <c r="CA115" s="835" t="s">
        <v>224</v>
      </c>
      <c r="CB115" s="835"/>
      <c r="CC115" s="835"/>
      <c r="CD115" s="835"/>
      <c r="CE115" s="835"/>
      <c r="CF115" s="896" t="s">
        <v>224</v>
      </c>
      <c r="CG115" s="897"/>
      <c r="CH115" s="897"/>
      <c r="CI115" s="897"/>
      <c r="CJ115" s="897"/>
      <c r="CK115" s="952"/>
      <c r="CL115" s="839"/>
      <c r="CM115" s="833" t="s">
        <v>431</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224</v>
      </c>
      <c r="DH115" s="798"/>
      <c r="DI115" s="798"/>
      <c r="DJ115" s="798"/>
      <c r="DK115" s="799"/>
      <c r="DL115" s="800" t="s">
        <v>224</v>
      </c>
      <c r="DM115" s="798"/>
      <c r="DN115" s="798"/>
      <c r="DO115" s="798"/>
      <c r="DP115" s="799"/>
      <c r="DQ115" s="800" t="s">
        <v>224</v>
      </c>
      <c r="DR115" s="798"/>
      <c r="DS115" s="798"/>
      <c r="DT115" s="798"/>
      <c r="DU115" s="799"/>
      <c r="DV115" s="845" t="s">
        <v>224</v>
      </c>
      <c r="DW115" s="846"/>
      <c r="DX115" s="846"/>
      <c r="DY115" s="846"/>
      <c r="DZ115" s="847"/>
    </row>
    <row r="116" spans="1:130" s="199" customFormat="1" ht="26.25" customHeight="1" x14ac:dyDescent="0.15">
      <c r="A116" s="941"/>
      <c r="B116" s="942"/>
      <c r="C116" s="901" t="s">
        <v>432</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224</v>
      </c>
      <c r="AB116" s="798"/>
      <c r="AC116" s="798"/>
      <c r="AD116" s="798"/>
      <c r="AE116" s="799"/>
      <c r="AF116" s="800" t="s">
        <v>224</v>
      </c>
      <c r="AG116" s="798"/>
      <c r="AH116" s="798"/>
      <c r="AI116" s="798"/>
      <c r="AJ116" s="799"/>
      <c r="AK116" s="800" t="s">
        <v>224</v>
      </c>
      <c r="AL116" s="798"/>
      <c r="AM116" s="798"/>
      <c r="AN116" s="798"/>
      <c r="AO116" s="799"/>
      <c r="AP116" s="845" t="s">
        <v>224</v>
      </c>
      <c r="AQ116" s="846"/>
      <c r="AR116" s="846"/>
      <c r="AS116" s="846"/>
      <c r="AT116" s="847"/>
      <c r="AU116" s="957"/>
      <c r="AV116" s="958"/>
      <c r="AW116" s="958"/>
      <c r="AX116" s="958"/>
      <c r="AY116" s="958"/>
      <c r="AZ116" s="884" t="s">
        <v>433</v>
      </c>
      <c r="BA116" s="885"/>
      <c r="BB116" s="885"/>
      <c r="BC116" s="885"/>
      <c r="BD116" s="885"/>
      <c r="BE116" s="885"/>
      <c r="BF116" s="885"/>
      <c r="BG116" s="885"/>
      <c r="BH116" s="885"/>
      <c r="BI116" s="885"/>
      <c r="BJ116" s="885"/>
      <c r="BK116" s="885"/>
      <c r="BL116" s="885"/>
      <c r="BM116" s="885"/>
      <c r="BN116" s="885"/>
      <c r="BO116" s="885"/>
      <c r="BP116" s="886"/>
      <c r="BQ116" s="834" t="s">
        <v>224</v>
      </c>
      <c r="BR116" s="835"/>
      <c r="BS116" s="835"/>
      <c r="BT116" s="835"/>
      <c r="BU116" s="835"/>
      <c r="BV116" s="835" t="s">
        <v>224</v>
      </c>
      <c r="BW116" s="835"/>
      <c r="BX116" s="835"/>
      <c r="BY116" s="835"/>
      <c r="BZ116" s="835"/>
      <c r="CA116" s="835" t="s">
        <v>224</v>
      </c>
      <c r="CB116" s="835"/>
      <c r="CC116" s="835"/>
      <c r="CD116" s="835"/>
      <c r="CE116" s="835"/>
      <c r="CF116" s="896" t="s">
        <v>224</v>
      </c>
      <c r="CG116" s="897"/>
      <c r="CH116" s="897"/>
      <c r="CI116" s="897"/>
      <c r="CJ116" s="897"/>
      <c r="CK116" s="952"/>
      <c r="CL116" s="839"/>
      <c r="CM116" s="842" t="s">
        <v>434</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80034</v>
      </c>
      <c r="DH116" s="798"/>
      <c r="DI116" s="798"/>
      <c r="DJ116" s="798"/>
      <c r="DK116" s="799"/>
      <c r="DL116" s="800">
        <v>62027</v>
      </c>
      <c r="DM116" s="798"/>
      <c r="DN116" s="798"/>
      <c r="DO116" s="798"/>
      <c r="DP116" s="799"/>
      <c r="DQ116" s="800">
        <v>51170</v>
      </c>
      <c r="DR116" s="798"/>
      <c r="DS116" s="798"/>
      <c r="DT116" s="798"/>
      <c r="DU116" s="799"/>
      <c r="DV116" s="845">
        <v>0.3</v>
      </c>
      <c r="DW116" s="846"/>
      <c r="DX116" s="846"/>
      <c r="DY116" s="846"/>
      <c r="DZ116" s="847"/>
    </row>
    <row r="117" spans="1:130" s="199" customFormat="1" ht="26.25" customHeight="1" x14ac:dyDescent="0.15">
      <c r="A117" s="922" t="s">
        <v>172</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435</v>
      </c>
      <c r="Z117" s="924"/>
      <c r="AA117" s="929">
        <v>5442001</v>
      </c>
      <c r="AB117" s="930"/>
      <c r="AC117" s="930"/>
      <c r="AD117" s="930"/>
      <c r="AE117" s="931"/>
      <c r="AF117" s="932">
        <v>5340191</v>
      </c>
      <c r="AG117" s="930"/>
      <c r="AH117" s="930"/>
      <c r="AI117" s="930"/>
      <c r="AJ117" s="931"/>
      <c r="AK117" s="932">
        <v>5252144</v>
      </c>
      <c r="AL117" s="930"/>
      <c r="AM117" s="930"/>
      <c r="AN117" s="930"/>
      <c r="AO117" s="931"/>
      <c r="AP117" s="933"/>
      <c r="AQ117" s="934"/>
      <c r="AR117" s="934"/>
      <c r="AS117" s="934"/>
      <c r="AT117" s="935"/>
      <c r="AU117" s="957"/>
      <c r="AV117" s="958"/>
      <c r="AW117" s="958"/>
      <c r="AX117" s="958"/>
      <c r="AY117" s="958"/>
      <c r="AZ117" s="884" t="s">
        <v>436</v>
      </c>
      <c r="BA117" s="885"/>
      <c r="BB117" s="885"/>
      <c r="BC117" s="885"/>
      <c r="BD117" s="885"/>
      <c r="BE117" s="885"/>
      <c r="BF117" s="885"/>
      <c r="BG117" s="885"/>
      <c r="BH117" s="885"/>
      <c r="BI117" s="885"/>
      <c r="BJ117" s="885"/>
      <c r="BK117" s="885"/>
      <c r="BL117" s="885"/>
      <c r="BM117" s="885"/>
      <c r="BN117" s="885"/>
      <c r="BO117" s="885"/>
      <c r="BP117" s="886"/>
      <c r="BQ117" s="834" t="s">
        <v>224</v>
      </c>
      <c r="BR117" s="835"/>
      <c r="BS117" s="835"/>
      <c r="BT117" s="835"/>
      <c r="BU117" s="835"/>
      <c r="BV117" s="835" t="s">
        <v>224</v>
      </c>
      <c r="BW117" s="835"/>
      <c r="BX117" s="835"/>
      <c r="BY117" s="835"/>
      <c r="BZ117" s="835"/>
      <c r="CA117" s="835" t="s">
        <v>224</v>
      </c>
      <c r="CB117" s="835"/>
      <c r="CC117" s="835"/>
      <c r="CD117" s="835"/>
      <c r="CE117" s="835"/>
      <c r="CF117" s="896" t="s">
        <v>224</v>
      </c>
      <c r="CG117" s="897"/>
      <c r="CH117" s="897"/>
      <c r="CI117" s="897"/>
      <c r="CJ117" s="897"/>
      <c r="CK117" s="952"/>
      <c r="CL117" s="839"/>
      <c r="CM117" s="842" t="s">
        <v>437</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224</v>
      </c>
      <c r="DH117" s="798"/>
      <c r="DI117" s="798"/>
      <c r="DJ117" s="798"/>
      <c r="DK117" s="799"/>
      <c r="DL117" s="800" t="s">
        <v>224</v>
      </c>
      <c r="DM117" s="798"/>
      <c r="DN117" s="798"/>
      <c r="DO117" s="798"/>
      <c r="DP117" s="799"/>
      <c r="DQ117" s="800" t="s">
        <v>224</v>
      </c>
      <c r="DR117" s="798"/>
      <c r="DS117" s="798"/>
      <c r="DT117" s="798"/>
      <c r="DU117" s="799"/>
      <c r="DV117" s="845" t="s">
        <v>224</v>
      </c>
      <c r="DW117" s="846"/>
      <c r="DX117" s="846"/>
      <c r="DY117" s="846"/>
      <c r="DZ117" s="847"/>
    </row>
    <row r="118" spans="1:130" s="199" customFormat="1" ht="26.25" customHeight="1" x14ac:dyDescent="0.15">
      <c r="A118" s="922" t="s">
        <v>411</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409</v>
      </c>
      <c r="AB118" s="923"/>
      <c r="AC118" s="923"/>
      <c r="AD118" s="923"/>
      <c r="AE118" s="924"/>
      <c r="AF118" s="925" t="s">
        <v>290</v>
      </c>
      <c r="AG118" s="923"/>
      <c r="AH118" s="923"/>
      <c r="AI118" s="923"/>
      <c r="AJ118" s="924"/>
      <c r="AK118" s="925" t="s">
        <v>289</v>
      </c>
      <c r="AL118" s="923"/>
      <c r="AM118" s="923"/>
      <c r="AN118" s="923"/>
      <c r="AO118" s="924"/>
      <c r="AP118" s="926" t="s">
        <v>410</v>
      </c>
      <c r="AQ118" s="927"/>
      <c r="AR118" s="927"/>
      <c r="AS118" s="927"/>
      <c r="AT118" s="928"/>
      <c r="AU118" s="957"/>
      <c r="AV118" s="958"/>
      <c r="AW118" s="958"/>
      <c r="AX118" s="958"/>
      <c r="AY118" s="958"/>
      <c r="AZ118" s="900" t="s">
        <v>438</v>
      </c>
      <c r="BA118" s="901"/>
      <c r="BB118" s="901"/>
      <c r="BC118" s="901"/>
      <c r="BD118" s="901"/>
      <c r="BE118" s="901"/>
      <c r="BF118" s="901"/>
      <c r="BG118" s="901"/>
      <c r="BH118" s="901"/>
      <c r="BI118" s="901"/>
      <c r="BJ118" s="901"/>
      <c r="BK118" s="901"/>
      <c r="BL118" s="901"/>
      <c r="BM118" s="901"/>
      <c r="BN118" s="901"/>
      <c r="BO118" s="901"/>
      <c r="BP118" s="902"/>
      <c r="BQ118" s="903" t="s">
        <v>224</v>
      </c>
      <c r="BR118" s="866"/>
      <c r="BS118" s="866"/>
      <c r="BT118" s="866"/>
      <c r="BU118" s="866"/>
      <c r="BV118" s="866" t="s">
        <v>224</v>
      </c>
      <c r="BW118" s="866"/>
      <c r="BX118" s="866"/>
      <c r="BY118" s="866"/>
      <c r="BZ118" s="866"/>
      <c r="CA118" s="866" t="s">
        <v>224</v>
      </c>
      <c r="CB118" s="866"/>
      <c r="CC118" s="866"/>
      <c r="CD118" s="866"/>
      <c r="CE118" s="866"/>
      <c r="CF118" s="896" t="s">
        <v>224</v>
      </c>
      <c r="CG118" s="897"/>
      <c r="CH118" s="897"/>
      <c r="CI118" s="897"/>
      <c r="CJ118" s="897"/>
      <c r="CK118" s="952"/>
      <c r="CL118" s="839"/>
      <c r="CM118" s="842" t="s">
        <v>439</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224</v>
      </c>
      <c r="DH118" s="798"/>
      <c r="DI118" s="798"/>
      <c r="DJ118" s="798"/>
      <c r="DK118" s="799"/>
      <c r="DL118" s="800" t="s">
        <v>224</v>
      </c>
      <c r="DM118" s="798"/>
      <c r="DN118" s="798"/>
      <c r="DO118" s="798"/>
      <c r="DP118" s="799"/>
      <c r="DQ118" s="800" t="s">
        <v>224</v>
      </c>
      <c r="DR118" s="798"/>
      <c r="DS118" s="798"/>
      <c r="DT118" s="798"/>
      <c r="DU118" s="799"/>
      <c r="DV118" s="845" t="s">
        <v>224</v>
      </c>
      <c r="DW118" s="846"/>
      <c r="DX118" s="846"/>
      <c r="DY118" s="846"/>
      <c r="DZ118" s="847"/>
    </row>
    <row r="119" spans="1:130" s="199" customFormat="1" ht="26.25" customHeight="1" x14ac:dyDescent="0.15">
      <c r="A119" s="836" t="s">
        <v>414</v>
      </c>
      <c r="B119" s="837"/>
      <c r="C119" s="912" t="s">
        <v>415</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224</v>
      </c>
      <c r="AB119" s="916"/>
      <c r="AC119" s="916"/>
      <c r="AD119" s="916"/>
      <c r="AE119" s="917"/>
      <c r="AF119" s="918" t="s">
        <v>224</v>
      </c>
      <c r="AG119" s="916"/>
      <c r="AH119" s="916"/>
      <c r="AI119" s="916"/>
      <c r="AJ119" s="917"/>
      <c r="AK119" s="918" t="s">
        <v>224</v>
      </c>
      <c r="AL119" s="916"/>
      <c r="AM119" s="916"/>
      <c r="AN119" s="916"/>
      <c r="AO119" s="917"/>
      <c r="AP119" s="919" t="s">
        <v>224</v>
      </c>
      <c r="AQ119" s="920"/>
      <c r="AR119" s="920"/>
      <c r="AS119" s="920"/>
      <c r="AT119" s="921"/>
      <c r="AU119" s="959"/>
      <c r="AV119" s="960"/>
      <c r="AW119" s="960"/>
      <c r="AX119" s="960"/>
      <c r="AY119" s="960"/>
      <c r="AZ119" s="230" t="s">
        <v>172</v>
      </c>
      <c r="BA119" s="230"/>
      <c r="BB119" s="230"/>
      <c r="BC119" s="230"/>
      <c r="BD119" s="230"/>
      <c r="BE119" s="230"/>
      <c r="BF119" s="230"/>
      <c r="BG119" s="230"/>
      <c r="BH119" s="230"/>
      <c r="BI119" s="230"/>
      <c r="BJ119" s="230"/>
      <c r="BK119" s="230"/>
      <c r="BL119" s="230"/>
      <c r="BM119" s="230"/>
      <c r="BN119" s="230"/>
      <c r="BO119" s="898" t="s">
        <v>440</v>
      </c>
      <c r="BP119" s="899"/>
      <c r="BQ119" s="903">
        <v>56554275</v>
      </c>
      <c r="BR119" s="866"/>
      <c r="BS119" s="866"/>
      <c r="BT119" s="866"/>
      <c r="BU119" s="866"/>
      <c r="BV119" s="866">
        <v>55140517</v>
      </c>
      <c r="BW119" s="866"/>
      <c r="BX119" s="866"/>
      <c r="BY119" s="866"/>
      <c r="BZ119" s="866"/>
      <c r="CA119" s="866">
        <v>52474052</v>
      </c>
      <c r="CB119" s="866"/>
      <c r="CC119" s="866"/>
      <c r="CD119" s="866"/>
      <c r="CE119" s="866"/>
      <c r="CF119" s="764"/>
      <c r="CG119" s="765"/>
      <c r="CH119" s="765"/>
      <c r="CI119" s="765"/>
      <c r="CJ119" s="855"/>
      <c r="CK119" s="953"/>
      <c r="CL119" s="841"/>
      <c r="CM119" s="859" t="s">
        <v>441</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557605</v>
      </c>
      <c r="DH119" s="781"/>
      <c r="DI119" s="781"/>
      <c r="DJ119" s="781"/>
      <c r="DK119" s="782"/>
      <c r="DL119" s="783">
        <v>435166</v>
      </c>
      <c r="DM119" s="781"/>
      <c r="DN119" s="781"/>
      <c r="DO119" s="781"/>
      <c r="DP119" s="782"/>
      <c r="DQ119" s="783">
        <v>317564</v>
      </c>
      <c r="DR119" s="781"/>
      <c r="DS119" s="781"/>
      <c r="DT119" s="781"/>
      <c r="DU119" s="782"/>
      <c r="DV119" s="869">
        <v>1.7</v>
      </c>
      <c r="DW119" s="870"/>
      <c r="DX119" s="870"/>
      <c r="DY119" s="870"/>
      <c r="DZ119" s="871"/>
    </row>
    <row r="120" spans="1:130" s="199" customFormat="1" ht="26.25" customHeight="1" x14ac:dyDescent="0.15">
      <c r="A120" s="838"/>
      <c r="B120" s="839"/>
      <c r="C120" s="842" t="s">
        <v>418</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224</v>
      </c>
      <c r="AB120" s="798"/>
      <c r="AC120" s="798"/>
      <c r="AD120" s="798"/>
      <c r="AE120" s="799"/>
      <c r="AF120" s="800" t="s">
        <v>224</v>
      </c>
      <c r="AG120" s="798"/>
      <c r="AH120" s="798"/>
      <c r="AI120" s="798"/>
      <c r="AJ120" s="799"/>
      <c r="AK120" s="800" t="s">
        <v>224</v>
      </c>
      <c r="AL120" s="798"/>
      <c r="AM120" s="798"/>
      <c r="AN120" s="798"/>
      <c r="AO120" s="799"/>
      <c r="AP120" s="845" t="s">
        <v>224</v>
      </c>
      <c r="AQ120" s="846"/>
      <c r="AR120" s="846"/>
      <c r="AS120" s="846"/>
      <c r="AT120" s="847"/>
      <c r="AU120" s="904" t="s">
        <v>442</v>
      </c>
      <c r="AV120" s="905"/>
      <c r="AW120" s="905"/>
      <c r="AX120" s="905"/>
      <c r="AY120" s="906"/>
      <c r="AZ120" s="881" t="s">
        <v>443</v>
      </c>
      <c r="BA120" s="826"/>
      <c r="BB120" s="826"/>
      <c r="BC120" s="826"/>
      <c r="BD120" s="826"/>
      <c r="BE120" s="826"/>
      <c r="BF120" s="826"/>
      <c r="BG120" s="826"/>
      <c r="BH120" s="826"/>
      <c r="BI120" s="826"/>
      <c r="BJ120" s="826"/>
      <c r="BK120" s="826"/>
      <c r="BL120" s="826"/>
      <c r="BM120" s="826"/>
      <c r="BN120" s="826"/>
      <c r="BO120" s="826"/>
      <c r="BP120" s="827"/>
      <c r="BQ120" s="882">
        <v>11655678</v>
      </c>
      <c r="BR120" s="863"/>
      <c r="BS120" s="863"/>
      <c r="BT120" s="863"/>
      <c r="BU120" s="863"/>
      <c r="BV120" s="863">
        <v>12212750</v>
      </c>
      <c r="BW120" s="863"/>
      <c r="BX120" s="863"/>
      <c r="BY120" s="863"/>
      <c r="BZ120" s="863"/>
      <c r="CA120" s="863">
        <v>12892151</v>
      </c>
      <c r="CB120" s="863"/>
      <c r="CC120" s="863"/>
      <c r="CD120" s="863"/>
      <c r="CE120" s="863"/>
      <c r="CF120" s="887">
        <v>68.8</v>
      </c>
      <c r="CG120" s="888"/>
      <c r="CH120" s="888"/>
      <c r="CI120" s="888"/>
      <c r="CJ120" s="888"/>
      <c r="CK120" s="889" t="s">
        <v>444</v>
      </c>
      <c r="CL120" s="873"/>
      <c r="CM120" s="873"/>
      <c r="CN120" s="873"/>
      <c r="CO120" s="874"/>
      <c r="CP120" s="893" t="s">
        <v>394</v>
      </c>
      <c r="CQ120" s="894"/>
      <c r="CR120" s="894"/>
      <c r="CS120" s="894"/>
      <c r="CT120" s="894"/>
      <c r="CU120" s="894"/>
      <c r="CV120" s="894"/>
      <c r="CW120" s="894"/>
      <c r="CX120" s="894"/>
      <c r="CY120" s="894"/>
      <c r="CZ120" s="894"/>
      <c r="DA120" s="894"/>
      <c r="DB120" s="894"/>
      <c r="DC120" s="894"/>
      <c r="DD120" s="894"/>
      <c r="DE120" s="894"/>
      <c r="DF120" s="895"/>
      <c r="DG120" s="882">
        <v>4204196</v>
      </c>
      <c r="DH120" s="863"/>
      <c r="DI120" s="863"/>
      <c r="DJ120" s="863"/>
      <c r="DK120" s="863"/>
      <c r="DL120" s="863">
        <v>4114626</v>
      </c>
      <c r="DM120" s="863"/>
      <c r="DN120" s="863"/>
      <c r="DO120" s="863"/>
      <c r="DP120" s="863"/>
      <c r="DQ120" s="863">
        <v>3896647</v>
      </c>
      <c r="DR120" s="863"/>
      <c r="DS120" s="863"/>
      <c r="DT120" s="863"/>
      <c r="DU120" s="863"/>
      <c r="DV120" s="864">
        <v>20.8</v>
      </c>
      <c r="DW120" s="864"/>
      <c r="DX120" s="864"/>
      <c r="DY120" s="864"/>
      <c r="DZ120" s="865"/>
    </row>
    <row r="121" spans="1:130" s="199" customFormat="1" ht="26.25" customHeight="1" x14ac:dyDescent="0.15">
      <c r="A121" s="838"/>
      <c r="B121" s="839"/>
      <c r="C121" s="884" t="s">
        <v>445</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v>48327</v>
      </c>
      <c r="AB121" s="798"/>
      <c r="AC121" s="798"/>
      <c r="AD121" s="798"/>
      <c r="AE121" s="799"/>
      <c r="AF121" s="800" t="s">
        <v>224</v>
      </c>
      <c r="AG121" s="798"/>
      <c r="AH121" s="798"/>
      <c r="AI121" s="798"/>
      <c r="AJ121" s="799"/>
      <c r="AK121" s="800" t="s">
        <v>224</v>
      </c>
      <c r="AL121" s="798"/>
      <c r="AM121" s="798"/>
      <c r="AN121" s="798"/>
      <c r="AO121" s="799"/>
      <c r="AP121" s="845" t="s">
        <v>224</v>
      </c>
      <c r="AQ121" s="846"/>
      <c r="AR121" s="846"/>
      <c r="AS121" s="846"/>
      <c r="AT121" s="847"/>
      <c r="AU121" s="907"/>
      <c r="AV121" s="908"/>
      <c r="AW121" s="908"/>
      <c r="AX121" s="908"/>
      <c r="AY121" s="909"/>
      <c r="AZ121" s="833" t="s">
        <v>446</v>
      </c>
      <c r="BA121" s="768"/>
      <c r="BB121" s="768"/>
      <c r="BC121" s="768"/>
      <c r="BD121" s="768"/>
      <c r="BE121" s="768"/>
      <c r="BF121" s="768"/>
      <c r="BG121" s="768"/>
      <c r="BH121" s="768"/>
      <c r="BI121" s="768"/>
      <c r="BJ121" s="768"/>
      <c r="BK121" s="768"/>
      <c r="BL121" s="768"/>
      <c r="BM121" s="768"/>
      <c r="BN121" s="768"/>
      <c r="BO121" s="768"/>
      <c r="BP121" s="769"/>
      <c r="BQ121" s="834">
        <v>7909724</v>
      </c>
      <c r="BR121" s="835"/>
      <c r="BS121" s="835"/>
      <c r="BT121" s="835"/>
      <c r="BU121" s="835"/>
      <c r="BV121" s="835">
        <v>9180973</v>
      </c>
      <c r="BW121" s="835"/>
      <c r="BX121" s="835"/>
      <c r="BY121" s="835"/>
      <c r="BZ121" s="835"/>
      <c r="CA121" s="835">
        <v>8611158</v>
      </c>
      <c r="CB121" s="835"/>
      <c r="CC121" s="835"/>
      <c r="CD121" s="835"/>
      <c r="CE121" s="835"/>
      <c r="CF121" s="896">
        <v>45.9</v>
      </c>
      <c r="CG121" s="897"/>
      <c r="CH121" s="897"/>
      <c r="CI121" s="897"/>
      <c r="CJ121" s="897"/>
      <c r="CK121" s="890"/>
      <c r="CL121" s="876"/>
      <c r="CM121" s="876"/>
      <c r="CN121" s="876"/>
      <c r="CO121" s="877"/>
      <c r="CP121" s="856" t="s">
        <v>391</v>
      </c>
      <c r="CQ121" s="857"/>
      <c r="CR121" s="857"/>
      <c r="CS121" s="857"/>
      <c r="CT121" s="857"/>
      <c r="CU121" s="857"/>
      <c r="CV121" s="857"/>
      <c r="CW121" s="857"/>
      <c r="CX121" s="857"/>
      <c r="CY121" s="857"/>
      <c r="CZ121" s="857"/>
      <c r="DA121" s="857"/>
      <c r="DB121" s="857"/>
      <c r="DC121" s="857"/>
      <c r="DD121" s="857"/>
      <c r="DE121" s="857"/>
      <c r="DF121" s="858"/>
      <c r="DG121" s="834">
        <v>1112531</v>
      </c>
      <c r="DH121" s="835"/>
      <c r="DI121" s="835"/>
      <c r="DJ121" s="835"/>
      <c r="DK121" s="835"/>
      <c r="DL121" s="835">
        <v>933570</v>
      </c>
      <c r="DM121" s="835"/>
      <c r="DN121" s="835"/>
      <c r="DO121" s="835"/>
      <c r="DP121" s="835"/>
      <c r="DQ121" s="835">
        <v>1331490</v>
      </c>
      <c r="DR121" s="835"/>
      <c r="DS121" s="835"/>
      <c r="DT121" s="835"/>
      <c r="DU121" s="835"/>
      <c r="DV121" s="812">
        <v>7.1</v>
      </c>
      <c r="DW121" s="812"/>
      <c r="DX121" s="812"/>
      <c r="DY121" s="812"/>
      <c r="DZ121" s="813"/>
    </row>
    <row r="122" spans="1:130" s="199" customFormat="1" ht="26.25" customHeight="1" x14ac:dyDescent="0.15">
      <c r="A122" s="838"/>
      <c r="B122" s="839"/>
      <c r="C122" s="842" t="s">
        <v>428</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224</v>
      </c>
      <c r="AB122" s="798"/>
      <c r="AC122" s="798"/>
      <c r="AD122" s="798"/>
      <c r="AE122" s="799"/>
      <c r="AF122" s="800" t="s">
        <v>224</v>
      </c>
      <c r="AG122" s="798"/>
      <c r="AH122" s="798"/>
      <c r="AI122" s="798"/>
      <c r="AJ122" s="799"/>
      <c r="AK122" s="800" t="s">
        <v>224</v>
      </c>
      <c r="AL122" s="798"/>
      <c r="AM122" s="798"/>
      <c r="AN122" s="798"/>
      <c r="AO122" s="799"/>
      <c r="AP122" s="845" t="s">
        <v>224</v>
      </c>
      <c r="AQ122" s="846"/>
      <c r="AR122" s="846"/>
      <c r="AS122" s="846"/>
      <c r="AT122" s="847"/>
      <c r="AU122" s="907"/>
      <c r="AV122" s="908"/>
      <c r="AW122" s="908"/>
      <c r="AX122" s="908"/>
      <c r="AY122" s="909"/>
      <c r="AZ122" s="900" t="s">
        <v>447</v>
      </c>
      <c r="BA122" s="901"/>
      <c r="BB122" s="901"/>
      <c r="BC122" s="901"/>
      <c r="BD122" s="901"/>
      <c r="BE122" s="901"/>
      <c r="BF122" s="901"/>
      <c r="BG122" s="901"/>
      <c r="BH122" s="901"/>
      <c r="BI122" s="901"/>
      <c r="BJ122" s="901"/>
      <c r="BK122" s="901"/>
      <c r="BL122" s="901"/>
      <c r="BM122" s="901"/>
      <c r="BN122" s="901"/>
      <c r="BO122" s="901"/>
      <c r="BP122" s="902"/>
      <c r="BQ122" s="903">
        <v>32331188</v>
      </c>
      <c r="BR122" s="866"/>
      <c r="BS122" s="866"/>
      <c r="BT122" s="866"/>
      <c r="BU122" s="866"/>
      <c r="BV122" s="866">
        <v>32460090</v>
      </c>
      <c r="BW122" s="866"/>
      <c r="BX122" s="866"/>
      <c r="BY122" s="866"/>
      <c r="BZ122" s="866"/>
      <c r="CA122" s="866">
        <v>32004239</v>
      </c>
      <c r="CB122" s="866"/>
      <c r="CC122" s="866"/>
      <c r="CD122" s="866"/>
      <c r="CE122" s="866"/>
      <c r="CF122" s="867">
        <v>170.7</v>
      </c>
      <c r="CG122" s="868"/>
      <c r="CH122" s="868"/>
      <c r="CI122" s="868"/>
      <c r="CJ122" s="868"/>
      <c r="CK122" s="890"/>
      <c r="CL122" s="876"/>
      <c r="CM122" s="876"/>
      <c r="CN122" s="876"/>
      <c r="CO122" s="877"/>
      <c r="CP122" s="856" t="s">
        <v>392</v>
      </c>
      <c r="CQ122" s="857"/>
      <c r="CR122" s="857"/>
      <c r="CS122" s="857"/>
      <c r="CT122" s="857"/>
      <c r="CU122" s="857"/>
      <c r="CV122" s="857"/>
      <c r="CW122" s="857"/>
      <c r="CX122" s="857"/>
      <c r="CY122" s="857"/>
      <c r="CZ122" s="857"/>
      <c r="DA122" s="857"/>
      <c r="DB122" s="857"/>
      <c r="DC122" s="857"/>
      <c r="DD122" s="857"/>
      <c r="DE122" s="857"/>
      <c r="DF122" s="858"/>
      <c r="DG122" s="834">
        <v>128695</v>
      </c>
      <c r="DH122" s="835"/>
      <c r="DI122" s="835"/>
      <c r="DJ122" s="835"/>
      <c r="DK122" s="835"/>
      <c r="DL122" s="835">
        <v>128583</v>
      </c>
      <c r="DM122" s="835"/>
      <c r="DN122" s="835"/>
      <c r="DO122" s="835"/>
      <c r="DP122" s="835"/>
      <c r="DQ122" s="835">
        <v>117327</v>
      </c>
      <c r="DR122" s="835"/>
      <c r="DS122" s="835"/>
      <c r="DT122" s="835"/>
      <c r="DU122" s="835"/>
      <c r="DV122" s="812">
        <v>0.6</v>
      </c>
      <c r="DW122" s="812"/>
      <c r="DX122" s="812"/>
      <c r="DY122" s="812"/>
      <c r="DZ122" s="813"/>
    </row>
    <row r="123" spans="1:130" s="199" customFormat="1" ht="26.25" customHeight="1" x14ac:dyDescent="0.15">
      <c r="A123" s="838"/>
      <c r="B123" s="839"/>
      <c r="C123" s="842" t="s">
        <v>434</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v>18128</v>
      </c>
      <c r="AB123" s="798"/>
      <c r="AC123" s="798"/>
      <c r="AD123" s="798"/>
      <c r="AE123" s="799"/>
      <c r="AF123" s="800">
        <v>18049</v>
      </c>
      <c r="AG123" s="798"/>
      <c r="AH123" s="798"/>
      <c r="AI123" s="798"/>
      <c r="AJ123" s="799"/>
      <c r="AK123" s="800">
        <v>10857</v>
      </c>
      <c r="AL123" s="798"/>
      <c r="AM123" s="798"/>
      <c r="AN123" s="798"/>
      <c r="AO123" s="799"/>
      <c r="AP123" s="845">
        <v>0.1</v>
      </c>
      <c r="AQ123" s="846"/>
      <c r="AR123" s="846"/>
      <c r="AS123" s="846"/>
      <c r="AT123" s="847"/>
      <c r="AU123" s="910"/>
      <c r="AV123" s="911"/>
      <c r="AW123" s="911"/>
      <c r="AX123" s="911"/>
      <c r="AY123" s="911"/>
      <c r="AZ123" s="230" t="s">
        <v>172</v>
      </c>
      <c r="BA123" s="230"/>
      <c r="BB123" s="230"/>
      <c r="BC123" s="230"/>
      <c r="BD123" s="230"/>
      <c r="BE123" s="230"/>
      <c r="BF123" s="230"/>
      <c r="BG123" s="230"/>
      <c r="BH123" s="230"/>
      <c r="BI123" s="230"/>
      <c r="BJ123" s="230"/>
      <c r="BK123" s="230"/>
      <c r="BL123" s="230"/>
      <c r="BM123" s="230"/>
      <c r="BN123" s="230"/>
      <c r="BO123" s="898" t="s">
        <v>448</v>
      </c>
      <c r="BP123" s="899"/>
      <c r="BQ123" s="853">
        <v>51896590</v>
      </c>
      <c r="BR123" s="854"/>
      <c r="BS123" s="854"/>
      <c r="BT123" s="854"/>
      <c r="BU123" s="854"/>
      <c r="BV123" s="854">
        <v>53853813</v>
      </c>
      <c r="BW123" s="854"/>
      <c r="BX123" s="854"/>
      <c r="BY123" s="854"/>
      <c r="BZ123" s="854"/>
      <c r="CA123" s="854">
        <v>53507548</v>
      </c>
      <c r="CB123" s="854"/>
      <c r="CC123" s="854"/>
      <c r="CD123" s="854"/>
      <c r="CE123" s="854"/>
      <c r="CF123" s="764"/>
      <c r="CG123" s="765"/>
      <c r="CH123" s="765"/>
      <c r="CI123" s="765"/>
      <c r="CJ123" s="855"/>
      <c r="CK123" s="890"/>
      <c r="CL123" s="876"/>
      <c r="CM123" s="876"/>
      <c r="CN123" s="876"/>
      <c r="CO123" s="877"/>
      <c r="CP123" s="856" t="s">
        <v>388</v>
      </c>
      <c r="CQ123" s="857"/>
      <c r="CR123" s="857"/>
      <c r="CS123" s="857"/>
      <c r="CT123" s="857"/>
      <c r="CU123" s="857"/>
      <c r="CV123" s="857"/>
      <c r="CW123" s="857"/>
      <c r="CX123" s="857"/>
      <c r="CY123" s="857"/>
      <c r="CZ123" s="857"/>
      <c r="DA123" s="857"/>
      <c r="DB123" s="857"/>
      <c r="DC123" s="857"/>
      <c r="DD123" s="857"/>
      <c r="DE123" s="857"/>
      <c r="DF123" s="858"/>
      <c r="DG123" s="797" t="s">
        <v>224</v>
      </c>
      <c r="DH123" s="798"/>
      <c r="DI123" s="798"/>
      <c r="DJ123" s="798"/>
      <c r="DK123" s="799"/>
      <c r="DL123" s="800" t="s">
        <v>224</v>
      </c>
      <c r="DM123" s="798"/>
      <c r="DN123" s="798"/>
      <c r="DO123" s="798"/>
      <c r="DP123" s="799"/>
      <c r="DQ123" s="800" t="s">
        <v>224</v>
      </c>
      <c r="DR123" s="798"/>
      <c r="DS123" s="798"/>
      <c r="DT123" s="798"/>
      <c r="DU123" s="799"/>
      <c r="DV123" s="845" t="s">
        <v>224</v>
      </c>
      <c r="DW123" s="846"/>
      <c r="DX123" s="846"/>
      <c r="DY123" s="846"/>
      <c r="DZ123" s="847"/>
    </row>
    <row r="124" spans="1:130" s="199" customFormat="1" ht="26.25" customHeight="1" thickBot="1" x14ac:dyDescent="0.2">
      <c r="A124" s="838"/>
      <c r="B124" s="839"/>
      <c r="C124" s="842" t="s">
        <v>437</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224</v>
      </c>
      <c r="AB124" s="798"/>
      <c r="AC124" s="798"/>
      <c r="AD124" s="798"/>
      <c r="AE124" s="799"/>
      <c r="AF124" s="800" t="s">
        <v>224</v>
      </c>
      <c r="AG124" s="798"/>
      <c r="AH124" s="798"/>
      <c r="AI124" s="798"/>
      <c r="AJ124" s="799"/>
      <c r="AK124" s="800" t="s">
        <v>224</v>
      </c>
      <c r="AL124" s="798"/>
      <c r="AM124" s="798"/>
      <c r="AN124" s="798"/>
      <c r="AO124" s="799"/>
      <c r="AP124" s="845" t="s">
        <v>224</v>
      </c>
      <c r="AQ124" s="846"/>
      <c r="AR124" s="846"/>
      <c r="AS124" s="846"/>
      <c r="AT124" s="847"/>
      <c r="AU124" s="848" t="s">
        <v>449</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25</v>
      </c>
      <c r="BR124" s="852"/>
      <c r="BS124" s="852"/>
      <c r="BT124" s="852"/>
      <c r="BU124" s="852"/>
      <c r="BV124" s="852">
        <v>6.8</v>
      </c>
      <c r="BW124" s="852"/>
      <c r="BX124" s="852"/>
      <c r="BY124" s="852"/>
      <c r="BZ124" s="852"/>
      <c r="CA124" s="852" t="s">
        <v>224</v>
      </c>
      <c r="CB124" s="852"/>
      <c r="CC124" s="852"/>
      <c r="CD124" s="852"/>
      <c r="CE124" s="852"/>
      <c r="CF124" s="742"/>
      <c r="CG124" s="743"/>
      <c r="CH124" s="743"/>
      <c r="CI124" s="743"/>
      <c r="CJ124" s="883"/>
      <c r="CK124" s="891"/>
      <c r="CL124" s="891"/>
      <c r="CM124" s="891"/>
      <c r="CN124" s="891"/>
      <c r="CO124" s="892"/>
      <c r="CP124" s="856" t="s">
        <v>450</v>
      </c>
      <c r="CQ124" s="857"/>
      <c r="CR124" s="857"/>
      <c r="CS124" s="857"/>
      <c r="CT124" s="857"/>
      <c r="CU124" s="857"/>
      <c r="CV124" s="857"/>
      <c r="CW124" s="857"/>
      <c r="CX124" s="857"/>
      <c r="CY124" s="857"/>
      <c r="CZ124" s="857"/>
      <c r="DA124" s="857"/>
      <c r="DB124" s="857"/>
      <c r="DC124" s="857"/>
      <c r="DD124" s="857"/>
      <c r="DE124" s="857"/>
      <c r="DF124" s="858"/>
      <c r="DG124" s="780">
        <v>14946</v>
      </c>
      <c r="DH124" s="781"/>
      <c r="DI124" s="781"/>
      <c r="DJ124" s="781"/>
      <c r="DK124" s="782"/>
      <c r="DL124" s="783" t="s">
        <v>224</v>
      </c>
      <c r="DM124" s="781"/>
      <c r="DN124" s="781"/>
      <c r="DO124" s="781"/>
      <c r="DP124" s="782"/>
      <c r="DQ124" s="783" t="s">
        <v>224</v>
      </c>
      <c r="DR124" s="781"/>
      <c r="DS124" s="781"/>
      <c r="DT124" s="781"/>
      <c r="DU124" s="782"/>
      <c r="DV124" s="869" t="s">
        <v>224</v>
      </c>
      <c r="DW124" s="870"/>
      <c r="DX124" s="870"/>
      <c r="DY124" s="870"/>
      <c r="DZ124" s="871"/>
    </row>
    <row r="125" spans="1:130" s="199" customFormat="1" ht="26.25" customHeight="1" x14ac:dyDescent="0.15">
      <c r="A125" s="838"/>
      <c r="B125" s="839"/>
      <c r="C125" s="842" t="s">
        <v>439</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224</v>
      </c>
      <c r="AB125" s="798"/>
      <c r="AC125" s="798"/>
      <c r="AD125" s="798"/>
      <c r="AE125" s="799"/>
      <c r="AF125" s="800" t="s">
        <v>224</v>
      </c>
      <c r="AG125" s="798"/>
      <c r="AH125" s="798"/>
      <c r="AI125" s="798"/>
      <c r="AJ125" s="799"/>
      <c r="AK125" s="800" t="s">
        <v>224</v>
      </c>
      <c r="AL125" s="798"/>
      <c r="AM125" s="798"/>
      <c r="AN125" s="798"/>
      <c r="AO125" s="799"/>
      <c r="AP125" s="845" t="s">
        <v>224</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451</v>
      </c>
      <c r="CL125" s="873"/>
      <c r="CM125" s="873"/>
      <c r="CN125" s="873"/>
      <c r="CO125" s="874"/>
      <c r="CP125" s="881" t="s">
        <v>452</v>
      </c>
      <c r="CQ125" s="826"/>
      <c r="CR125" s="826"/>
      <c r="CS125" s="826"/>
      <c r="CT125" s="826"/>
      <c r="CU125" s="826"/>
      <c r="CV125" s="826"/>
      <c r="CW125" s="826"/>
      <c r="CX125" s="826"/>
      <c r="CY125" s="826"/>
      <c r="CZ125" s="826"/>
      <c r="DA125" s="826"/>
      <c r="DB125" s="826"/>
      <c r="DC125" s="826"/>
      <c r="DD125" s="826"/>
      <c r="DE125" s="826"/>
      <c r="DF125" s="827"/>
      <c r="DG125" s="882" t="s">
        <v>224</v>
      </c>
      <c r="DH125" s="863"/>
      <c r="DI125" s="863"/>
      <c r="DJ125" s="863"/>
      <c r="DK125" s="863"/>
      <c r="DL125" s="863" t="s">
        <v>224</v>
      </c>
      <c r="DM125" s="863"/>
      <c r="DN125" s="863"/>
      <c r="DO125" s="863"/>
      <c r="DP125" s="863"/>
      <c r="DQ125" s="863" t="s">
        <v>224</v>
      </c>
      <c r="DR125" s="863"/>
      <c r="DS125" s="863"/>
      <c r="DT125" s="863"/>
      <c r="DU125" s="863"/>
      <c r="DV125" s="864" t="s">
        <v>224</v>
      </c>
      <c r="DW125" s="864"/>
      <c r="DX125" s="864"/>
      <c r="DY125" s="864"/>
      <c r="DZ125" s="865"/>
    </row>
    <row r="126" spans="1:130" s="199" customFormat="1" ht="26.25" customHeight="1" thickBot="1" x14ac:dyDescent="0.2">
      <c r="A126" s="838"/>
      <c r="B126" s="839"/>
      <c r="C126" s="842" t="s">
        <v>441</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133835</v>
      </c>
      <c r="AB126" s="798"/>
      <c r="AC126" s="798"/>
      <c r="AD126" s="798"/>
      <c r="AE126" s="799"/>
      <c r="AF126" s="800">
        <v>130326</v>
      </c>
      <c r="AG126" s="798"/>
      <c r="AH126" s="798"/>
      <c r="AI126" s="798"/>
      <c r="AJ126" s="799"/>
      <c r="AK126" s="800">
        <v>125580</v>
      </c>
      <c r="AL126" s="798"/>
      <c r="AM126" s="798"/>
      <c r="AN126" s="798"/>
      <c r="AO126" s="799"/>
      <c r="AP126" s="845">
        <v>0.7</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453</v>
      </c>
      <c r="CQ126" s="768"/>
      <c r="CR126" s="768"/>
      <c r="CS126" s="768"/>
      <c r="CT126" s="768"/>
      <c r="CU126" s="768"/>
      <c r="CV126" s="768"/>
      <c r="CW126" s="768"/>
      <c r="CX126" s="768"/>
      <c r="CY126" s="768"/>
      <c r="CZ126" s="768"/>
      <c r="DA126" s="768"/>
      <c r="DB126" s="768"/>
      <c r="DC126" s="768"/>
      <c r="DD126" s="768"/>
      <c r="DE126" s="768"/>
      <c r="DF126" s="769"/>
      <c r="DG126" s="834" t="s">
        <v>224</v>
      </c>
      <c r="DH126" s="835"/>
      <c r="DI126" s="835"/>
      <c r="DJ126" s="835"/>
      <c r="DK126" s="835"/>
      <c r="DL126" s="835" t="s">
        <v>224</v>
      </c>
      <c r="DM126" s="835"/>
      <c r="DN126" s="835"/>
      <c r="DO126" s="835"/>
      <c r="DP126" s="835"/>
      <c r="DQ126" s="835" t="s">
        <v>224</v>
      </c>
      <c r="DR126" s="835"/>
      <c r="DS126" s="835"/>
      <c r="DT126" s="835"/>
      <c r="DU126" s="835"/>
      <c r="DV126" s="812" t="s">
        <v>224</v>
      </c>
      <c r="DW126" s="812"/>
      <c r="DX126" s="812"/>
      <c r="DY126" s="812"/>
      <c r="DZ126" s="813"/>
    </row>
    <row r="127" spans="1:130" s="199" customFormat="1" ht="26.25" customHeight="1" x14ac:dyDescent="0.15">
      <c r="A127" s="840"/>
      <c r="B127" s="841"/>
      <c r="C127" s="859" t="s">
        <v>454</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17601</v>
      </c>
      <c r="AB127" s="798"/>
      <c r="AC127" s="798"/>
      <c r="AD127" s="798"/>
      <c r="AE127" s="799"/>
      <c r="AF127" s="800">
        <v>18924</v>
      </c>
      <c r="AG127" s="798"/>
      <c r="AH127" s="798"/>
      <c r="AI127" s="798"/>
      <c r="AJ127" s="799"/>
      <c r="AK127" s="800">
        <v>16743</v>
      </c>
      <c r="AL127" s="798"/>
      <c r="AM127" s="798"/>
      <c r="AN127" s="798"/>
      <c r="AO127" s="799"/>
      <c r="AP127" s="845">
        <v>0.1</v>
      </c>
      <c r="AQ127" s="846"/>
      <c r="AR127" s="846"/>
      <c r="AS127" s="846"/>
      <c r="AT127" s="847"/>
      <c r="AU127" s="235"/>
      <c r="AV127" s="235"/>
      <c r="AW127" s="235"/>
      <c r="AX127" s="862" t="s">
        <v>455</v>
      </c>
      <c r="AY127" s="830"/>
      <c r="AZ127" s="830"/>
      <c r="BA127" s="830"/>
      <c r="BB127" s="830"/>
      <c r="BC127" s="830"/>
      <c r="BD127" s="830"/>
      <c r="BE127" s="831"/>
      <c r="BF127" s="829" t="s">
        <v>456</v>
      </c>
      <c r="BG127" s="830"/>
      <c r="BH127" s="830"/>
      <c r="BI127" s="830"/>
      <c r="BJ127" s="830"/>
      <c r="BK127" s="830"/>
      <c r="BL127" s="831"/>
      <c r="BM127" s="829" t="s">
        <v>457</v>
      </c>
      <c r="BN127" s="830"/>
      <c r="BO127" s="830"/>
      <c r="BP127" s="830"/>
      <c r="BQ127" s="830"/>
      <c r="BR127" s="830"/>
      <c r="BS127" s="831"/>
      <c r="BT127" s="829" t="s">
        <v>458</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459</v>
      </c>
      <c r="CQ127" s="768"/>
      <c r="CR127" s="768"/>
      <c r="CS127" s="768"/>
      <c r="CT127" s="768"/>
      <c r="CU127" s="768"/>
      <c r="CV127" s="768"/>
      <c r="CW127" s="768"/>
      <c r="CX127" s="768"/>
      <c r="CY127" s="768"/>
      <c r="CZ127" s="768"/>
      <c r="DA127" s="768"/>
      <c r="DB127" s="768"/>
      <c r="DC127" s="768"/>
      <c r="DD127" s="768"/>
      <c r="DE127" s="768"/>
      <c r="DF127" s="769"/>
      <c r="DG127" s="834" t="s">
        <v>224</v>
      </c>
      <c r="DH127" s="835"/>
      <c r="DI127" s="835"/>
      <c r="DJ127" s="835"/>
      <c r="DK127" s="835"/>
      <c r="DL127" s="835" t="s">
        <v>224</v>
      </c>
      <c r="DM127" s="835"/>
      <c r="DN127" s="835"/>
      <c r="DO127" s="835"/>
      <c r="DP127" s="835"/>
      <c r="DQ127" s="835" t="s">
        <v>224</v>
      </c>
      <c r="DR127" s="835"/>
      <c r="DS127" s="835"/>
      <c r="DT127" s="835"/>
      <c r="DU127" s="835"/>
      <c r="DV127" s="812" t="s">
        <v>224</v>
      </c>
      <c r="DW127" s="812"/>
      <c r="DX127" s="812"/>
      <c r="DY127" s="812"/>
      <c r="DZ127" s="813"/>
    </row>
    <row r="128" spans="1:130" s="199" customFormat="1" ht="26.25" customHeight="1" thickBot="1" x14ac:dyDescent="0.2">
      <c r="A128" s="814" t="s">
        <v>460</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461</v>
      </c>
      <c r="X128" s="816"/>
      <c r="Y128" s="816"/>
      <c r="Z128" s="817"/>
      <c r="AA128" s="818">
        <v>863506</v>
      </c>
      <c r="AB128" s="819"/>
      <c r="AC128" s="819"/>
      <c r="AD128" s="819"/>
      <c r="AE128" s="820"/>
      <c r="AF128" s="821">
        <v>831234</v>
      </c>
      <c r="AG128" s="819"/>
      <c r="AH128" s="819"/>
      <c r="AI128" s="819"/>
      <c r="AJ128" s="820"/>
      <c r="AK128" s="821">
        <v>783465</v>
      </c>
      <c r="AL128" s="819"/>
      <c r="AM128" s="819"/>
      <c r="AN128" s="819"/>
      <c r="AO128" s="820"/>
      <c r="AP128" s="822"/>
      <c r="AQ128" s="823"/>
      <c r="AR128" s="823"/>
      <c r="AS128" s="823"/>
      <c r="AT128" s="824"/>
      <c r="AU128" s="235"/>
      <c r="AV128" s="235"/>
      <c r="AW128" s="235"/>
      <c r="AX128" s="825" t="s">
        <v>462</v>
      </c>
      <c r="AY128" s="826"/>
      <c r="AZ128" s="826"/>
      <c r="BA128" s="826"/>
      <c r="BB128" s="826"/>
      <c r="BC128" s="826"/>
      <c r="BD128" s="826"/>
      <c r="BE128" s="827"/>
      <c r="BF128" s="804" t="s">
        <v>224</v>
      </c>
      <c r="BG128" s="805"/>
      <c r="BH128" s="805"/>
      <c r="BI128" s="805"/>
      <c r="BJ128" s="805"/>
      <c r="BK128" s="805"/>
      <c r="BL128" s="828"/>
      <c r="BM128" s="804">
        <v>12.33</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463</v>
      </c>
      <c r="CQ128" s="746"/>
      <c r="CR128" s="746"/>
      <c r="CS128" s="746"/>
      <c r="CT128" s="746"/>
      <c r="CU128" s="746"/>
      <c r="CV128" s="746"/>
      <c r="CW128" s="746"/>
      <c r="CX128" s="746"/>
      <c r="CY128" s="746"/>
      <c r="CZ128" s="746"/>
      <c r="DA128" s="746"/>
      <c r="DB128" s="746"/>
      <c r="DC128" s="746"/>
      <c r="DD128" s="746"/>
      <c r="DE128" s="746"/>
      <c r="DF128" s="747"/>
      <c r="DG128" s="808" t="s">
        <v>224</v>
      </c>
      <c r="DH128" s="809"/>
      <c r="DI128" s="809"/>
      <c r="DJ128" s="809"/>
      <c r="DK128" s="809"/>
      <c r="DL128" s="809" t="s">
        <v>224</v>
      </c>
      <c r="DM128" s="809"/>
      <c r="DN128" s="809"/>
      <c r="DO128" s="809"/>
      <c r="DP128" s="809"/>
      <c r="DQ128" s="809" t="s">
        <v>224</v>
      </c>
      <c r="DR128" s="809"/>
      <c r="DS128" s="809"/>
      <c r="DT128" s="809"/>
      <c r="DU128" s="809"/>
      <c r="DV128" s="810" t="s">
        <v>224</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464</v>
      </c>
      <c r="X129" s="795"/>
      <c r="Y129" s="795"/>
      <c r="Z129" s="796"/>
      <c r="AA129" s="797">
        <v>21711468</v>
      </c>
      <c r="AB129" s="798"/>
      <c r="AC129" s="798"/>
      <c r="AD129" s="798"/>
      <c r="AE129" s="799"/>
      <c r="AF129" s="800">
        <v>21935679</v>
      </c>
      <c r="AG129" s="798"/>
      <c r="AH129" s="798"/>
      <c r="AI129" s="798"/>
      <c r="AJ129" s="799"/>
      <c r="AK129" s="800">
        <v>21742635</v>
      </c>
      <c r="AL129" s="798"/>
      <c r="AM129" s="798"/>
      <c r="AN129" s="798"/>
      <c r="AO129" s="799"/>
      <c r="AP129" s="801"/>
      <c r="AQ129" s="802"/>
      <c r="AR129" s="802"/>
      <c r="AS129" s="802"/>
      <c r="AT129" s="803"/>
      <c r="AU129" s="237"/>
      <c r="AV129" s="237"/>
      <c r="AW129" s="237"/>
      <c r="AX129" s="767" t="s">
        <v>465</v>
      </c>
      <c r="AY129" s="768"/>
      <c r="AZ129" s="768"/>
      <c r="BA129" s="768"/>
      <c r="BB129" s="768"/>
      <c r="BC129" s="768"/>
      <c r="BD129" s="768"/>
      <c r="BE129" s="769"/>
      <c r="BF129" s="787" t="s">
        <v>224</v>
      </c>
      <c r="BG129" s="788"/>
      <c r="BH129" s="788"/>
      <c r="BI129" s="788"/>
      <c r="BJ129" s="788"/>
      <c r="BK129" s="788"/>
      <c r="BL129" s="789"/>
      <c r="BM129" s="787">
        <v>17.329999999999998</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466</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467</v>
      </c>
      <c r="X130" s="795"/>
      <c r="Y130" s="795"/>
      <c r="Z130" s="796"/>
      <c r="AA130" s="797">
        <v>3100259</v>
      </c>
      <c r="AB130" s="798"/>
      <c r="AC130" s="798"/>
      <c r="AD130" s="798"/>
      <c r="AE130" s="799"/>
      <c r="AF130" s="800">
        <v>3037887</v>
      </c>
      <c r="AG130" s="798"/>
      <c r="AH130" s="798"/>
      <c r="AI130" s="798"/>
      <c r="AJ130" s="799"/>
      <c r="AK130" s="800">
        <v>2990681</v>
      </c>
      <c r="AL130" s="798"/>
      <c r="AM130" s="798"/>
      <c r="AN130" s="798"/>
      <c r="AO130" s="799"/>
      <c r="AP130" s="801"/>
      <c r="AQ130" s="802"/>
      <c r="AR130" s="802"/>
      <c r="AS130" s="802"/>
      <c r="AT130" s="803"/>
      <c r="AU130" s="237"/>
      <c r="AV130" s="237"/>
      <c r="AW130" s="237"/>
      <c r="AX130" s="767" t="s">
        <v>468</v>
      </c>
      <c r="AY130" s="768"/>
      <c r="AZ130" s="768"/>
      <c r="BA130" s="768"/>
      <c r="BB130" s="768"/>
      <c r="BC130" s="768"/>
      <c r="BD130" s="768"/>
      <c r="BE130" s="769"/>
      <c r="BF130" s="770">
        <v>7.8</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469</v>
      </c>
      <c r="X131" s="778"/>
      <c r="Y131" s="778"/>
      <c r="Z131" s="779"/>
      <c r="AA131" s="780">
        <v>18611209</v>
      </c>
      <c r="AB131" s="781"/>
      <c r="AC131" s="781"/>
      <c r="AD131" s="781"/>
      <c r="AE131" s="782"/>
      <c r="AF131" s="783">
        <v>18897792</v>
      </c>
      <c r="AG131" s="781"/>
      <c r="AH131" s="781"/>
      <c r="AI131" s="781"/>
      <c r="AJ131" s="782"/>
      <c r="AK131" s="783">
        <v>18751954</v>
      </c>
      <c r="AL131" s="781"/>
      <c r="AM131" s="781"/>
      <c r="AN131" s="781"/>
      <c r="AO131" s="782"/>
      <c r="AP131" s="784"/>
      <c r="AQ131" s="785"/>
      <c r="AR131" s="785"/>
      <c r="AS131" s="785"/>
      <c r="AT131" s="786"/>
      <c r="AU131" s="237"/>
      <c r="AV131" s="237"/>
      <c r="AW131" s="237"/>
      <c r="AX131" s="745" t="s">
        <v>470</v>
      </c>
      <c r="AY131" s="746"/>
      <c r="AZ131" s="746"/>
      <c r="BA131" s="746"/>
      <c r="BB131" s="746"/>
      <c r="BC131" s="746"/>
      <c r="BD131" s="746"/>
      <c r="BE131" s="747"/>
      <c r="BF131" s="748" t="s">
        <v>224</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471</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472</v>
      </c>
      <c r="W132" s="758"/>
      <c r="X132" s="758"/>
      <c r="Y132" s="758"/>
      <c r="Z132" s="759"/>
      <c r="AA132" s="760">
        <v>7.9427188209999997</v>
      </c>
      <c r="AB132" s="761"/>
      <c r="AC132" s="761"/>
      <c r="AD132" s="761"/>
      <c r="AE132" s="762"/>
      <c r="AF132" s="763">
        <v>7.784348563</v>
      </c>
      <c r="AG132" s="761"/>
      <c r="AH132" s="761"/>
      <c r="AI132" s="761"/>
      <c r="AJ132" s="762"/>
      <c r="AK132" s="763">
        <v>7.8818346080000001</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473</v>
      </c>
      <c r="W133" s="737"/>
      <c r="X133" s="737"/>
      <c r="Y133" s="737"/>
      <c r="Z133" s="738"/>
      <c r="AA133" s="739">
        <v>8.8000000000000007</v>
      </c>
      <c r="AB133" s="740"/>
      <c r="AC133" s="740"/>
      <c r="AD133" s="740"/>
      <c r="AE133" s="741"/>
      <c r="AF133" s="739">
        <v>8.1</v>
      </c>
      <c r="AG133" s="740"/>
      <c r="AH133" s="740"/>
      <c r="AI133" s="740"/>
      <c r="AJ133" s="741"/>
      <c r="AK133" s="739">
        <v>7.8</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22" zoomScale="80" zoomScaleNormal="85" zoomScaleSheetLayoutView="8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90" zoomScaleNormal="9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474</v>
      </c>
      <c r="B5" s="248"/>
      <c r="C5" s="248"/>
      <c r="D5" s="248"/>
      <c r="E5" s="248"/>
      <c r="F5" s="248"/>
      <c r="G5" s="248"/>
      <c r="H5" s="248"/>
      <c r="I5" s="248"/>
      <c r="J5" s="248"/>
      <c r="K5" s="248"/>
      <c r="L5" s="248"/>
      <c r="M5" s="248"/>
      <c r="N5" s="248"/>
      <c r="O5" s="249"/>
    </row>
    <row r="6" spans="1:16" x14ac:dyDescent="0.15">
      <c r="A6" s="250"/>
      <c r="B6" s="246"/>
      <c r="C6" s="246"/>
      <c r="D6" s="246"/>
      <c r="E6" s="246"/>
      <c r="F6" s="246"/>
      <c r="G6" s="251" t="s">
        <v>475</v>
      </c>
      <c r="H6" s="251"/>
      <c r="I6" s="251"/>
      <c r="J6" s="251"/>
      <c r="K6" s="246"/>
      <c r="L6" s="246"/>
      <c r="M6" s="246"/>
      <c r="N6" s="246"/>
    </row>
    <row r="7" spans="1:16" x14ac:dyDescent="0.15">
      <c r="A7" s="250"/>
      <c r="B7" s="246"/>
      <c r="C7" s="246"/>
      <c r="D7" s="246"/>
      <c r="E7" s="246"/>
      <c r="F7" s="246"/>
      <c r="G7" s="253"/>
      <c r="H7" s="254"/>
      <c r="I7" s="254"/>
      <c r="J7" s="255"/>
      <c r="K7" s="1152" t="s">
        <v>476</v>
      </c>
      <c r="L7" s="256"/>
      <c r="M7" s="257" t="s">
        <v>477</v>
      </c>
      <c r="N7" s="258"/>
    </row>
    <row r="8" spans="1:16" x14ac:dyDescent="0.15">
      <c r="A8" s="250"/>
      <c r="B8" s="246"/>
      <c r="C8" s="246"/>
      <c r="D8" s="246"/>
      <c r="E8" s="246"/>
      <c r="F8" s="246"/>
      <c r="G8" s="259"/>
      <c r="H8" s="260"/>
      <c r="I8" s="260"/>
      <c r="J8" s="261"/>
      <c r="K8" s="1153"/>
      <c r="L8" s="262" t="s">
        <v>478</v>
      </c>
      <c r="M8" s="263" t="s">
        <v>479</v>
      </c>
      <c r="N8" s="264" t="s">
        <v>480</v>
      </c>
    </row>
    <row r="9" spans="1:16" x14ac:dyDescent="0.15">
      <c r="A9" s="250"/>
      <c r="B9" s="246"/>
      <c r="C9" s="246"/>
      <c r="D9" s="246"/>
      <c r="E9" s="246"/>
      <c r="F9" s="246"/>
      <c r="G9" s="1166" t="s">
        <v>481</v>
      </c>
      <c r="H9" s="1167"/>
      <c r="I9" s="1167"/>
      <c r="J9" s="1168"/>
      <c r="K9" s="265">
        <v>5130678</v>
      </c>
      <c r="L9" s="266">
        <v>51322</v>
      </c>
      <c r="M9" s="267">
        <v>62051</v>
      </c>
      <c r="N9" s="268">
        <v>-17.3</v>
      </c>
    </row>
    <row r="10" spans="1:16" x14ac:dyDescent="0.15">
      <c r="A10" s="250"/>
      <c r="B10" s="246"/>
      <c r="C10" s="246"/>
      <c r="D10" s="246"/>
      <c r="E10" s="246"/>
      <c r="F10" s="246"/>
      <c r="G10" s="1166" t="s">
        <v>482</v>
      </c>
      <c r="H10" s="1167"/>
      <c r="I10" s="1167"/>
      <c r="J10" s="1168"/>
      <c r="K10" s="269">
        <v>235375</v>
      </c>
      <c r="L10" s="270">
        <v>2354</v>
      </c>
      <c r="M10" s="271">
        <v>5713</v>
      </c>
      <c r="N10" s="272">
        <v>-58.8</v>
      </c>
    </row>
    <row r="11" spans="1:16" ht="13.5" customHeight="1" x14ac:dyDescent="0.15">
      <c r="A11" s="250"/>
      <c r="B11" s="246"/>
      <c r="C11" s="246"/>
      <c r="D11" s="246"/>
      <c r="E11" s="246"/>
      <c r="F11" s="246"/>
      <c r="G11" s="1166" t="s">
        <v>483</v>
      </c>
      <c r="H11" s="1167"/>
      <c r="I11" s="1167"/>
      <c r="J11" s="1168"/>
      <c r="K11" s="269">
        <v>13564</v>
      </c>
      <c r="L11" s="270">
        <v>136</v>
      </c>
      <c r="M11" s="271">
        <v>5796</v>
      </c>
      <c r="N11" s="272">
        <v>-97.7</v>
      </c>
    </row>
    <row r="12" spans="1:16" ht="13.5" customHeight="1" x14ac:dyDescent="0.15">
      <c r="A12" s="250"/>
      <c r="B12" s="246"/>
      <c r="C12" s="246"/>
      <c r="D12" s="246"/>
      <c r="E12" s="246"/>
      <c r="F12" s="246"/>
      <c r="G12" s="1166" t="s">
        <v>484</v>
      </c>
      <c r="H12" s="1167"/>
      <c r="I12" s="1167"/>
      <c r="J12" s="1168"/>
      <c r="K12" s="269">
        <v>138749</v>
      </c>
      <c r="L12" s="270">
        <v>1388</v>
      </c>
      <c r="M12" s="271">
        <v>1167</v>
      </c>
      <c r="N12" s="272">
        <v>18.899999999999999</v>
      </c>
    </row>
    <row r="13" spans="1:16" ht="13.5" customHeight="1" x14ac:dyDescent="0.15">
      <c r="A13" s="250"/>
      <c r="B13" s="246"/>
      <c r="C13" s="246"/>
      <c r="D13" s="246"/>
      <c r="E13" s="246"/>
      <c r="F13" s="246"/>
      <c r="G13" s="1166" t="s">
        <v>485</v>
      </c>
      <c r="H13" s="1167"/>
      <c r="I13" s="1167"/>
      <c r="J13" s="1168"/>
      <c r="K13" s="269" t="s">
        <v>486</v>
      </c>
      <c r="L13" s="270" t="s">
        <v>486</v>
      </c>
      <c r="M13" s="271">
        <v>0</v>
      </c>
      <c r="N13" s="272" t="s">
        <v>486</v>
      </c>
    </row>
    <row r="14" spans="1:16" ht="13.5" customHeight="1" x14ac:dyDescent="0.15">
      <c r="A14" s="250"/>
      <c r="B14" s="246"/>
      <c r="C14" s="246"/>
      <c r="D14" s="246"/>
      <c r="E14" s="246"/>
      <c r="F14" s="246"/>
      <c r="G14" s="1166" t="s">
        <v>487</v>
      </c>
      <c r="H14" s="1167"/>
      <c r="I14" s="1167"/>
      <c r="J14" s="1168"/>
      <c r="K14" s="269">
        <v>230708</v>
      </c>
      <c r="L14" s="270">
        <v>2308</v>
      </c>
      <c r="M14" s="271">
        <v>2337</v>
      </c>
      <c r="N14" s="272">
        <v>-1.2</v>
      </c>
    </row>
    <row r="15" spans="1:16" ht="13.5" customHeight="1" x14ac:dyDescent="0.15">
      <c r="A15" s="250"/>
      <c r="B15" s="246"/>
      <c r="C15" s="246"/>
      <c r="D15" s="246"/>
      <c r="E15" s="246"/>
      <c r="F15" s="246"/>
      <c r="G15" s="1166" t="s">
        <v>488</v>
      </c>
      <c r="H15" s="1167"/>
      <c r="I15" s="1167"/>
      <c r="J15" s="1168"/>
      <c r="K15" s="269">
        <v>561365</v>
      </c>
      <c r="L15" s="270">
        <v>5615</v>
      </c>
      <c r="M15" s="271">
        <v>1594</v>
      </c>
      <c r="N15" s="272">
        <v>252.3</v>
      </c>
    </row>
    <row r="16" spans="1:16" x14ac:dyDescent="0.15">
      <c r="A16" s="250"/>
      <c r="B16" s="246"/>
      <c r="C16" s="246"/>
      <c r="D16" s="246"/>
      <c r="E16" s="246"/>
      <c r="F16" s="246"/>
      <c r="G16" s="1169" t="s">
        <v>489</v>
      </c>
      <c r="H16" s="1170"/>
      <c r="I16" s="1170"/>
      <c r="J16" s="1171"/>
      <c r="K16" s="270">
        <v>-625887</v>
      </c>
      <c r="L16" s="270">
        <v>-6261</v>
      </c>
      <c r="M16" s="271">
        <v>-5993</v>
      </c>
      <c r="N16" s="272">
        <v>4.5</v>
      </c>
    </row>
    <row r="17" spans="1:16" x14ac:dyDescent="0.15">
      <c r="A17" s="250"/>
      <c r="B17" s="246"/>
      <c r="C17" s="246"/>
      <c r="D17" s="246"/>
      <c r="E17" s="246"/>
      <c r="F17" s="246"/>
      <c r="G17" s="1169" t="s">
        <v>172</v>
      </c>
      <c r="H17" s="1170"/>
      <c r="I17" s="1170"/>
      <c r="J17" s="1171"/>
      <c r="K17" s="270">
        <v>5684552</v>
      </c>
      <c r="L17" s="270">
        <v>56862</v>
      </c>
      <c r="M17" s="271">
        <v>72665</v>
      </c>
      <c r="N17" s="272">
        <v>-21.7</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490</v>
      </c>
      <c r="H19" s="246"/>
      <c r="I19" s="246"/>
      <c r="J19" s="246"/>
      <c r="K19" s="246"/>
      <c r="L19" s="246"/>
      <c r="M19" s="246"/>
      <c r="N19" s="246"/>
    </row>
    <row r="20" spans="1:16" x14ac:dyDescent="0.15">
      <c r="A20" s="250"/>
      <c r="B20" s="246"/>
      <c r="C20" s="246"/>
      <c r="D20" s="246"/>
      <c r="E20" s="246"/>
      <c r="F20" s="246"/>
      <c r="G20" s="274"/>
      <c r="H20" s="275"/>
      <c r="I20" s="275"/>
      <c r="J20" s="276"/>
      <c r="K20" s="277" t="s">
        <v>491</v>
      </c>
      <c r="L20" s="278" t="s">
        <v>492</v>
      </c>
      <c r="M20" s="279" t="s">
        <v>493</v>
      </c>
      <c r="N20" s="280"/>
    </row>
    <row r="21" spans="1:16" s="286" customFormat="1" x14ac:dyDescent="0.15">
      <c r="A21" s="281"/>
      <c r="B21" s="251"/>
      <c r="C21" s="251"/>
      <c r="D21" s="251"/>
      <c r="E21" s="251"/>
      <c r="F21" s="251"/>
      <c r="G21" s="1163" t="s">
        <v>494</v>
      </c>
      <c r="H21" s="1164"/>
      <c r="I21" s="1164"/>
      <c r="J21" s="1165"/>
      <c r="K21" s="282">
        <v>6.23</v>
      </c>
      <c r="L21" s="283">
        <v>7.22</v>
      </c>
      <c r="M21" s="284">
        <v>-0.99</v>
      </c>
      <c r="N21" s="251"/>
      <c r="O21" s="285"/>
      <c r="P21" s="281"/>
    </row>
    <row r="22" spans="1:16" s="286" customFormat="1" x14ac:dyDescent="0.15">
      <c r="A22" s="281"/>
      <c r="B22" s="251"/>
      <c r="C22" s="251"/>
      <c r="D22" s="251"/>
      <c r="E22" s="251"/>
      <c r="F22" s="251"/>
      <c r="G22" s="1163" t="s">
        <v>495</v>
      </c>
      <c r="H22" s="1164"/>
      <c r="I22" s="1164"/>
      <c r="J22" s="1165"/>
      <c r="K22" s="287">
        <v>99.5</v>
      </c>
      <c r="L22" s="288">
        <v>98.4</v>
      </c>
      <c r="M22" s="289">
        <v>1.1000000000000001</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496</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497</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498</v>
      </c>
      <c r="H29" s="251"/>
      <c r="I29" s="251"/>
      <c r="J29" s="251"/>
      <c r="K29" s="246"/>
      <c r="L29" s="246"/>
      <c r="M29" s="246"/>
      <c r="N29" s="246"/>
      <c r="O29" s="295"/>
    </row>
    <row r="30" spans="1:16" x14ac:dyDescent="0.15">
      <c r="A30" s="250"/>
      <c r="B30" s="246"/>
      <c r="C30" s="246"/>
      <c r="D30" s="246"/>
      <c r="E30" s="246"/>
      <c r="F30" s="246"/>
      <c r="G30" s="253"/>
      <c r="H30" s="254"/>
      <c r="I30" s="254"/>
      <c r="J30" s="255"/>
      <c r="K30" s="1152" t="s">
        <v>476</v>
      </c>
      <c r="L30" s="256"/>
      <c r="M30" s="257" t="s">
        <v>477</v>
      </c>
      <c r="N30" s="258"/>
    </row>
    <row r="31" spans="1:16" x14ac:dyDescent="0.15">
      <c r="A31" s="250"/>
      <c r="B31" s="246"/>
      <c r="C31" s="246"/>
      <c r="D31" s="246"/>
      <c r="E31" s="246"/>
      <c r="F31" s="246"/>
      <c r="G31" s="259"/>
      <c r="H31" s="260"/>
      <c r="I31" s="260"/>
      <c r="J31" s="261"/>
      <c r="K31" s="1153"/>
      <c r="L31" s="262" t="s">
        <v>478</v>
      </c>
      <c r="M31" s="263" t="s">
        <v>479</v>
      </c>
      <c r="N31" s="264" t="s">
        <v>480</v>
      </c>
    </row>
    <row r="32" spans="1:16" ht="27" customHeight="1" x14ac:dyDescent="0.15">
      <c r="A32" s="250"/>
      <c r="B32" s="246"/>
      <c r="C32" s="246"/>
      <c r="D32" s="246"/>
      <c r="E32" s="246"/>
      <c r="F32" s="246"/>
      <c r="G32" s="1154" t="s">
        <v>499</v>
      </c>
      <c r="H32" s="1155"/>
      <c r="I32" s="1155"/>
      <c r="J32" s="1156"/>
      <c r="K32" s="296">
        <v>4456097</v>
      </c>
      <c r="L32" s="296">
        <v>44574</v>
      </c>
      <c r="M32" s="297">
        <v>39687</v>
      </c>
      <c r="N32" s="298">
        <v>12.3</v>
      </c>
    </row>
    <row r="33" spans="1:16" ht="13.5" customHeight="1" x14ac:dyDescent="0.15">
      <c r="A33" s="250"/>
      <c r="B33" s="246"/>
      <c r="C33" s="246"/>
      <c r="D33" s="246"/>
      <c r="E33" s="246"/>
      <c r="F33" s="246"/>
      <c r="G33" s="1154" t="s">
        <v>500</v>
      </c>
      <c r="H33" s="1155"/>
      <c r="I33" s="1155"/>
      <c r="J33" s="1156"/>
      <c r="K33" s="296" t="s">
        <v>486</v>
      </c>
      <c r="L33" s="296" t="s">
        <v>486</v>
      </c>
      <c r="M33" s="297" t="s">
        <v>486</v>
      </c>
      <c r="N33" s="298" t="s">
        <v>486</v>
      </c>
    </row>
    <row r="34" spans="1:16" ht="27" customHeight="1" x14ac:dyDescent="0.15">
      <c r="A34" s="250"/>
      <c r="B34" s="246"/>
      <c r="C34" s="246"/>
      <c r="D34" s="246"/>
      <c r="E34" s="246"/>
      <c r="F34" s="246"/>
      <c r="G34" s="1154" t="s">
        <v>501</v>
      </c>
      <c r="H34" s="1155"/>
      <c r="I34" s="1155"/>
      <c r="J34" s="1156"/>
      <c r="K34" s="296" t="s">
        <v>486</v>
      </c>
      <c r="L34" s="296" t="s">
        <v>486</v>
      </c>
      <c r="M34" s="297">
        <v>56</v>
      </c>
      <c r="N34" s="298" t="s">
        <v>486</v>
      </c>
    </row>
    <row r="35" spans="1:16" ht="27" customHeight="1" x14ac:dyDescent="0.15">
      <c r="A35" s="250"/>
      <c r="B35" s="246"/>
      <c r="C35" s="246"/>
      <c r="D35" s="246"/>
      <c r="E35" s="246"/>
      <c r="F35" s="246"/>
      <c r="G35" s="1154" t="s">
        <v>502</v>
      </c>
      <c r="H35" s="1155"/>
      <c r="I35" s="1155"/>
      <c r="J35" s="1156"/>
      <c r="K35" s="296">
        <v>597182</v>
      </c>
      <c r="L35" s="296">
        <v>5974</v>
      </c>
      <c r="M35" s="297">
        <v>13696</v>
      </c>
      <c r="N35" s="298">
        <v>-56.4</v>
      </c>
    </row>
    <row r="36" spans="1:16" ht="27" customHeight="1" x14ac:dyDescent="0.15">
      <c r="A36" s="250"/>
      <c r="B36" s="246"/>
      <c r="C36" s="246"/>
      <c r="D36" s="246"/>
      <c r="E36" s="246"/>
      <c r="F36" s="246"/>
      <c r="G36" s="1154" t="s">
        <v>503</v>
      </c>
      <c r="H36" s="1155"/>
      <c r="I36" s="1155"/>
      <c r="J36" s="1156"/>
      <c r="K36" s="296">
        <v>45685</v>
      </c>
      <c r="L36" s="296">
        <v>457</v>
      </c>
      <c r="M36" s="297">
        <v>1733</v>
      </c>
      <c r="N36" s="298">
        <v>-73.599999999999994</v>
      </c>
    </row>
    <row r="37" spans="1:16" ht="13.5" customHeight="1" x14ac:dyDescent="0.15">
      <c r="A37" s="250"/>
      <c r="B37" s="246"/>
      <c r="C37" s="246"/>
      <c r="D37" s="246"/>
      <c r="E37" s="246"/>
      <c r="F37" s="246"/>
      <c r="G37" s="1154" t="s">
        <v>504</v>
      </c>
      <c r="H37" s="1155"/>
      <c r="I37" s="1155"/>
      <c r="J37" s="1156"/>
      <c r="K37" s="296">
        <v>153180</v>
      </c>
      <c r="L37" s="296">
        <v>1532</v>
      </c>
      <c r="M37" s="297">
        <v>790</v>
      </c>
      <c r="N37" s="298">
        <v>93.9</v>
      </c>
    </row>
    <row r="38" spans="1:16" ht="27" customHeight="1" x14ac:dyDescent="0.15">
      <c r="A38" s="250"/>
      <c r="B38" s="246"/>
      <c r="C38" s="246"/>
      <c r="D38" s="246"/>
      <c r="E38" s="246"/>
      <c r="F38" s="246"/>
      <c r="G38" s="1157" t="s">
        <v>505</v>
      </c>
      <c r="H38" s="1158"/>
      <c r="I38" s="1158"/>
      <c r="J38" s="1159"/>
      <c r="K38" s="299" t="s">
        <v>486</v>
      </c>
      <c r="L38" s="299" t="s">
        <v>486</v>
      </c>
      <c r="M38" s="300">
        <v>1</v>
      </c>
      <c r="N38" s="301" t="s">
        <v>486</v>
      </c>
      <c r="O38" s="295"/>
    </row>
    <row r="39" spans="1:16" x14ac:dyDescent="0.15">
      <c r="A39" s="250"/>
      <c r="B39" s="246"/>
      <c r="C39" s="246"/>
      <c r="D39" s="246"/>
      <c r="E39" s="246"/>
      <c r="F39" s="246"/>
      <c r="G39" s="1157" t="s">
        <v>506</v>
      </c>
      <c r="H39" s="1158"/>
      <c r="I39" s="1158"/>
      <c r="J39" s="1159"/>
      <c r="K39" s="302">
        <v>-783465</v>
      </c>
      <c r="L39" s="302">
        <v>-7837</v>
      </c>
      <c r="M39" s="303">
        <v>-5521</v>
      </c>
      <c r="N39" s="304">
        <v>41.9</v>
      </c>
      <c r="O39" s="295"/>
    </row>
    <row r="40" spans="1:16" ht="27" customHeight="1" x14ac:dyDescent="0.15">
      <c r="A40" s="250"/>
      <c r="B40" s="246"/>
      <c r="C40" s="246"/>
      <c r="D40" s="246"/>
      <c r="E40" s="246"/>
      <c r="F40" s="246"/>
      <c r="G40" s="1154" t="s">
        <v>507</v>
      </c>
      <c r="H40" s="1155"/>
      <c r="I40" s="1155"/>
      <c r="J40" s="1156"/>
      <c r="K40" s="302">
        <v>-2990681</v>
      </c>
      <c r="L40" s="302">
        <v>-29915</v>
      </c>
      <c r="M40" s="303">
        <v>-35785</v>
      </c>
      <c r="N40" s="304">
        <v>-16.399999999999999</v>
      </c>
      <c r="O40" s="295"/>
    </row>
    <row r="41" spans="1:16" x14ac:dyDescent="0.15">
      <c r="A41" s="250"/>
      <c r="B41" s="246"/>
      <c r="C41" s="246"/>
      <c r="D41" s="246"/>
      <c r="E41" s="246"/>
      <c r="F41" s="246"/>
      <c r="G41" s="1160" t="s">
        <v>284</v>
      </c>
      <c r="H41" s="1161"/>
      <c r="I41" s="1161"/>
      <c r="J41" s="1162"/>
      <c r="K41" s="296">
        <v>1477998</v>
      </c>
      <c r="L41" s="302">
        <v>14784</v>
      </c>
      <c r="M41" s="303">
        <v>14658</v>
      </c>
      <c r="N41" s="304">
        <v>0.9</v>
      </c>
      <c r="O41" s="295"/>
    </row>
    <row r="42" spans="1:16" x14ac:dyDescent="0.15">
      <c r="A42" s="250"/>
      <c r="B42" s="246"/>
      <c r="C42" s="246"/>
      <c r="D42" s="246"/>
      <c r="E42" s="246"/>
      <c r="F42" s="246"/>
      <c r="G42" s="305" t="s">
        <v>508</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509</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510</v>
      </c>
      <c r="H48" s="310"/>
      <c r="I48" s="310"/>
      <c r="J48" s="310"/>
      <c r="K48" s="310"/>
      <c r="L48" s="310"/>
      <c r="M48" s="311"/>
      <c r="N48" s="310"/>
    </row>
    <row r="49" spans="1:14" ht="13.5" customHeight="1" x14ac:dyDescent="0.15">
      <c r="A49" s="250"/>
      <c r="B49" s="246"/>
      <c r="C49" s="246"/>
      <c r="D49" s="246"/>
      <c r="E49" s="246"/>
      <c r="F49" s="246"/>
      <c r="G49" s="312"/>
      <c r="H49" s="313"/>
      <c r="I49" s="1147" t="s">
        <v>476</v>
      </c>
      <c r="J49" s="1149" t="s">
        <v>511</v>
      </c>
      <c r="K49" s="1150"/>
      <c r="L49" s="1150"/>
      <c r="M49" s="1150"/>
      <c r="N49" s="1151"/>
    </row>
    <row r="50" spans="1:14" x14ac:dyDescent="0.15">
      <c r="A50" s="250"/>
      <c r="B50" s="246"/>
      <c r="C50" s="246"/>
      <c r="D50" s="246"/>
      <c r="E50" s="246"/>
      <c r="F50" s="246"/>
      <c r="G50" s="314"/>
      <c r="H50" s="315"/>
      <c r="I50" s="1148"/>
      <c r="J50" s="316" t="s">
        <v>512</v>
      </c>
      <c r="K50" s="317" t="s">
        <v>513</v>
      </c>
      <c r="L50" s="318" t="s">
        <v>514</v>
      </c>
      <c r="M50" s="319" t="s">
        <v>515</v>
      </c>
      <c r="N50" s="320" t="s">
        <v>516</v>
      </c>
    </row>
    <row r="51" spans="1:14" x14ac:dyDescent="0.15">
      <c r="A51" s="250"/>
      <c r="B51" s="246"/>
      <c r="C51" s="246"/>
      <c r="D51" s="246"/>
      <c r="E51" s="246"/>
      <c r="F51" s="246"/>
      <c r="G51" s="312" t="s">
        <v>517</v>
      </c>
      <c r="H51" s="313"/>
      <c r="I51" s="321">
        <v>5617348</v>
      </c>
      <c r="J51" s="322">
        <v>55238</v>
      </c>
      <c r="K51" s="323">
        <v>39.5</v>
      </c>
      <c r="L51" s="324">
        <v>57996</v>
      </c>
      <c r="M51" s="325">
        <v>14.5</v>
      </c>
      <c r="N51" s="326">
        <v>25</v>
      </c>
    </row>
    <row r="52" spans="1:14" x14ac:dyDescent="0.15">
      <c r="A52" s="250"/>
      <c r="B52" s="246"/>
      <c r="C52" s="246"/>
      <c r="D52" s="246"/>
      <c r="E52" s="246"/>
      <c r="F52" s="246"/>
      <c r="G52" s="327"/>
      <c r="H52" s="328" t="s">
        <v>518</v>
      </c>
      <c r="I52" s="329">
        <v>1594978</v>
      </c>
      <c r="J52" s="330">
        <v>15684</v>
      </c>
      <c r="K52" s="331">
        <v>2.9</v>
      </c>
      <c r="L52" s="332">
        <v>32288</v>
      </c>
      <c r="M52" s="333">
        <v>5.9</v>
      </c>
      <c r="N52" s="334">
        <v>-3</v>
      </c>
    </row>
    <row r="53" spans="1:14" x14ac:dyDescent="0.15">
      <c r="A53" s="250"/>
      <c r="B53" s="246"/>
      <c r="C53" s="246"/>
      <c r="D53" s="246"/>
      <c r="E53" s="246"/>
      <c r="F53" s="246"/>
      <c r="G53" s="312" t="s">
        <v>519</v>
      </c>
      <c r="H53" s="313"/>
      <c r="I53" s="321">
        <v>5595314</v>
      </c>
      <c r="J53" s="322">
        <v>55145</v>
      </c>
      <c r="K53" s="323">
        <v>-0.2</v>
      </c>
      <c r="L53" s="324">
        <v>64620</v>
      </c>
      <c r="M53" s="325">
        <v>11.4</v>
      </c>
      <c r="N53" s="326">
        <v>-11.6</v>
      </c>
    </row>
    <row r="54" spans="1:14" x14ac:dyDescent="0.15">
      <c r="A54" s="250"/>
      <c r="B54" s="246"/>
      <c r="C54" s="246"/>
      <c r="D54" s="246"/>
      <c r="E54" s="246"/>
      <c r="F54" s="246"/>
      <c r="G54" s="327"/>
      <c r="H54" s="328" t="s">
        <v>518</v>
      </c>
      <c r="I54" s="329">
        <v>2224685</v>
      </c>
      <c r="J54" s="330">
        <v>21925</v>
      </c>
      <c r="K54" s="331">
        <v>39.799999999999997</v>
      </c>
      <c r="L54" s="332">
        <v>37260</v>
      </c>
      <c r="M54" s="333">
        <v>15.4</v>
      </c>
      <c r="N54" s="334">
        <v>24.4</v>
      </c>
    </row>
    <row r="55" spans="1:14" x14ac:dyDescent="0.15">
      <c r="A55" s="250"/>
      <c r="B55" s="246"/>
      <c r="C55" s="246"/>
      <c r="D55" s="246"/>
      <c r="E55" s="246"/>
      <c r="F55" s="246"/>
      <c r="G55" s="312" t="s">
        <v>520</v>
      </c>
      <c r="H55" s="313"/>
      <c r="I55" s="321">
        <v>6171590</v>
      </c>
      <c r="J55" s="322">
        <v>61153</v>
      </c>
      <c r="K55" s="323">
        <v>10.9</v>
      </c>
      <c r="L55" s="324">
        <v>64287</v>
      </c>
      <c r="M55" s="325">
        <v>-0.5</v>
      </c>
      <c r="N55" s="326">
        <v>11.4</v>
      </c>
    </row>
    <row r="56" spans="1:14" x14ac:dyDescent="0.15">
      <c r="A56" s="250"/>
      <c r="B56" s="246"/>
      <c r="C56" s="246"/>
      <c r="D56" s="246"/>
      <c r="E56" s="246"/>
      <c r="F56" s="246"/>
      <c r="G56" s="327"/>
      <c r="H56" s="328" t="s">
        <v>518</v>
      </c>
      <c r="I56" s="329">
        <v>2473109</v>
      </c>
      <c r="J56" s="330">
        <v>24505</v>
      </c>
      <c r="K56" s="331">
        <v>11.8</v>
      </c>
      <c r="L56" s="332">
        <v>41052</v>
      </c>
      <c r="M56" s="333">
        <v>10.199999999999999</v>
      </c>
      <c r="N56" s="334">
        <v>1.6</v>
      </c>
    </row>
    <row r="57" spans="1:14" x14ac:dyDescent="0.15">
      <c r="A57" s="250"/>
      <c r="B57" s="246"/>
      <c r="C57" s="246"/>
      <c r="D57" s="246"/>
      <c r="E57" s="246"/>
      <c r="F57" s="246"/>
      <c r="G57" s="312" t="s">
        <v>521</v>
      </c>
      <c r="H57" s="313"/>
      <c r="I57" s="321">
        <v>4582514</v>
      </c>
      <c r="J57" s="322">
        <v>45624</v>
      </c>
      <c r="K57" s="323">
        <v>-25.4</v>
      </c>
      <c r="L57" s="324">
        <v>54227</v>
      </c>
      <c r="M57" s="325">
        <v>-15.6</v>
      </c>
      <c r="N57" s="326">
        <v>-9.8000000000000007</v>
      </c>
    </row>
    <row r="58" spans="1:14" x14ac:dyDescent="0.15">
      <c r="A58" s="250"/>
      <c r="B58" s="246"/>
      <c r="C58" s="246"/>
      <c r="D58" s="246"/>
      <c r="E58" s="246"/>
      <c r="F58" s="246"/>
      <c r="G58" s="327"/>
      <c r="H58" s="328" t="s">
        <v>518</v>
      </c>
      <c r="I58" s="329">
        <v>1486409</v>
      </c>
      <c r="J58" s="330">
        <v>14799</v>
      </c>
      <c r="K58" s="331">
        <v>-39.6</v>
      </c>
      <c r="L58" s="332">
        <v>29694</v>
      </c>
      <c r="M58" s="333">
        <v>-27.7</v>
      </c>
      <c r="N58" s="334">
        <v>-11.9</v>
      </c>
    </row>
    <row r="59" spans="1:14" x14ac:dyDescent="0.15">
      <c r="A59" s="250"/>
      <c r="B59" s="246"/>
      <c r="C59" s="246"/>
      <c r="D59" s="246"/>
      <c r="E59" s="246"/>
      <c r="F59" s="246"/>
      <c r="G59" s="312" t="s">
        <v>522</v>
      </c>
      <c r="H59" s="313"/>
      <c r="I59" s="321">
        <v>4708743</v>
      </c>
      <c r="J59" s="322">
        <v>47101</v>
      </c>
      <c r="K59" s="323">
        <v>3.2</v>
      </c>
      <c r="L59" s="324">
        <v>57295</v>
      </c>
      <c r="M59" s="325">
        <v>5.7</v>
      </c>
      <c r="N59" s="326">
        <v>-2.5</v>
      </c>
    </row>
    <row r="60" spans="1:14" x14ac:dyDescent="0.15">
      <c r="A60" s="250"/>
      <c r="B60" s="246"/>
      <c r="C60" s="246"/>
      <c r="D60" s="246"/>
      <c r="E60" s="246"/>
      <c r="F60" s="246"/>
      <c r="G60" s="327"/>
      <c r="H60" s="328" t="s">
        <v>518</v>
      </c>
      <c r="I60" s="335">
        <v>2330824</v>
      </c>
      <c r="J60" s="330">
        <v>23315</v>
      </c>
      <c r="K60" s="331">
        <v>57.5</v>
      </c>
      <c r="L60" s="332">
        <v>32771</v>
      </c>
      <c r="M60" s="333">
        <v>10.4</v>
      </c>
      <c r="N60" s="334">
        <v>47.1</v>
      </c>
    </row>
    <row r="61" spans="1:14" x14ac:dyDescent="0.15">
      <c r="A61" s="250"/>
      <c r="B61" s="246"/>
      <c r="C61" s="246"/>
      <c r="D61" s="246"/>
      <c r="E61" s="246"/>
      <c r="F61" s="246"/>
      <c r="G61" s="312" t="s">
        <v>523</v>
      </c>
      <c r="H61" s="336"/>
      <c r="I61" s="337">
        <v>5335102</v>
      </c>
      <c r="J61" s="338">
        <v>52852</v>
      </c>
      <c r="K61" s="339">
        <v>5.6</v>
      </c>
      <c r="L61" s="340">
        <v>59685</v>
      </c>
      <c r="M61" s="341">
        <v>3.1</v>
      </c>
      <c r="N61" s="326">
        <v>2.5</v>
      </c>
    </row>
    <row r="62" spans="1:14" x14ac:dyDescent="0.15">
      <c r="A62" s="250"/>
      <c r="B62" s="246"/>
      <c r="C62" s="246"/>
      <c r="D62" s="246"/>
      <c r="E62" s="246"/>
      <c r="F62" s="246"/>
      <c r="G62" s="327"/>
      <c r="H62" s="328" t="s">
        <v>518</v>
      </c>
      <c r="I62" s="329">
        <v>2022001</v>
      </c>
      <c r="J62" s="330">
        <v>20046</v>
      </c>
      <c r="K62" s="331">
        <v>14.5</v>
      </c>
      <c r="L62" s="332">
        <v>34613</v>
      </c>
      <c r="M62" s="333">
        <v>2.8</v>
      </c>
      <c r="N62" s="334">
        <v>11.7</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525</v>
      </c>
      <c r="G46" s="8" t="s">
        <v>526</v>
      </c>
      <c r="H46" s="8" t="s">
        <v>527</v>
      </c>
      <c r="I46" s="8" t="s">
        <v>528</v>
      </c>
      <c r="J46" s="9" t="s">
        <v>529</v>
      </c>
    </row>
    <row r="47" spans="2:10" ht="57.75" customHeight="1" x14ac:dyDescent="0.15">
      <c r="B47" s="10"/>
      <c r="C47" s="1172" t="s">
        <v>3</v>
      </c>
      <c r="D47" s="1172"/>
      <c r="E47" s="1173"/>
      <c r="F47" s="11">
        <v>23.33</v>
      </c>
      <c r="G47" s="12">
        <v>27.81</v>
      </c>
      <c r="H47" s="12">
        <v>30.4</v>
      </c>
      <c r="I47" s="12">
        <v>30.11</v>
      </c>
      <c r="J47" s="13">
        <v>30.41</v>
      </c>
    </row>
    <row r="48" spans="2:10" ht="57.75" customHeight="1" x14ac:dyDescent="0.15">
      <c r="B48" s="14"/>
      <c r="C48" s="1174" t="s">
        <v>4</v>
      </c>
      <c r="D48" s="1174"/>
      <c r="E48" s="1175"/>
      <c r="F48" s="15">
        <v>7.24</v>
      </c>
      <c r="G48" s="16">
        <v>7.12</v>
      </c>
      <c r="H48" s="16">
        <v>5.23</v>
      </c>
      <c r="I48" s="16">
        <v>7.45</v>
      </c>
      <c r="J48" s="17">
        <v>7.97</v>
      </c>
    </row>
    <row r="49" spans="2:10" ht="57.75" customHeight="1" thickBot="1" x14ac:dyDescent="0.2">
      <c r="B49" s="18"/>
      <c r="C49" s="1176" t="s">
        <v>5</v>
      </c>
      <c r="D49" s="1176"/>
      <c r="E49" s="1177"/>
      <c r="F49" s="19">
        <v>2.52</v>
      </c>
      <c r="G49" s="20">
        <v>4.3899999999999997</v>
      </c>
      <c r="H49" s="20">
        <v>0.5</v>
      </c>
      <c r="I49" s="20">
        <v>2.2999999999999998</v>
      </c>
      <c r="J49" s="21">
        <v>1.41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2018-10-30T02:44:38Z</cp:lastPrinted>
  <dcterms:created xsi:type="dcterms:W3CDTF">2018-01-24T05:09:28Z</dcterms:created>
  <dcterms:modified xsi:type="dcterms:W3CDTF">2018-10-30T02:45:18Z</dcterms:modified>
  <cp:category/>
</cp:coreProperties>
</file>