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s23\public\財政課\非公開\(年度)決算統計\統計H28\◆財政状況資料集\県提出\H30.10.31追加\"/>
    </mc:Choice>
  </mc:AlternateContent>
  <bookViews>
    <workbookView xWindow="240" yWindow="60" windowWidth="14940" windowHeight="7875" tabRatio="83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E38" i="9"/>
  <c r="AM38" i="9"/>
  <c r="U38" i="9"/>
  <c r="C38" i="9"/>
  <c r="BE37" i="9"/>
  <c r="AM37" i="9"/>
  <c r="C37" i="9"/>
  <c r="BE36" i="9"/>
  <c r="C36" i="9"/>
  <c r="BE35" i="9"/>
  <c r="C35" i="9"/>
  <c r="CO34" i="9"/>
  <c r="CO35" i="9" s="1"/>
  <c r="CO36" i="9" s="1"/>
  <c r="CO37" i="9" s="1"/>
  <c r="CO38" i="9" s="1"/>
  <c r="CO39" i="9" s="1"/>
  <c r="BW34" i="9"/>
  <c r="BW35" i="9" s="1"/>
  <c r="BW36" i="9" s="1"/>
  <c r="BW37" i="9" s="1"/>
  <c r="BW38" i="9" s="1"/>
  <c r="BE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<sst xmlns="http://schemas.openxmlformats.org/spreadsheetml/2006/main" count="1050" uniqueCount="567">
  <si>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</si>
  <si>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</si>
  <si>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</si>
  <si>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</si>
  <si>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</si>
  <si>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</si>
  <si>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</si>
  <si>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</si>
  <si>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</si>
  <si>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</si>
  <si>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</si>
  <si>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</si>
  <si>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</si>
  <si>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</si>
  <si>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</si>
  <si>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</si>
  <si>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</si>
  <si>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</si>
  <si>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</si>
  <si>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</si>
  <si>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</si>
  <si>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</si>
  <si>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</si>
  <si>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</si>
  <si>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</si>
  <si>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</si>
  <si>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</si>
  <si>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</si>
  <si>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</si>
  <si>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</si>
  <si>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</si>
  <si>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</si>
  <si>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</si>
  <si>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</si>
  <si>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</si>
  <si>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</si>
  <si>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</si>
  <si>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</si>
  <si>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</si>
  <si>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</si>
  <si>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</si>
  <si>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</si>
  <si>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</si>
  <si>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</si>
  <si>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</si>
  <si>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</si>
  <si>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</si>
  <si>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</si>
  <si>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</si>
  <si>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</si>
  <si>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</si>
  <si>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</si>
  <si>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</si>
  <si>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</si>
  <si>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</si>
  <si>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</si>
  <si>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</si>
  <si>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</si>
  <si>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</si>
  <si>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</si>
  <si>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</si>
  <si>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</si>
  <si>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</si>
  <si>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</si>
  <si>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</si>
  <si>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</si>
  <si>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</si>
  <si>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</si>
  <si>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</si>
  <si>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</si>
  <si>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</si>
  <si>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</si>
  <si>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</si>
  <si>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</si>
  <si>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</si>
  <si>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</si>
  <si>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</si>
  <si>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</si>
  <si>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</si>
  <si>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</si>
  <si>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</si>
  <si>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</si>
  <si>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</si>
  <si>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</si>
  <si>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</si>
  <si>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</si>
  <si>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</si>
  <si>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</si>
  <si>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</si>
  <si>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</si>
  <si>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</si>
  <si>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</si>
  <si>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</si>
  <si>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</si>
  <si>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</si>
  <si>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</si>
  <si>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</si>
  <si>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</si>
  <si>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</si>
  <si>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</si>
  <si>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</si>
  <si>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</si>
  <si>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</si>
  <si>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</si>
  <si>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</si>
  <si>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</si>
  <si>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</si>
  <si>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</si>
  <si>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</si>
  <si>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</si>
  <si>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</si>
  <si>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</si>
  <si>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</si>
  <si>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</si>
  <si>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</si>
  <si>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</si>
  <si>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</si>
  <si>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</si>
  <si>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</si>
  <si>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</si>
  <si>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</si>
  <si>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</si>
  <si>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</si>
  <si>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</si>
  <si>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</si>
  <si>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</si>
  <si>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</si>
  <si>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</si>
  <si>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</si>
  <si>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</si>
  <si>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</si>
  <si>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</si>
  <si>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</si>
  <si>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</si>
  <si>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</si>
  <si>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</si>
  <si>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</si>
  <si>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</si>
  <si>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</si>
  <si>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</si>
  <si>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</si>
  <si>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</si>
  <si>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</si>
  <si>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</si>
  <si>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</si>
  <si>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</si>
  <si>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</si>
  <si>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</si>
  <si>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</si>
  <si>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</si>
  <si>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</si>
  <si>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</si>
  <si>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</si>
  <si>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</si>
  <si>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</si>
  <si>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</si>
  <si>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</si>
  <si>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</si>
  <si>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</si>
  <si>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</si>
  <si>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</si>
  <si>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</si>
  <si>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</si>
  <si>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</si>
  <si>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</si>
  <si>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</si>
  <si>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</si>
  <si>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</si>
  <si>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</si>
  <si>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</si>
  <si>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</si>
  <si>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</si>
  <si>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</si>
  <si>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</si>
  <si>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</si>
  <si>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</si>
  <si>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</si>
  <si>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</si>
  <si>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</si>
  <si>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</si>
  <si>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</si>
  <si>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</si>
  <si>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</si>
  <si>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</si>
  <si>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</si>
  <si>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</si>
  <si>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</si>
  <si>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</si>
  <si>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</si>
  <si>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</si>
  <si>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</si>
  <si>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</si>
  <si>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</si>
  <si>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</si>
  <si>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</si>
  <si>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</si>
  <si>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静岡県富士市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</si>
  <si>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</si>
  <si>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</si>
  <si>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</si>
  <si>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</si>
  <si>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</si>
  <si>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</si>
  <si>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</si>
  <si>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</si>
  <si>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</si>
  <si>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</si>
  <si>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</si>
  <si>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</si>
  <si>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</si>
  <si>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</si>
  <si>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</si>
  <si>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</si>
  <si>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</si>
  <si>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</si>
  <si>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</si>
  <si>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</si>
  <si>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</si>
  <si>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</si>
  <si>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</si>
  <si>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</si>
  <si>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</si>
  <si>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</si>
  <si>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</si>
  <si>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</si>
  <si>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</si>
  <si>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</si>
  <si>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</si>
  <si>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</si>
  <si>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</si>
  <si>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</si>
  <si>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</si>
  <si>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</si>
  <si>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</si>
  <si>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</si>
  <si>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</si>
  <si>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</si>
  <si>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</si>
  <si>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</si>
  <si>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</si>
  <si>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</si>
  <si>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</si>
  <si>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</si>
  <si>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</si>
  <si>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</si>
  <si>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</si>
  <si>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</si>
  <si>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</si>
  <si>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</si>
  <si>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</si>
  <si>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</si>
  <si>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</si>
  <si>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</si>
  <si>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</si>
  <si>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</si>
  <si>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</si>
  <si>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</si>
  <si>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</si>
  <si>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</si>
  <si>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</si>
  <si>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</si>
  <si>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</si>
  <si>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</si>
  <si>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</si>
  <si>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</si>
  <si>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</si>
  <si>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</si>
  <si>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</si>
  <si>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</si>
  <si>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</si>
  <si>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</si>
  <si>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</si>
  <si>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</si>
  <si>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</si>
  <si>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</si>
  <si>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</si>
  <si>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</si>
  <si>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</si>
  <si>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</si>
  <si>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</si>
  <si>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</si>
  <si>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</si>
  <si>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</si>
  <si>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</si>
  <si>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</si>
  <si>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</si>
  <si>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</si>
  <si>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</si>
  <si>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</si>
  <si>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</si>
  <si>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</si>
  <si>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</si>
  <si>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</si>
  <si>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</si>
  <si>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</si>
  <si>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</si>
  <si>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</si>
  <si>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</si>
  <si>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</si>
  <si>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</si>
  <si>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</si>
  <si>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</si>
  <si>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</si>
  <si>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</si>
  <si>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</si>
  <si>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</si>
  <si>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</si>
  <si>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</si>
  <si>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</si>
  <si>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</si>
  <si>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</si>
  <si>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</si>
  <si>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</si>
  <si>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</si>
  <si>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</si>
  <si>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</si>
  <si>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</si>
  <si>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</si>
  <si>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</si>
  <si>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</si>
  <si>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</si>
  <si>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</si>
  <si>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</si>
  <si>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</si>
  <si>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</si>
  <si>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</si>
  <si>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</si>
  <si>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</si>
  <si>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</si>
  <si>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</si>
  <si>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</si>
  <si>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</si>
  <si>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</si>
  <si>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</si>
  <si>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</si>
  <si>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</si>
  <si>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</si>
  <si>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</si>
  <si>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</si>
  <si>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</si>
  <si>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</si>
  <si>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</si>
  <si>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</si>
  <si>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</si>
  <si>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</si>
  <si>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</si>
  <si>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静岡県富士市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</si>
  <si>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</si>
  <si>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</si>
  <si>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</si>
  <si>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</si>
  <si>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</si>
  <si>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</si>
  <si>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</si>
  <si>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</si>
  <si>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</si>
  <si>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</si>
  <si>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</si>
  <si>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</si>
  <si>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</si>
  <si>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</si>
  <si>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</si>
  <si>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</si>
  <si>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</si>
  <si>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</si>
  <si>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</si>
  <si>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</si>
  <si>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新富士駅南地区土地区画整理事業特別会計</t>
    <phoneticPr fontId="5"/>
  </si>
  <si>
    <t>第二東名ＩＣ周辺地区土地区画整理事業特別会計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</si>
  <si>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</si>
  <si>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</si>
  <si>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</si>
  <si>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</si>
  <si>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</si>
  <si>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</si>
  <si>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</si>
  <si>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</si>
  <si>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</si>
  <si>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</si>
  <si>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</si>
  <si>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</si>
  <si>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</si>
  <si>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</si>
  <si>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</si>
  <si>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</si>
  <si>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駐車場事業特別会計</t>
    <phoneticPr fontId="5"/>
  </si>
  <si>
    <t>水道事業会計</t>
    <phoneticPr fontId="5"/>
  </si>
  <si>
    <t>法適用企業</t>
    <phoneticPr fontId="5"/>
  </si>
  <si>
    <t>公共下水道事業会計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</si>
  <si>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</si>
  <si>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</si>
  <si>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</si>
  <si>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</si>
  <si>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</si>
  <si>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</si>
  <si>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</si>
  <si>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</si>
  <si>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</si>
  <si>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</si>
  <si>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</si>
  <si>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</si>
  <si>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</si>
  <si>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</si>
  <si>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</si>
  <si>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</si>
  <si>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</si>
  <si>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</si>
  <si>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</si>
  <si>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</si>
  <si>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</si>
  <si>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</si>
  <si>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</si>
  <si>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</si>
  <si>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</si>
  <si>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</si>
  <si>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</si>
  <si>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</si>
  <si>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</si>
  <si>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</si>
  <si>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</si>
  <si>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</si>
  <si>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</si>
  <si>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</si>
  <si>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</si>
  <si>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</si>
  <si>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</si>
  <si>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</si>
  <si>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</si>
  <si>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</si>
  <si>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</si>
  <si>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</si>
  <si>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</si>
  <si>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</si>
  <si>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</si>
  <si>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</si>
  <si>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</si>
  <si>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</si>
  <si>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</si>
  <si>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</si>
  <si>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</si>
  <si>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</si>
  <si>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</si>
  <si>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</si>
  <si>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</si>
  <si>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</si>
  <si>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</si>
  <si>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</si>
  <si>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</si>
  <si>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</si>
  <si>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</si>
  <si>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</si>
  <si>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</si>
  <si>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</si>
  <si>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</si>
  <si>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</si>
  <si>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</si>
  <si>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</si>
  <si>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</si>
  <si>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</si>
  <si>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</si>
  <si>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</si>
  <si>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</si>
  <si>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</si>
  <si>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</si>
  <si>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</si>
  <si>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</si>
  <si>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</si>
  <si>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</si>
  <si>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</si>
  <si>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</si>
  <si>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</si>
  <si>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</si>
  <si>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</si>
  <si>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</si>
  <si>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</si>
  <si>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</si>
  <si>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</si>
  <si>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</si>
  <si>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</si>
  <si>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</si>
  <si>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</si>
  <si>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</si>
  <si>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</si>
  <si>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</si>
  <si>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</si>
  <si>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</si>
  <si>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</si>
  <si>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</si>
  <si>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</si>
  <si>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</si>
  <si>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</si>
  <si>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</si>
  <si>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</si>
  <si>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</si>
  <si>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</si>
  <si>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</si>
  <si>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</si>
  <si>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</si>
  <si>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</si>
  <si>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</si>
  <si>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</si>
  <si>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</si>
  <si>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</si>
  <si>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</si>
  <si>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</si>
  <si>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</si>
  <si>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</si>
  <si>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</si>
  <si>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</si>
  <si>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</si>
  <si>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</si>
  <si>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</si>
  <si>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</si>
  <si>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</si>
  <si>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</si>
  <si>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</si>
  <si>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</si>
  <si>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</si>
  <si>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</si>
  <si>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</si>
  <si>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</si>
  <si>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</si>
  <si>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</si>
  <si>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</si>
  <si>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</si>
  <si>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0.88</t>
  </si>
  <si>
    <t>▲ 1.27</t>
  </si>
  <si>
    <t>一般会計</t>
  </si>
  <si>
    <t>病院事業会計</t>
  </si>
  <si>
    <t>水道事業会計</t>
  </si>
  <si>
    <t>公共下水道事業会計</t>
  </si>
  <si>
    <t>国民健康保険事業特別会計</t>
  </si>
  <si>
    <t>介護保険事業特別会計</t>
  </si>
  <si>
    <t>後期高齢者医療事業特別会計</t>
  </si>
  <si>
    <t>第二東名ＩＣ周辺地区土地区画整理事業特別会計</t>
  </si>
  <si>
    <t>その他会計（赤字）</t>
  </si>
  <si>
    <t>その他会計（黒字）</t>
  </si>
  <si>
    <t>-</t>
    <phoneticPr fontId="2"/>
  </si>
  <si>
    <t>-</t>
    <phoneticPr fontId="2"/>
  </si>
  <si>
    <t>岳南排水路管理組合</t>
    <rPh sb="0" eb="2">
      <t>ガクナン</t>
    </rPh>
    <rPh sb="2" eb="5">
      <t>ハイスイロ</t>
    </rPh>
    <rPh sb="5" eb="7">
      <t>カンリ</t>
    </rPh>
    <rPh sb="7" eb="9">
      <t>クミアイ</t>
    </rPh>
    <phoneticPr fontId="2"/>
  </si>
  <si>
    <t>共立蒲原総合病院組合</t>
    <rPh sb="0" eb="2">
      <t>キョウリツ</t>
    </rPh>
    <rPh sb="2" eb="4">
      <t>カンバラ</t>
    </rPh>
    <rPh sb="4" eb="6">
      <t>ソウゴウ</t>
    </rPh>
    <rPh sb="6" eb="8">
      <t>ビョウイン</t>
    </rPh>
    <rPh sb="8" eb="10">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</si>
  <si>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</si>
  <si>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</si>
  <si>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企業会計分</t>
    <rPh sb="0" eb="2">
      <t>キギョウ</t>
    </rPh>
    <rPh sb="2" eb="4">
      <t>カイケイ</t>
    </rPh>
    <rPh sb="4" eb="5">
      <t>ブン</t>
    </rPh>
    <phoneticPr fontId="2"/>
  </si>
  <si>
    <t>普通会計分</t>
    <rPh sb="0" eb="2">
      <t>フツウ</t>
    </rPh>
    <rPh sb="2" eb="3">
      <t>カイ</t>
    </rPh>
    <rPh sb="3" eb="4">
      <t>ケイ</t>
    </rPh>
    <rPh sb="4" eb="5">
      <t>ブン</t>
    </rPh>
    <phoneticPr fontId="2"/>
  </si>
  <si>
    <t>事業会計分</t>
    <rPh sb="0" eb="2">
      <t>ジギョウ</t>
    </rPh>
    <rPh sb="2" eb="3">
      <t>カイ</t>
    </rPh>
    <rPh sb="3" eb="4">
      <t>ケイ</t>
    </rPh>
    <rPh sb="4" eb="5">
      <t>ブン</t>
    </rPh>
    <phoneticPr fontId="2"/>
  </si>
  <si>
    <t>（財）富士市勤労者福祉サービスセンター</t>
    <rPh sb="1" eb="2">
      <t>ザイ</t>
    </rPh>
    <rPh sb="3" eb="6">
      <t>フジシ</t>
    </rPh>
    <rPh sb="6" eb="9">
      <t>キンロウシャ</t>
    </rPh>
    <rPh sb="9" eb="11">
      <t>フクシ</t>
    </rPh>
    <phoneticPr fontId="2"/>
  </si>
  <si>
    <t>（財）富士市文化振興財団</t>
    <rPh sb="1" eb="2">
      <t>ザイ</t>
    </rPh>
    <rPh sb="3" eb="6">
      <t>フジシ</t>
    </rPh>
    <rPh sb="6" eb="8">
      <t>ブンカ</t>
    </rPh>
    <rPh sb="8" eb="10">
      <t>シンコウ</t>
    </rPh>
    <rPh sb="10" eb="12">
      <t>ザイダン</t>
    </rPh>
    <phoneticPr fontId="2"/>
  </si>
  <si>
    <t>（財）富士市振興公社</t>
    <rPh sb="1" eb="2">
      <t>ザイ</t>
    </rPh>
    <rPh sb="3" eb="6">
      <t>フジシ</t>
    </rPh>
    <rPh sb="6" eb="8">
      <t>シンコウ</t>
    </rPh>
    <rPh sb="8" eb="10">
      <t>コウシャ</t>
    </rPh>
    <phoneticPr fontId="2"/>
  </si>
  <si>
    <t>富士市土地開発公社</t>
    <rPh sb="0" eb="3">
      <t>フジシ</t>
    </rPh>
    <rPh sb="3" eb="5">
      <t>トチ</t>
    </rPh>
    <rPh sb="5" eb="7">
      <t>カイハツ</t>
    </rPh>
    <rPh sb="7" eb="9">
      <t>コウシャ</t>
    </rPh>
    <phoneticPr fontId="2"/>
  </si>
  <si>
    <t>富士川まちづくり（株）</t>
    <rPh sb="0" eb="3">
      <t>フジカワ</t>
    </rPh>
    <rPh sb="9" eb="10">
      <t>カブ</t>
    </rPh>
    <phoneticPr fontId="2"/>
  </si>
  <si>
    <t>（一社）富士山観光交流ビューロー</t>
    <rPh sb="1" eb="2">
      <t>イチ</t>
    </rPh>
    <rPh sb="2" eb="3">
      <t>シャ</t>
    </rPh>
    <rPh sb="4" eb="7">
      <t>フジサン</t>
    </rPh>
    <rPh sb="7" eb="9">
      <t>カンコウ</t>
    </rPh>
    <rPh sb="9" eb="11">
      <t>コウリュウ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</si>
  <si>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</si>
  <si>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</si>
  <si>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</si>
  <si>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</si>
  <si>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較すると高い水準であるが、臨時財政対策債及び公害防止事業債の償還費の減少などにより、基準財政需要額参入見込額が減少したため、3.0％減少している。一方、有形固定資産減価償却率は、類似団体平均とほぼ同水準である。今後、公共施設マネジメント基本方針に基づき、老朽化が進む施設の適切な管理及び活用の検討を進める。</t>
    <rPh sb="0" eb="2">
      <t>ショウライ</t>
    </rPh>
    <rPh sb="2" eb="4">
      <t>フタン</t>
    </rPh>
    <rPh sb="4" eb="6">
      <t>ヒリツ</t>
    </rPh>
    <rPh sb="7" eb="9">
      <t>ルイジ</t>
    </rPh>
    <rPh sb="9" eb="11">
      <t>ダンタイ</t>
    </rPh>
    <rPh sb="12" eb="14">
      <t>ヒカク</t>
    </rPh>
    <rPh sb="17" eb="18">
      <t>タカ</t>
    </rPh>
    <rPh sb="19" eb="21">
      <t>スイジュン</t>
    </rPh>
    <rPh sb="26" eb="28">
      <t>リンジ</t>
    </rPh>
    <rPh sb="28" eb="30">
      <t>ザイセイ</t>
    </rPh>
    <rPh sb="30" eb="32">
      <t>タイサク</t>
    </rPh>
    <rPh sb="32" eb="33">
      <t>サイ</t>
    </rPh>
    <rPh sb="33" eb="34">
      <t>オヨ</t>
    </rPh>
    <rPh sb="35" eb="37">
      <t>コウガイ</t>
    </rPh>
    <rPh sb="37" eb="39">
      <t>ボウシ</t>
    </rPh>
    <rPh sb="39" eb="42">
      <t>ジギョウサイ</t>
    </rPh>
    <rPh sb="43" eb="45">
      <t>ショウカン</t>
    </rPh>
    <rPh sb="45" eb="46">
      <t>ヒ</t>
    </rPh>
    <rPh sb="47" eb="49">
      <t>ゲンショウ</t>
    </rPh>
    <rPh sb="55" eb="57">
      <t>キジュン</t>
    </rPh>
    <rPh sb="57" eb="59">
      <t>ザイセイ</t>
    </rPh>
    <rPh sb="59" eb="61">
      <t>ジュヨウ</t>
    </rPh>
    <rPh sb="61" eb="62">
      <t>ガク</t>
    </rPh>
    <rPh sb="62" eb="64">
      <t>サンニュウ</t>
    </rPh>
    <rPh sb="64" eb="66">
      <t>ミコミ</t>
    </rPh>
    <rPh sb="66" eb="67">
      <t>ガク</t>
    </rPh>
    <rPh sb="68" eb="70">
      <t>ゲンショウ</t>
    </rPh>
    <rPh sb="79" eb="81">
      <t>ゲンショウ</t>
    </rPh>
    <rPh sb="86" eb="88">
      <t>イッポウ</t>
    </rPh>
    <rPh sb="89" eb="91">
      <t>ユウケイ</t>
    </rPh>
    <rPh sb="91" eb="93">
      <t>コテイ</t>
    </rPh>
    <rPh sb="93" eb="95">
      <t>シサン</t>
    </rPh>
    <rPh sb="95" eb="97">
      <t>ゲンカ</t>
    </rPh>
    <rPh sb="97" eb="99">
      <t>ショウキャク</t>
    </rPh>
    <rPh sb="99" eb="100">
      <t>リツ</t>
    </rPh>
    <rPh sb="102" eb="104">
      <t>ルイジ</t>
    </rPh>
    <rPh sb="104" eb="106">
      <t>ダンタイ</t>
    </rPh>
    <rPh sb="106" eb="108">
      <t>ヘイキン</t>
    </rPh>
    <rPh sb="111" eb="114">
      <t>ドウスイジュン</t>
    </rPh>
    <rPh sb="118" eb="120">
      <t>コンゴ</t>
    </rPh>
    <rPh sb="136" eb="137">
      <t>モト</t>
    </rPh>
    <rPh sb="140" eb="143">
      <t>ロウキュウカ</t>
    </rPh>
    <rPh sb="144" eb="145">
      <t>スス</t>
    </rPh>
    <rPh sb="146" eb="148">
      <t>シセツ</t>
    </rPh>
    <rPh sb="149" eb="151">
      <t>テキセツ</t>
    </rPh>
    <rPh sb="152" eb="154">
      <t>カンリ</t>
    </rPh>
    <rPh sb="154" eb="155">
      <t>オヨ</t>
    </rPh>
    <rPh sb="156" eb="158">
      <t>カツヨウ</t>
    </rPh>
    <rPh sb="159" eb="161">
      <t>ケントウ</t>
    </rPh>
    <rPh sb="162" eb="163">
      <t>スス</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</si>
  <si>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</si>
  <si>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</si>
  <si>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</si>
  <si>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</si>
  <si>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</si>
  <si>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</si>
  <si>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</si>
  <si>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低金利の状況下において既往債の元利償還金が減少していることなどから、昨年度より減少している。将来負担比率は公営企業債元金償還に充てる負担見込額が減少したことなどにより将来負担額が減少したため、昨年度より減少している。
今後、大規模投資的事業の実施により地方債残高の増加が見込まれるが、事業を精査し、地方債発行額を極力抑制すると共に、計画的な基金管理等に努める。</t>
    <rPh sb="0" eb="2">
      <t>ジッシツ</t>
    </rPh>
    <rPh sb="2" eb="5">
      <t>コウサイヒ</t>
    </rPh>
    <rPh sb="5" eb="7">
      <t>ヒリツ</t>
    </rPh>
    <rPh sb="9" eb="12">
      <t>テイキンリ</t>
    </rPh>
    <rPh sb="13" eb="16">
      <t>ジョウキョウカ</t>
    </rPh>
    <rPh sb="20" eb="22">
      <t>キオウ</t>
    </rPh>
    <rPh sb="22" eb="23">
      <t>サイ</t>
    </rPh>
    <rPh sb="24" eb="26">
      <t>ガンリ</t>
    </rPh>
    <rPh sb="26" eb="29">
      <t>ショウカンキン</t>
    </rPh>
    <rPh sb="30" eb="32">
      <t>ゲンショウ</t>
    </rPh>
    <rPh sb="43" eb="46">
      <t>サクネンド</t>
    </rPh>
    <rPh sb="48" eb="50">
      <t>ゲンショウ</t>
    </rPh>
    <rPh sb="55" eb="57">
      <t>ショウライ</t>
    </rPh>
    <rPh sb="57" eb="59">
      <t>フタン</t>
    </rPh>
    <rPh sb="59" eb="61">
      <t>ヒリツ</t>
    </rPh>
    <rPh sb="105" eb="108">
      <t>サクネンド</t>
    </rPh>
    <rPh sb="110" eb="112">
      <t>ゲンショウ</t>
    </rPh>
    <rPh sb="118" eb="120">
      <t>コンゴ</t>
    </rPh>
    <rPh sb="121" eb="124">
      <t>ダイキボ</t>
    </rPh>
    <rPh sb="124" eb="126">
      <t>トウシ</t>
    </rPh>
    <rPh sb="126" eb="127">
      <t>テキ</t>
    </rPh>
    <rPh sb="127" eb="129">
      <t>ジギョウ</t>
    </rPh>
    <rPh sb="130" eb="132">
      <t>ジッシ</t>
    </rPh>
    <rPh sb="135" eb="138">
      <t>チホウサイ</t>
    </rPh>
    <rPh sb="138" eb="140">
      <t>ザンダカ</t>
    </rPh>
    <rPh sb="141" eb="142">
      <t>ゾウ</t>
    </rPh>
    <rPh sb="142" eb="143">
      <t>カ</t>
    </rPh>
    <rPh sb="144" eb="146">
      <t>ミコ</t>
    </rPh>
    <rPh sb="151" eb="153">
      <t>ジギョウ</t>
    </rPh>
    <rPh sb="154" eb="156">
      <t>セイサ</t>
    </rPh>
    <rPh sb="158" eb="161">
      <t>チホウサイ</t>
    </rPh>
    <rPh sb="161" eb="164">
      <t>ハッコウガク</t>
    </rPh>
    <rPh sb="165" eb="167">
      <t>キョクリョク</t>
    </rPh>
    <rPh sb="167" eb="169">
      <t>ヨクセイ</t>
    </rPh>
    <rPh sb="172" eb="173">
      <t>トモ</t>
    </rPh>
    <rPh sb="175" eb="178">
      <t>ケイカクテキ</t>
    </rPh>
    <rPh sb="179" eb="181">
      <t>キキン</t>
    </rPh>
    <rPh sb="181" eb="184">
      <t>カンリトウ</t>
    </rPh>
    <rPh sb="185" eb="186">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</si>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</sst>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57103</c:v>
                </c:pt>
                <c:pt idx="1">
                  <c:v>58563</c:v>
                </c:pt>
                <c:pt idx="2">
                  <c:v>64269</c:v>
                </c:pt>
                <c:pt idx="3">
                  <c:v>65410</c:v>
                </c:pt>
                <c:pt idx="4">
                  <c:v>56918</c:v>
                </c:pt>
              </c:numCache>
            </c:numRef>
          </c:val>
          <c:smooth val="0"/>
        </c:ser>
        <c:dLbls>
          <c:showLegendKey val="0"/>
          <c:showVal val="0"/>
          <c:showCatName val="0"/>
          <c:showSerName val="0"/>
          <c:showPercent val="0"/>
          <c:showBubbleSize val="0"/>
        </c:dLbls>
        <c:marker val="1"/>
        <c:smooth val="0"/>
        <c:axId val="121008240"/>
        <c:axId val="232783272"/>
      </c:lineChart>
      <c:catAx>
        <c:axId val="121008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783272"/>
        <c:crosses val="autoZero"/>
        <c:auto val="1"/>
        <c:lblAlgn val="ctr"/>
        <c:lblOffset val="100"/>
        <c:tickLblSkip val="1"/>
        <c:tickMarkSkip val="1"/>
        <c:noMultiLvlLbl val="0"/>
      </c:catAx>
      <c:valAx>
        <c:axId val="2327832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008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5.46</c:v>
                </c:pt>
                <c:pt idx="1">
                  <c:v>4.47</c:v>
                </c:pt>
                <c:pt idx="2">
                  <c:v>6.02</c:v>
                </c:pt>
                <c:pt idx="3">
                  <c:v>5.98</c:v>
                </c:pt>
                <c:pt idx="4">
                  <c:v>5.32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8.2899999999999991</c:v>
                </c:pt>
                <c:pt idx="1">
                  <c:v>8.1300000000000008</c:v>
                </c:pt>
                <c:pt idx="2">
                  <c:v>7.93</c:v>
                </c:pt>
                <c:pt idx="3">
                  <c:v>8.74</c:v>
                </c:pt>
                <c:pt idx="4">
                  <c:v>8.14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0674408"/>
        <c:axId val="230258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0.28000000000000003</c:v>
                </c:pt>
                <c:pt idx="1">
                  <c:v>-0.88</c:v>
                </c:pt>
                <c:pt idx="2">
                  <c:v>1.17</c:v>
                </c:pt>
                <c:pt idx="3">
                  <c:v>1</c:v>
                </c:pt>
                <c:pt idx="4">
                  <c:v>-1.27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0674408"/>
        <c:axId val="230258120"/>
      </c:lineChart>
      <c:catAx>
        <c:axId val="230674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258120"/>
        <c:crosses val="autoZero"/>
        <c:auto val="1"/>
        <c:lblAlgn val="ctr"/>
        <c:lblOffset val="100"/>
        <c:tickLblSkip val="1"/>
        <c:tickMarkSkip val="1"/>
        <c:noMultiLvlLbl val="0"/>
      </c:catAx>
      <c:valAx>
        <c:axId val="230258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674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第二東名ＩＣ周辺地区土地区画整理事業特別会計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0.21</c:v>
                </c:pt>
                <c:pt idx="2">
                  <c:v>#N/A</c:v>
                </c:pt>
                <c:pt idx="3">
                  <c:v>0.01</c:v>
                </c:pt>
                <c:pt idx="4">
                  <c:v>#N/A</c:v>
                </c:pt>
                <c:pt idx="5">
                  <c:v>0.24</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0.22</c:v>
                </c:pt>
                <c:pt idx="4">
                  <c:v>#N/A</c:v>
                </c:pt>
                <c:pt idx="5">
                  <c:v>0.43</c:v>
                </c:pt>
                <c:pt idx="6">
                  <c:v>#N/A</c:v>
                </c:pt>
                <c:pt idx="7">
                  <c:v>0.43</c:v>
                </c:pt>
                <c:pt idx="8">
                  <c:v>#N/A</c:v>
                </c:pt>
                <c:pt idx="9">
                  <c:v>0.51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0.96</c:v>
                </c:pt>
                <c:pt idx="2">
                  <c:v>#N/A</c:v>
                </c:pt>
                <c:pt idx="3">
                  <c:v>1.1100000000000001</c:v>
                </c:pt>
                <c:pt idx="4">
                  <c:v>#N/A</c:v>
                </c:pt>
                <c:pt idx="5">
                  <c:v>1.17</c:v>
                </c:pt>
                <c:pt idx="6">
                  <c:v>#N/A</c:v>
                </c:pt>
                <c:pt idx="7">
                  <c:v>1.19</c:v>
                </c:pt>
                <c:pt idx="8">
                  <c:v>#N/A</c:v>
                </c:pt>
                <c:pt idx="9">
                  <c:v>1.32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0.83</c:v>
                </c:pt>
                <c:pt idx="2">
                  <c:v>#N/A</c:v>
                </c:pt>
                <c:pt idx="3">
                  <c:v>1.28</c:v>
                </c:pt>
                <c:pt idx="4">
                  <c:v>#N/A</c:v>
                </c:pt>
                <c:pt idx="5">
                  <c:v>1.84</c:v>
                </c:pt>
                <c:pt idx="6">
                  <c:v>#N/A</c:v>
                </c:pt>
                <c:pt idx="7">
                  <c:v>2.08</c:v>
                </c:pt>
                <c:pt idx="8">
                  <c:v>#N/A</c:v>
                </c:pt>
                <c:pt idx="9">
                  <c:v>2.37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5.48</c:v>
                </c:pt>
                <c:pt idx="2">
                  <c:v>#N/A</c:v>
                </c:pt>
                <c:pt idx="3">
                  <c:v>4.12</c:v>
                </c:pt>
                <c:pt idx="4">
                  <c:v>#N/A</c:v>
                </c:pt>
                <c:pt idx="5">
                  <c:v>4.01</c:v>
                </c:pt>
                <c:pt idx="6">
                  <c:v>#N/A</c:v>
                </c:pt>
                <c:pt idx="7">
                  <c:v>4.01</c:v>
                </c:pt>
                <c:pt idx="8">
                  <c:v>#N/A</c:v>
                </c:pt>
                <c:pt idx="9">
                  <c:v>3.51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3.5</c:v>
                </c:pt>
                <c:pt idx="2">
                  <c:v>#N/A</c:v>
                </c:pt>
                <c:pt idx="3">
                  <c:v>2.92</c:v>
                </c:pt>
                <c:pt idx="4">
                  <c:v>#N/A</c:v>
                </c:pt>
                <c:pt idx="5">
                  <c:v>3.86</c:v>
                </c:pt>
                <c:pt idx="6">
                  <c:v>#N/A</c:v>
                </c:pt>
                <c:pt idx="7">
                  <c:v>3.69</c:v>
                </c:pt>
                <c:pt idx="8">
                  <c:v>#N/A</c:v>
                </c:pt>
                <c:pt idx="9">
                  <c:v>4.21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5.43</c:v>
                </c:pt>
                <c:pt idx="2">
                  <c:v>#N/A</c:v>
                </c:pt>
                <c:pt idx="3">
                  <c:v>4.43</c:v>
                </c:pt>
                <c:pt idx="4">
                  <c:v>#N/A</c:v>
                </c:pt>
                <c:pt idx="5">
                  <c:v>5.98</c:v>
                </c:pt>
                <c:pt idx="6">
                  <c:v>#N/A</c:v>
                </c:pt>
                <c:pt idx="7">
                  <c:v>5.94</c:v>
                </c:pt>
                <c:pt idx="8">
                  <c:v>#N/A</c:v>
                </c:pt>
                <c:pt idx="9">
                  <c:v>5.29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8234088"/>
        <c:axId val="262419704"/>
      </c:barChart>
      <c:catAx>
        <c:axId val="258234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2419704"/>
        <c:crosses val="autoZero"/>
        <c:auto val="1"/>
        <c:lblAlgn val="ctr"/>
        <c:lblOffset val="100"/>
        <c:tickLblSkip val="1"/>
        <c:tickMarkSkip val="1"/>
        <c:noMultiLvlLbl val="0"/>
      </c:catAx>
      <c:valAx>
        <c:axId val="262419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8234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8200</c:v>
                </c:pt>
                <c:pt idx="5">
                  <c:v>8319</c:v>
                </c:pt>
                <c:pt idx="8">
                  <c:v>8635</c:v>
                </c:pt>
                <c:pt idx="11">
                  <c:v>7966</c:v>
                </c:pt>
                <c:pt idx="14">
                  <c:v>7828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497</c:v>
                </c:pt>
                <c:pt idx="3">
                  <c:v>487</c:v>
                </c:pt>
                <c:pt idx="6">
                  <c:v>474</c:v>
                </c:pt>
                <c:pt idx="9">
                  <c:v>464</c:v>
                </c:pt>
                <c:pt idx="12">
                  <c:v>463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127</c:v>
                </c:pt>
                <c:pt idx="3">
                  <c:v>86</c:v>
                </c:pt>
                <c:pt idx="6">
                  <c:v>102</c:v>
                </c:pt>
                <c:pt idx="9">
                  <c:v>84</c:v>
                </c:pt>
                <c:pt idx="12">
                  <c:v>83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2754</c:v>
                </c:pt>
                <c:pt idx="3">
                  <c:v>2769</c:v>
                </c:pt>
                <c:pt idx="6">
                  <c:v>2352</c:v>
                </c:pt>
                <c:pt idx="9">
                  <c:v>2166</c:v>
                </c:pt>
                <c:pt idx="12">
                  <c:v>2090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7093</c:v>
                </c:pt>
                <c:pt idx="3">
                  <c:v>6870</c:v>
                </c:pt>
                <c:pt idx="6">
                  <c:v>6538</c:v>
                </c:pt>
                <c:pt idx="9">
                  <c:v>6463</c:v>
                </c:pt>
                <c:pt idx="12">
                  <c:v>6496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64633960"/>
        <c:axId val="231740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2271</c:v>
                </c:pt>
                <c:pt idx="2">
                  <c:v>#N/A</c:v>
                </c:pt>
                <c:pt idx="3">
                  <c:v>#N/A</c:v>
                </c:pt>
                <c:pt idx="4">
                  <c:v>1893</c:v>
                </c:pt>
                <c:pt idx="5">
                  <c:v>#N/A</c:v>
                </c:pt>
                <c:pt idx="6">
                  <c:v>#N/A</c:v>
                </c:pt>
                <c:pt idx="7">
                  <c:v>831</c:v>
                </c:pt>
                <c:pt idx="8">
                  <c:v>#N/A</c:v>
                </c:pt>
                <c:pt idx="9">
                  <c:v>#N/A</c:v>
                </c:pt>
                <c:pt idx="10">
                  <c:v>1211</c:v>
                </c:pt>
                <c:pt idx="11">
                  <c:v>#N/A</c:v>
                </c:pt>
                <c:pt idx="12">
                  <c:v>#N/A</c:v>
                </c:pt>
                <c:pt idx="13">
                  <c:v>1304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64633960"/>
        <c:axId val="231740656"/>
      </c:lineChart>
      <c:catAx>
        <c:axId val="264633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740656"/>
        <c:crosses val="autoZero"/>
        <c:auto val="1"/>
        <c:lblAlgn val="ctr"/>
        <c:lblOffset val="100"/>
        <c:tickLblSkip val="1"/>
        <c:tickMarkSkip val="1"/>
        <c:noMultiLvlLbl val="0"/>
      </c:catAx>
      <c:valAx>
        <c:axId val="231740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4633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61523</c:v>
                </c:pt>
                <c:pt idx="5">
                  <c:v>59733</c:v>
                </c:pt>
                <c:pt idx="8">
                  <c:v>57362</c:v>
                </c:pt>
                <c:pt idx="11">
                  <c:v>55922</c:v>
                </c:pt>
                <c:pt idx="14">
                  <c:v>53068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27817</c:v>
                </c:pt>
                <c:pt idx="5">
                  <c:v>27741</c:v>
                </c:pt>
                <c:pt idx="8">
                  <c:v>26507</c:v>
                </c:pt>
                <c:pt idx="11">
                  <c:v>24584</c:v>
                </c:pt>
                <c:pt idx="14">
                  <c:v>24082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8865</c:v>
                </c:pt>
                <c:pt idx="5">
                  <c:v>9616</c:v>
                </c:pt>
                <c:pt idx="8">
                  <c:v>9433</c:v>
                </c:pt>
                <c:pt idx="11">
                  <c:v>9900</c:v>
                </c:pt>
                <c:pt idx="14">
                  <c:v>11374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15530</c:v>
                </c:pt>
                <c:pt idx="3">
                  <c:v>14960</c:v>
                </c:pt>
                <c:pt idx="6">
                  <c:v>14169</c:v>
                </c:pt>
                <c:pt idx="9">
                  <c:v>13399</c:v>
                </c:pt>
                <c:pt idx="12">
                  <c:v>13418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936</c:v>
                </c:pt>
                <c:pt idx="3">
                  <c:v>876</c:v>
                </c:pt>
                <c:pt idx="6">
                  <c:v>857</c:v>
                </c:pt>
                <c:pt idx="9">
                  <c:v>777</c:v>
                </c:pt>
                <c:pt idx="12">
                  <c:v>700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25403</c:v>
                </c:pt>
                <c:pt idx="3">
                  <c:v>25451</c:v>
                </c:pt>
                <c:pt idx="6">
                  <c:v>23979</c:v>
                </c:pt>
                <c:pt idx="9">
                  <c:v>21741</c:v>
                </c:pt>
                <c:pt idx="12">
                  <c:v>19932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8098</c:v>
                </c:pt>
                <c:pt idx="3">
                  <c:v>7048</c:v>
                </c:pt>
                <c:pt idx="6">
                  <c:v>5983</c:v>
                </c:pt>
                <c:pt idx="9">
                  <c:v>6038</c:v>
                </c:pt>
                <c:pt idx="12">
                  <c:v>4799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72862</c:v>
                </c:pt>
                <c:pt idx="3">
                  <c:v>73032</c:v>
                </c:pt>
                <c:pt idx="6">
                  <c:v>74336</c:v>
                </c:pt>
                <c:pt idx="9">
                  <c:v>76566</c:v>
                </c:pt>
                <c:pt idx="12">
                  <c:v>76500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63469256"/>
        <c:axId val="261828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24625</c:v>
                </c:pt>
                <c:pt idx="2">
                  <c:v>#N/A</c:v>
                </c:pt>
                <c:pt idx="3">
                  <c:v>#N/A</c:v>
                </c:pt>
                <c:pt idx="4">
                  <c:v>24277</c:v>
                </c:pt>
                <c:pt idx="5">
                  <c:v>#N/A</c:v>
                </c:pt>
                <c:pt idx="6">
                  <c:v>#N/A</c:v>
                </c:pt>
                <c:pt idx="7">
                  <c:v>26021</c:v>
                </c:pt>
                <c:pt idx="8">
                  <c:v>#N/A</c:v>
                </c:pt>
                <c:pt idx="9">
                  <c:v>#N/A</c:v>
                </c:pt>
                <c:pt idx="10">
                  <c:v>28115</c:v>
                </c:pt>
                <c:pt idx="11">
                  <c:v>#N/A</c:v>
                </c:pt>
                <c:pt idx="12">
                  <c:v>#N/A</c:v>
                </c:pt>
                <c:pt idx="13">
                  <c:v>26825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63469256"/>
        <c:axId val="261828480"/>
      </c:lineChart>
      <c:catAx>
        <c:axId val="263469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1828480"/>
        <c:crosses val="autoZero"/>
        <c:auto val="1"/>
        <c:lblAlgn val="ctr"/>
        <c:lblOffset val="100"/>
        <c:tickLblSkip val="1"/>
        <c:tickMarkSkip val="1"/>
        <c:noMultiLvlLbl val="0"/>
      </c:catAx>
      <c:valAx>
        <c:axId val="26182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469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{E30EE3AE-3DD9-4996-933F-6DFEBDBA351C}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{938EF291-3EF5-457F-9C0A-DC71A88D0B2B}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{396B2577-5502-45D6-B01E-DF1D02192CA8}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{98B76902-814F-4CF8-8AC7-BC3674132E42}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{B30B8AA0-D2C8-4166-BE7A-2B7B708662D2}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54.3</c:v>
                </c:pt>
              </c:numCache>
            </c:numRef>
          </c:xVal>
          <c:yVal>
            <c:numRef>
              <c:f>公会計指標分析・財政指標組合せ分析表!$K$51:$O$51</c:f>
              <c:numCache>
                <c:formatCode>#,##0.0;"▲ "#,##0.0</c:formatCode>
                <c:ptCount val="5"/>
                <c:pt idx="4">
                  <c:v>61.2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{7D7447EF-979D-4206-B4DF-CC72CD170201}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{ED84834B-5669-4A56-944F-EBE9211503CE}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{D429C069-6B98-4FC3-9C94-B718F2F576B0}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{16D94A6F-E744-4E71-BF51-47E08E3DF0A3}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{C2467CD2-B493-4D31-87FF-1DFF4F38AF62}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54.4</c:v>
                </c:pt>
              </c:numCache>
            </c:numRef>
          </c:xVal>
          <c:yVal>
            <c:numRef>
              <c:f>公会計指標分析・財政指標組合せ分析表!$K$55:$O$55</c:f>
              <c:numCache>
                <c:formatCode>#,##0.0;"▲ "#,##0.0</c:formatCode>
                <c:ptCount val="5"/>
                <c:pt idx="4">
                  <c:v>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66449648"/>
        <c:axId val="266450032"/>
      </c:scatterChart>
      <c:valAx>
        <c:axId val="266449648"/>
        <c:scaling>
          <c:orientation val="minMax"/>
          <c:max val="54.5"/>
          <c:min val="5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6450032"/>
        <c:crosses val="autoZero"/>
        <c:crossBetween val="midCat"/>
      </c:valAx>
      <c:valAx>
        <c:axId val="266450032"/>
        <c:scaling>
          <c:orientation val="minMax"/>
          <c:max val="67"/>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6449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{E380415F-CBFA-4C70-9162-AB2BD31E4EF6}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{4EE462AB-1D3B-4586-9AD0-4CF171684C56}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{656215D3-E54E-4C07-AA77-60A92DE87318}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{01CE51B8-ABAA-4184-8756-82F3053F8C26}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{8E8F5754-DA6B-4414-A5EB-D1CF543D9E60}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5.8</c:v>
                </c:pt>
                <c:pt idx="1">
                  <c:v>4.9000000000000004</c:v>
                </c:pt>
                <c:pt idx="2">
                  <c:v>3.8</c:v>
                </c:pt>
                <c:pt idx="3">
                  <c:v>2.9</c:v>
                </c:pt>
                <c:pt idx="4">
                  <c:v>2.5</c:v>
                </c:pt>
              </c:numCache>
            </c:numRef>
          </c:xVal>
          <c:yVal>
            <c:numRef>
              <c:f>公会計指標分析・財政指標組合せ分析表!$K$73:$O$73</c:f>
              <c:numCache>
                <c:formatCode>#,##0.0;"▲ "#,##0.0</c:formatCode>
                <c:ptCount val="5"/>
                <c:pt idx="0">
                  <c:v>56.8</c:v>
                </c:pt>
                <c:pt idx="1">
                  <c:v>55</c:v>
                </c:pt>
                <c:pt idx="2">
                  <c:v>60.2</c:v>
                </c:pt>
                <c:pt idx="3">
                  <c:v>64.2</c:v>
                </c:pt>
                <c:pt idx="4">
                  <c:v>61.2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{6B3C54D8-7F7A-409D-B1F8-260C486F2D89}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{107A1A34-7773-427C-8B98-8EF587D5188F}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{4B6E3E3D-67B0-4CDD-BBF5-B92C7F774A37}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{C0F120C4-CCAC-47D0-B80C-08963F8648D8}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{10F182BF-75EF-4A3A-92A2-19040D57019E}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66446568"/>
        <c:axId val="267076168"/>
      </c:scatterChart>
      <c:valAx>
        <c:axId val="266446568"/>
        <c:scaling>
          <c:orientation val="minMax"/>
          <c:max val="8.7999999999999989"/>
          <c:min val="2.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7076168"/>
        <c:crosses val="autoZero"/>
        <c:crossBetween val="midCat"/>
      </c:valAx>
      <c:valAx>
        <c:axId val="267076168"/>
        <c:scaling>
          <c:orientation val="minMax"/>
          <c:max val="70"/>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64465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年度の元利償還金は前年度に比べ</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新規に借入をする地方債種別について、普通交付税措置のある事業債の優先的な選択などを行っているものの、小学校用地取得分などの償還終了の影響により、算入公債費が前年度に比べて</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今後、新環境クリーンセンター建設事業に係る借入により市債残高は大幅な増が見込まれるため、事業実施年度の総発行額を極力抑制するとともに、市債種別や借入条件などの工夫により、後年度の公債費負担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年度は、大規模施設整備事業が無かったことから、償還額が新規借入額を上回り、地方債の現在高が</a:t>
          </a:r>
          <a:r>
            <a:rPr kumimoji="1" lang="en-US" altLang="ja-JP" sz="1200">
              <a:latin typeface="ＭＳ ゴシック" pitchFamily="49" charset="-128"/>
              <a:ea typeface="ＭＳ ゴシック" pitchFamily="49" charset="-128"/>
            </a:rPr>
            <a:t>66</a:t>
          </a:r>
          <a:r>
            <a:rPr kumimoji="1" lang="ja-JP" altLang="en-US" sz="1200">
              <a:latin typeface="ＭＳ ゴシック" pitchFamily="49" charset="-128"/>
              <a:ea typeface="ＭＳ ゴシック" pitchFamily="49" charset="-128"/>
            </a:rPr>
            <a:t>百万円減少した。加えて、公共下水道事業における公営企業債等繰入見込額も前年度に比べて</a:t>
          </a:r>
          <a:r>
            <a:rPr kumimoji="1" lang="en-US" altLang="ja-JP" sz="1200">
              <a:latin typeface="ＭＳ ゴシック" pitchFamily="49" charset="-128"/>
              <a:ea typeface="ＭＳ ゴシック" pitchFamily="49" charset="-128"/>
            </a:rPr>
            <a:t>1,809</a:t>
          </a:r>
          <a:r>
            <a:rPr kumimoji="1" lang="ja-JP" altLang="en-US" sz="1200">
              <a:latin typeface="ＭＳ ゴシック" pitchFamily="49" charset="-128"/>
              <a:ea typeface="ＭＳ ゴシック" pitchFamily="49" charset="-128"/>
            </a:rPr>
            <a:t>百万円の減により、将来負担額は前年度に比べ</a:t>
          </a:r>
          <a:r>
            <a:rPr kumimoji="1" lang="en-US" altLang="ja-JP" sz="1200">
              <a:latin typeface="ＭＳ ゴシック" pitchFamily="49" charset="-128"/>
              <a:ea typeface="ＭＳ ゴシック" pitchFamily="49" charset="-128"/>
            </a:rPr>
            <a:t>3,172</a:t>
          </a:r>
          <a:r>
            <a:rPr kumimoji="1" lang="ja-JP" altLang="en-US" sz="1200">
              <a:latin typeface="ＭＳ ゴシック" pitchFamily="49" charset="-128"/>
              <a:ea typeface="ＭＳ ゴシック" pitchFamily="49" charset="-128"/>
            </a:rPr>
            <a:t>百万円減少した。</a:t>
          </a:r>
        </a:p>
        <a:p>
          <a:r>
            <a:rPr kumimoji="1" lang="ja-JP" altLang="en-US" sz="1200">
              <a:latin typeface="ＭＳ ゴシック" pitchFamily="49" charset="-128"/>
              <a:ea typeface="ＭＳ ゴシック" pitchFamily="49" charset="-128"/>
            </a:rPr>
            <a:t>　充当可能財源等は、都市計画税充当可能額等の減により充当可能特定歳入が減少（前年度対比▲</a:t>
          </a:r>
          <a:r>
            <a:rPr kumimoji="1" lang="en-US" altLang="ja-JP" sz="1200">
              <a:latin typeface="ＭＳ ゴシック" pitchFamily="49" charset="-128"/>
              <a:ea typeface="ＭＳ ゴシック" pitchFamily="49" charset="-128"/>
            </a:rPr>
            <a:t>502</a:t>
          </a:r>
          <a:r>
            <a:rPr kumimoji="1" lang="ja-JP" altLang="en-US" sz="1200">
              <a:latin typeface="ＭＳ ゴシック" pitchFamily="49" charset="-128"/>
              <a:ea typeface="ＭＳ ゴシック" pitchFamily="49" charset="-128"/>
            </a:rPr>
            <a:t>百万円）、臨財債及び公防債償還終了により基準財政需要額算入見込額が減少（前年度対比▲</a:t>
          </a:r>
          <a:r>
            <a:rPr kumimoji="1" lang="en-US" altLang="ja-JP" sz="1200">
              <a:latin typeface="ＭＳ ゴシック" pitchFamily="49" charset="-128"/>
              <a:ea typeface="ＭＳ ゴシック" pitchFamily="49" charset="-128"/>
            </a:rPr>
            <a:t>2,854</a:t>
          </a:r>
          <a:r>
            <a:rPr kumimoji="1" lang="ja-JP" altLang="en-US" sz="1200">
              <a:latin typeface="ＭＳ ゴシック" pitchFamily="49" charset="-128"/>
              <a:ea typeface="ＭＳ ゴシック" pitchFamily="49" charset="-128"/>
            </a:rPr>
            <a:t>百万円）した一方、充当可能基金が</a:t>
          </a:r>
          <a:r>
            <a:rPr kumimoji="1" lang="en-US" altLang="ja-JP" sz="1200">
              <a:latin typeface="ＭＳ ゴシック" pitchFamily="49" charset="-128"/>
              <a:ea typeface="ＭＳ ゴシック" pitchFamily="49" charset="-128"/>
            </a:rPr>
            <a:t>1,474</a:t>
          </a:r>
          <a:r>
            <a:rPr kumimoji="1" lang="ja-JP" altLang="en-US" sz="1200">
              <a:latin typeface="ＭＳ ゴシック" pitchFamily="49" charset="-128"/>
              <a:ea typeface="ＭＳ ゴシック" pitchFamily="49" charset="-128"/>
            </a:rPr>
            <a:t>百万円の増となり、将来負担比率の分子は前年度に比べて</a:t>
          </a:r>
          <a:r>
            <a:rPr kumimoji="1" lang="en-US" altLang="ja-JP" sz="1200">
              <a:latin typeface="ＭＳ ゴシック" pitchFamily="49" charset="-128"/>
              <a:ea typeface="ＭＳ ゴシック" pitchFamily="49" charset="-128"/>
            </a:rPr>
            <a:t>1,290</a:t>
          </a:r>
          <a:r>
            <a:rPr kumimoji="1" lang="ja-JP" altLang="en-US" sz="1200">
              <a:latin typeface="ＭＳ ゴシック" pitchFamily="49" charset="-128"/>
              <a:ea typeface="ＭＳ ゴシック" pitchFamily="49" charset="-128"/>
            </a:rPr>
            <a:t>百万円減少した。</a:t>
          </a:r>
        </a:p>
        <a:p>
          <a:r>
            <a:rPr kumimoji="1" lang="ja-JP" altLang="en-US" sz="1200">
              <a:latin typeface="ＭＳ ゴシック" pitchFamily="49" charset="-128"/>
              <a:ea typeface="ＭＳ ゴシック" pitchFamily="49" charset="-128"/>
            </a:rPr>
            <a:t>　今後、新環境クリーンセンター建設事業により地方債残高の大幅な増に加え、市税等の減収への対応として基金取崩しなどを行うことで、将来負担比率の分子は増加が見込まれるため、地方債残高とともに、将来を見据えた計画的な基金管理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255,839
251,055
244.95
87,725,454
85,059,821
2,626,817
49,394,758
76,500,227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61.2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有形固定資産減価償却率は、類似団体平均とほぼ同じ水準である。</a:t>
          </a:r>
          <a:endParaRPr lang="ja-JP" altLang="ja-JP">
            <a:effectLst/>
          </a:endParaRPr>
        </a:p>
        <a:p>
          <a:r>
            <a:rPr kumimoji="1" lang="ja-JP" altLang="en-US" sz="1100">
              <a:latin typeface="ＭＳ Ｐゴシック"/>
            </a:rPr>
            <a:t>公共施設マネジメント基本方針において、公共施設の延べ床面積</a:t>
          </a:r>
          <a:r>
            <a:rPr kumimoji="1" lang="en-US" altLang="ja-JP" sz="1100">
              <a:latin typeface="ＭＳ Ｐゴシック"/>
            </a:rPr>
            <a:t>20</a:t>
          </a:r>
          <a:r>
            <a:rPr kumimoji="1" lang="ja-JP" altLang="en-US" sz="1100">
              <a:latin typeface="ＭＳ Ｐゴシック"/>
            </a:rPr>
            <a:t>％削減という目標を設定し、老朽化が進む施設の集約化・複合化等の検討を進めている。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128058</xdr:rowOff>
    </xdr:from>
    <xdr:to>
      <xdr:col>3</xdr:col>
      <xdr:colOff>1170940</xdr:colOff>
      <xdr:row>34</xdr:row>
      <xdr:rowOff>105833</xdr:rowOff>
    </xdr:to>
    <xdr:cxnSp macro="">
      <xdr:nvCxnSpPr>
        <xdr:cNvPr id="64" name="直線コネクタ 63"/>
        <xdr:cNvCxnSpPr/>
      </xdr:nvCxnSpPr>
      <xdr:spPr>
        <a:xfrm flipV="1">
          <a:off x="4760595" y="5366808"/>
          <a:ext cx="1270"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109660</xdr:rowOff>
    </xdr:from>
    <xdr:ext cx="405111" cy="259045"/>
    <xdr:sp macro="" textlink="">
      <xdr:nvSpPr>
        <xdr:cNvPr id="65" name="有形固定資産減価償却率最小値テキスト"/>
        <xdr:cNvSpPr txBox="1"/>
      </xdr:nvSpPr>
      <xdr:spPr>
        <a:xfrm>
          <a:off x="4813300" y="6720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3</xdr:col>
      <xdr:colOff>1082675</xdr:colOff>
      <xdr:row>34</xdr:row>
      <xdr:rowOff>105833</xdr:rowOff>
    </xdr:from>
    <xdr:to>
      <xdr:col>3</xdr:col>
      <xdr:colOff>1260475</xdr:colOff>
      <xdr:row>34</xdr:row>
      <xdr:rowOff>105833</xdr:rowOff>
    </xdr:to>
    <xdr:cxnSp macro="">
      <xdr:nvCxnSpPr>
        <xdr:cNvPr id="66" name="直線コネクタ 65"/>
        <xdr:cNvCxnSpPr/>
      </xdr:nvCxnSpPr>
      <xdr:spPr>
        <a:xfrm>
          <a:off x="4673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74735</xdr:rowOff>
    </xdr:from>
    <xdr:ext cx="405111" cy="259045"/>
    <xdr:sp macro="" textlink="">
      <xdr:nvSpPr>
        <xdr:cNvPr id="67" name="有形固定資産減価償却率最大値テキスト"/>
        <xdr:cNvSpPr txBox="1"/>
      </xdr:nvSpPr>
      <xdr:spPr>
        <a:xfrm>
          <a:off x="4813300" y="514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26</xdr:row>
      <xdr:rowOff>128058</xdr:rowOff>
    </xdr:from>
    <xdr:to>
      <xdr:col>3</xdr:col>
      <xdr:colOff>1260475</xdr:colOff>
      <xdr:row>26</xdr:row>
      <xdr:rowOff>128058</xdr:rowOff>
    </xdr:to>
    <xdr:cxnSp macro="">
      <xdr:nvCxnSpPr>
        <xdr:cNvPr id="68" name="直線コネクタ 67"/>
        <xdr:cNvCxnSpPr/>
      </xdr:nvCxnSpPr>
      <xdr:spPr>
        <a:xfrm>
          <a:off x="4673600" y="536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93150</xdr:rowOff>
    </xdr:from>
    <xdr:ext cx="405111" cy="259045"/>
    <xdr:sp macro="" textlink="">
      <xdr:nvSpPr>
        <xdr:cNvPr id="69" name="有形固定資産減価償却率平均値テキスト"/>
        <xdr:cNvSpPr txBox="1"/>
      </xdr:nvSpPr>
      <xdr:spPr>
        <a:xfrm>
          <a:off x="4813300" y="567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70273</xdr:rowOff>
    </xdr:from>
    <xdr:to>
      <xdr:col>3</xdr:col>
      <xdr:colOff>1222375</xdr:colOff>
      <xdr:row>30</xdr:row>
      <xdr:rowOff>423</xdr:rowOff>
    </xdr:to>
    <xdr:sp macro="" textlink="">
      <xdr:nvSpPr>
        <xdr:cNvPr id="70" name="フローチャート : 判断 69"/>
        <xdr:cNvSpPr/>
      </xdr:nvSpPr>
      <xdr:spPr>
        <a:xfrm>
          <a:off x="4711700" y="582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106257</xdr:rowOff>
    </xdr:from>
    <xdr:to>
      <xdr:col>3</xdr:col>
      <xdr:colOff>511175</xdr:colOff>
      <xdr:row>30</xdr:row>
      <xdr:rowOff>36407</xdr:rowOff>
    </xdr:to>
    <xdr:sp macro="" textlink="">
      <xdr:nvSpPr>
        <xdr:cNvPr id="71" name="フローチャート : 判断 70"/>
        <xdr:cNvSpPr/>
      </xdr:nvSpPr>
      <xdr:spPr>
        <a:xfrm>
          <a:off x="4000500" y="585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73872</xdr:rowOff>
    </xdr:from>
    <xdr:to>
      <xdr:col>3</xdr:col>
      <xdr:colOff>1222375</xdr:colOff>
      <xdr:row>30</xdr:row>
      <xdr:rowOff>4022</xdr:rowOff>
    </xdr:to>
    <xdr:sp macro="" textlink="">
      <xdr:nvSpPr>
        <xdr:cNvPr id="77" name="円/楕円 76"/>
        <xdr:cNvSpPr/>
      </xdr:nvSpPr>
      <xdr:spPr>
        <a:xfrm>
          <a:off x="4711700" y="582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52299</xdr:rowOff>
    </xdr:from>
    <xdr:ext cx="405111" cy="259045"/>
    <xdr:sp macro="" textlink="">
      <xdr:nvSpPr>
        <xdr:cNvPr id="78" name="有形固定資産減価償却率該当値テキスト"/>
        <xdr:cNvSpPr txBox="1"/>
      </xdr:nvSpPr>
      <xdr:spPr>
        <a:xfrm>
          <a:off x="4813300" y="580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oneCellAnchor>
    <xdr:from>
      <xdr:col>3</xdr:col>
      <xdr:colOff>245118</xdr:colOff>
      <xdr:row>28</xdr:row>
      <xdr:rowOff>52934</xdr:rowOff>
    </xdr:from>
    <xdr:ext cx="405111" cy="259045"/>
    <xdr:sp macro="" textlink="">
      <xdr:nvSpPr>
        <xdr:cNvPr id="79" name="n_1aveValue有形固定資産減価償却率"/>
        <xdr:cNvSpPr txBox="1"/>
      </xdr:nvSpPr>
      <xdr:spPr>
        <a:xfrm>
          <a:off x="3836043" y="56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248914</xdr:colOff>
      <xdr:row>22</xdr:row>
      <xdr:rowOff>55021</xdr:rowOff>
    </xdr:from>
    <xdr:to>
      <xdr:col>10</xdr:col>
      <xdr:colOff>1103635</xdr:colOff>
      <xdr:row>24</xdr:row>
      <xdr:rowOff>21180</xdr:rowOff>
    </xdr:to>
    <xdr:sp macro="" textlink="">
      <xdr:nvSpPr>
        <xdr:cNvPr id="82" name="正方形/長方形 8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[ 16.4</a:t>
          </a:r>
          <a:r>
            <a:rPr kumimoji="1" lang="ja-JP" altLang="en-US" sz="1300" b="1">
              <a:solidFill>
                <a:srgbClr val="FF0000"/>
              </a:solidFill>
              <a:latin typeface="ＭＳ Ｐゴシック"/>
            </a:rPr>
            <a:t>年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文化会館などの大規模事業に対する既往債の償還が終了したことなどにより、将来負担額は減少しているが、人件費が類似団体平均をやや上回るなどの理由により、債務償還年数が類似団体平均よりも長くなっている。定員適正化計画に基づく定数管理や昇給停止等を行うなど、人件費の抑制を図る。</a:t>
          </a:r>
          <a:endParaRPr kumimoji="1" lang="en-US" altLang="ja-JP" sz="1100">
            <a:latin typeface="ＭＳ Ｐゴシック"/>
          </a:endParaRPr>
        </a:p>
        <a:p>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8</xdr:col>
      <xdr:colOff>768350</xdr:colOff>
      <xdr:row>23</xdr:row>
      <xdr:rowOff>38100</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806450</xdr:colOff>
      <xdr:row>34</xdr:row>
      <xdr:rowOff>141817</xdr:rowOff>
    </xdr:from>
    <xdr:to>
      <xdr:col>11</xdr:col>
      <xdr:colOff>552450</xdr:colOff>
      <xdr:row>34</xdr:row>
      <xdr:rowOff>141817</xdr:rowOff>
    </xdr:to>
    <xdr:cxnSp macro="">
      <xdr:nvCxnSpPr>
        <xdr:cNvPr id="95" name="直線コネクタ 9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34</xdr:row>
      <xdr:rowOff>48016</xdr:rowOff>
    </xdr:from>
    <xdr:ext cx="308097" cy="225703"/>
    <xdr:sp macro="" textlink="">
      <xdr:nvSpPr>
        <xdr:cNvPr id="96" name="テキスト ボックス 9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8</xdr:col>
      <xdr:colOff>806450</xdr:colOff>
      <xdr:row>32</xdr:row>
      <xdr:rowOff>124883</xdr:rowOff>
    </xdr:from>
    <xdr:to>
      <xdr:col>11</xdr:col>
      <xdr:colOff>552450</xdr:colOff>
      <xdr:row>32</xdr:row>
      <xdr:rowOff>124883</xdr:rowOff>
    </xdr:to>
    <xdr:cxnSp macro="">
      <xdr:nvCxnSpPr>
        <xdr:cNvPr id="97" name="直線コネクタ 9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32</xdr:row>
      <xdr:rowOff>31082</xdr:rowOff>
    </xdr:from>
    <xdr:ext cx="359393" cy="225703"/>
    <xdr:sp macro="" textlink="">
      <xdr:nvSpPr>
        <xdr:cNvPr id="98" name="テキスト ボックス 97"/>
        <xdr:cNvSpPr txBox="1"/>
      </xdr:nvSpPr>
      <xdr:spPr>
        <a:xfrm>
          <a:off x="10880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8</xdr:col>
      <xdr:colOff>806450</xdr:colOff>
      <xdr:row>30</xdr:row>
      <xdr:rowOff>107950</xdr:rowOff>
    </xdr:from>
    <xdr:to>
      <xdr:col>11</xdr:col>
      <xdr:colOff>552450</xdr:colOff>
      <xdr:row>30</xdr:row>
      <xdr:rowOff>107950</xdr:rowOff>
    </xdr:to>
    <xdr:cxnSp macro="">
      <xdr:nvCxnSpPr>
        <xdr:cNvPr id="99" name="直線コネクタ 9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30</xdr:row>
      <xdr:rowOff>14149</xdr:rowOff>
    </xdr:from>
    <xdr:ext cx="359393" cy="225703"/>
    <xdr:sp macro="" textlink="">
      <xdr:nvSpPr>
        <xdr:cNvPr id="100" name="テキスト ボックス 99"/>
        <xdr:cNvSpPr txBox="1"/>
      </xdr:nvSpPr>
      <xdr:spPr>
        <a:xfrm>
          <a:off x="10880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8</xdr:col>
      <xdr:colOff>806450</xdr:colOff>
      <xdr:row>28</xdr:row>
      <xdr:rowOff>91017</xdr:rowOff>
    </xdr:from>
    <xdr:to>
      <xdr:col>11</xdr:col>
      <xdr:colOff>552450</xdr:colOff>
      <xdr:row>28</xdr:row>
      <xdr:rowOff>91017</xdr:rowOff>
    </xdr:to>
    <xdr:cxnSp macro="">
      <xdr:nvCxnSpPr>
        <xdr:cNvPr id="101" name="直線コネクタ 10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27</xdr:row>
      <xdr:rowOff>168666</xdr:rowOff>
    </xdr:from>
    <xdr:ext cx="359393" cy="225703"/>
    <xdr:sp macro="" textlink="">
      <xdr:nvSpPr>
        <xdr:cNvPr id="102" name="テキスト ボックス 101"/>
        <xdr:cNvSpPr txBox="1"/>
      </xdr:nvSpPr>
      <xdr:spPr>
        <a:xfrm>
          <a:off x="10880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8</xdr:col>
      <xdr:colOff>806450</xdr:colOff>
      <xdr:row>26</xdr:row>
      <xdr:rowOff>74083</xdr:rowOff>
    </xdr:from>
    <xdr:to>
      <xdr:col>11</xdr:col>
      <xdr:colOff>552450</xdr:colOff>
      <xdr:row>26</xdr:row>
      <xdr:rowOff>74083</xdr:rowOff>
    </xdr:to>
    <xdr:cxnSp macro="">
      <xdr:nvCxnSpPr>
        <xdr:cNvPr id="103" name="直線コネクタ 10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25</xdr:row>
      <xdr:rowOff>151732</xdr:rowOff>
    </xdr:from>
    <xdr:ext cx="359393" cy="225703"/>
    <xdr:sp macro="" textlink="">
      <xdr:nvSpPr>
        <xdr:cNvPr id="104" name="テキスト ボックス 103"/>
        <xdr:cNvSpPr txBox="1"/>
      </xdr:nvSpPr>
      <xdr:spPr>
        <a:xfrm>
          <a:off x="10880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105" name="直線コネクタ 10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106" name="テキスト ボックス 105"/>
        <xdr:cNvSpPr txBox="1"/>
      </xdr:nvSpPr>
      <xdr:spPr>
        <a:xfrm>
          <a:off x="10880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0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26</xdr:row>
      <xdr:rowOff>153247</xdr:rowOff>
    </xdr:from>
    <xdr:to>
      <xdr:col>10</xdr:col>
      <xdr:colOff>1183639</xdr:colOff>
      <xdr:row>33</xdr:row>
      <xdr:rowOff>133350</xdr:rowOff>
    </xdr:to>
    <xdr:cxnSp macro="">
      <xdr:nvCxnSpPr>
        <xdr:cNvPr id="108" name="直線コネクタ 107"/>
        <xdr:cNvCxnSpPr/>
      </xdr:nvCxnSpPr>
      <xdr:spPr>
        <a:xfrm flipV="1">
          <a:off x="14793595" y="5391997"/>
          <a:ext cx="1269" cy="1180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33</xdr:row>
      <xdr:rowOff>137177</xdr:rowOff>
    </xdr:from>
    <xdr:ext cx="340478" cy="259045"/>
    <xdr:sp macro="" textlink="">
      <xdr:nvSpPr>
        <xdr:cNvPr id="109" name="債務償還可能年数最小値テキスト"/>
        <xdr:cNvSpPr txBox="1"/>
      </xdr:nvSpPr>
      <xdr:spPr>
        <a:xfrm>
          <a:off x="14846300" y="6576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10</xdr:col>
      <xdr:colOff>1095375</xdr:colOff>
      <xdr:row>33</xdr:row>
      <xdr:rowOff>133350</xdr:rowOff>
    </xdr:from>
    <xdr:to>
      <xdr:col>10</xdr:col>
      <xdr:colOff>1273175</xdr:colOff>
      <xdr:row>33</xdr:row>
      <xdr:rowOff>133350</xdr:rowOff>
    </xdr:to>
    <xdr:cxnSp macro="">
      <xdr:nvCxnSpPr>
        <xdr:cNvPr id="110" name="直線コネクタ 109"/>
        <xdr:cNvCxnSpPr/>
      </xdr:nvCxnSpPr>
      <xdr:spPr>
        <a:xfrm>
          <a:off x="14706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25</xdr:row>
      <xdr:rowOff>99924</xdr:rowOff>
    </xdr:from>
    <xdr:ext cx="405111" cy="259045"/>
    <xdr:sp macro="" textlink="">
      <xdr:nvSpPr>
        <xdr:cNvPr id="111" name="債務償還可能年数最大値テキスト"/>
        <xdr:cNvSpPr txBox="1"/>
      </xdr:nvSpPr>
      <xdr:spPr>
        <a:xfrm>
          <a:off x="14846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10</xdr:col>
      <xdr:colOff>1095375</xdr:colOff>
      <xdr:row>26</xdr:row>
      <xdr:rowOff>153247</xdr:rowOff>
    </xdr:from>
    <xdr:to>
      <xdr:col>10</xdr:col>
      <xdr:colOff>1273175</xdr:colOff>
      <xdr:row>26</xdr:row>
      <xdr:rowOff>153247</xdr:rowOff>
    </xdr:to>
    <xdr:cxnSp macro="">
      <xdr:nvCxnSpPr>
        <xdr:cNvPr id="112" name="直線コネクタ 111"/>
        <xdr:cNvCxnSpPr/>
      </xdr:nvCxnSpPr>
      <xdr:spPr>
        <a:xfrm>
          <a:off x="14706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31</xdr:row>
      <xdr:rowOff>123207</xdr:rowOff>
    </xdr:from>
    <xdr:ext cx="405111" cy="259045"/>
    <xdr:sp macro="" textlink="">
      <xdr:nvSpPr>
        <xdr:cNvPr id="113" name="債務償還可能年数平均値テキスト"/>
        <xdr:cNvSpPr txBox="1"/>
      </xdr:nvSpPr>
      <xdr:spPr>
        <a:xfrm>
          <a:off x="14846300" y="6219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10</xdr:col>
      <xdr:colOff>1133475</xdr:colOff>
      <xdr:row>31</xdr:row>
      <xdr:rowOff>144780</xdr:rowOff>
    </xdr:from>
    <xdr:to>
      <xdr:col>10</xdr:col>
      <xdr:colOff>1235075</xdr:colOff>
      <xdr:row>32</xdr:row>
      <xdr:rowOff>74930</xdr:rowOff>
    </xdr:to>
    <xdr:sp macro="" textlink="">
      <xdr:nvSpPr>
        <xdr:cNvPr id="114" name="フローチャート : 判断 113"/>
        <xdr:cNvSpPr/>
      </xdr:nvSpPr>
      <xdr:spPr>
        <a:xfrm>
          <a:off x="147447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422275</xdr:colOff>
      <xdr:row>32</xdr:row>
      <xdr:rowOff>106468</xdr:rowOff>
    </xdr:from>
    <xdr:to>
      <xdr:col>10</xdr:col>
      <xdr:colOff>523875</xdr:colOff>
      <xdr:row>33</xdr:row>
      <xdr:rowOff>36618</xdr:rowOff>
    </xdr:to>
    <xdr:sp macro="" textlink="">
      <xdr:nvSpPr>
        <xdr:cNvPr id="115" name="フローチャート : 判断 114"/>
        <xdr:cNvSpPr/>
      </xdr:nvSpPr>
      <xdr:spPr>
        <a:xfrm>
          <a:off x="14033500" y="637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116" name="テキスト ボックス 11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17" name="テキスト ボックス 11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18" name="テキスト ボックス 11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19" name="テキスト ボックス 11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20" name="テキスト ボックス 11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10</xdr:col>
      <xdr:colOff>1133475</xdr:colOff>
      <xdr:row>31</xdr:row>
      <xdr:rowOff>15240</xdr:rowOff>
    </xdr:from>
    <xdr:to>
      <xdr:col>10</xdr:col>
      <xdr:colOff>1235075</xdr:colOff>
      <xdr:row>31</xdr:row>
      <xdr:rowOff>116840</xdr:rowOff>
    </xdr:to>
    <xdr:sp macro="" textlink="">
      <xdr:nvSpPr>
        <xdr:cNvPr id="121" name="円/楕円 120"/>
        <xdr:cNvSpPr/>
      </xdr:nvSpPr>
      <xdr:spPr>
        <a:xfrm>
          <a:off x="14744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1235075</xdr:colOff>
      <xdr:row>30</xdr:row>
      <xdr:rowOff>38117</xdr:rowOff>
    </xdr:from>
    <xdr:ext cx="405111" cy="259045"/>
    <xdr:sp macro="" textlink="">
      <xdr:nvSpPr>
        <xdr:cNvPr id="122" name="債務償還可能年数該当値テキスト"/>
        <xdr:cNvSpPr txBox="1"/>
      </xdr:nvSpPr>
      <xdr:spPr>
        <a:xfrm>
          <a:off x="14846300" y="596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oneCellAnchor>
    <xdr:from>
      <xdr:col>10</xdr:col>
      <xdr:colOff>290135</xdr:colOff>
      <xdr:row>31</xdr:row>
      <xdr:rowOff>53145</xdr:rowOff>
    </xdr:from>
    <xdr:ext cx="340478" cy="259045"/>
    <xdr:sp macro="" textlink="">
      <xdr:nvSpPr>
        <xdr:cNvPr id="123" name="n_1aveValue債務償還可能年数"/>
        <xdr:cNvSpPr txBox="1"/>
      </xdr:nvSpPr>
      <xdr:spPr>
        <a:xfrm>
          <a:off x="13901360" y="6149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255,839
251,055
244.95
87,725,454
85,059,821
2,626,817
49,394,758
76,500,227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30480</xdr:rowOff>
    </xdr:to>
    <xdr:cxnSp macro="">
      <xdr:nvCxnSpPr>
        <xdr:cNvPr id="57" name="直線コネクタ 56"/>
        <xdr:cNvCxnSpPr/>
      </xdr:nvCxnSpPr>
      <xdr:spPr>
        <a:xfrm flipV="1">
          <a:off x="4634865" y="56007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58" name="【道路】&#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52087</xdr:rowOff>
    </xdr:from>
    <xdr:ext cx="405111" cy="259045"/>
    <xdr:sp macro="" textlink="">
      <xdr:nvSpPr>
        <xdr:cNvPr id="62" name="【道路】&#10;有形固定資産減価償却率平均値テキスト"/>
        <xdr:cNvSpPr txBox="1"/>
      </xdr:nvSpPr>
      <xdr:spPr>
        <a:xfrm>
          <a:off x="47244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29210</xdr:rowOff>
    </xdr:from>
    <xdr:to>
      <xdr:col>6</xdr:col>
      <xdr:colOff>561975</xdr:colOff>
      <xdr:row>38</xdr:row>
      <xdr:rowOff>130810</xdr:rowOff>
    </xdr:to>
    <xdr:sp macro="" textlink="">
      <xdr:nvSpPr>
        <xdr:cNvPr id="63" name="フローチャート : 判断 62"/>
        <xdr:cNvSpPr/>
      </xdr:nvSpPr>
      <xdr:spPr>
        <a:xfrm>
          <a:off x="4584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116840</xdr:rowOff>
    </xdr:from>
    <xdr:to>
      <xdr:col>5</xdr:col>
      <xdr:colOff>409575</xdr:colOff>
      <xdr:row>39</xdr:row>
      <xdr:rowOff>46990</xdr:rowOff>
    </xdr:to>
    <xdr:sp macro="" textlink="">
      <xdr:nvSpPr>
        <xdr:cNvPr id="64" name="フローチャート : 判断 63"/>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158750</xdr:rowOff>
    </xdr:from>
    <xdr:to>
      <xdr:col>6</xdr:col>
      <xdr:colOff>561975</xdr:colOff>
      <xdr:row>40</xdr:row>
      <xdr:rowOff>88900</xdr:rowOff>
    </xdr:to>
    <xdr:sp macro="" textlink="">
      <xdr:nvSpPr>
        <xdr:cNvPr id="70" name="円/楕円 69"/>
        <xdr:cNvSpPr/>
      </xdr:nvSpPr>
      <xdr:spPr>
        <a:xfrm>
          <a:off x="4584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137177</xdr:rowOff>
    </xdr:from>
    <xdr:ext cx="405111" cy="259045"/>
    <xdr:sp macro="" textlink="">
      <xdr:nvSpPr>
        <xdr:cNvPr id="71" name="【道路】&#10;有形固定資産減価償却率該当値テキスト"/>
        <xdr:cNvSpPr txBox="1"/>
      </xdr:nvSpPr>
      <xdr:spPr>
        <a:xfrm>
          <a:off x="4724400"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oneCellAnchor>
    <xdr:from>
      <xdr:col>5</xdr:col>
      <xdr:colOff>143518</xdr:colOff>
      <xdr:row>37</xdr:row>
      <xdr:rowOff>63517</xdr:rowOff>
    </xdr:from>
    <xdr:ext cx="405111" cy="259045"/>
    <xdr:sp macro="" textlink="">
      <xdr:nvSpPr>
        <xdr:cNvPr id="72" name="n_1aveValue【道路】&#10;有形固定資産減価償却率"/>
        <xdr:cNvSpPr txBox="1"/>
      </xdr:nvSpPr>
      <xdr:spPr>
        <a:xfrm>
          <a:off x="3582043"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166680</xdr:rowOff>
    </xdr:from>
    <xdr:to>
      <xdr:col>15</xdr:col>
      <xdr:colOff>180340</xdr:colOff>
      <xdr:row>41</xdr:row>
      <xdr:rowOff>74554</xdr:rowOff>
    </xdr:to>
    <xdr:cxnSp macro="">
      <xdr:nvCxnSpPr>
        <xdr:cNvPr id="94" name="直線コネクタ 93"/>
        <xdr:cNvCxnSpPr/>
      </xdr:nvCxnSpPr>
      <xdr:spPr>
        <a:xfrm flipV="1">
          <a:off x="10476865" y="5824530"/>
          <a:ext cx="0" cy="127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78381</xdr:rowOff>
    </xdr:from>
    <xdr:ext cx="469744" cy="259045"/>
    <xdr:sp macro="" textlink="">
      <xdr:nvSpPr>
        <xdr:cNvPr id="95" name="【道路】&#10;一人当たり延長最小値テキスト"/>
        <xdr:cNvSpPr txBox="1"/>
      </xdr:nvSpPr>
      <xdr:spPr>
        <a:xfrm>
          <a:off x="10566400" y="7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1.286</a:t>
          </a:r>
          <a:endParaRPr kumimoji="1" lang="ja-JP" altLang="en-US" sz="1000" b="1">
            <a:latin typeface="ＭＳ Ｐゴシック"/>
          </a:endParaRPr>
        </a:p>
      </xdr:txBody>
    </xdr:sp>
    <xdr:clientData/>
  </xdr:oneCellAnchor>
  <xdr:twoCellAnchor>
    <xdr:from>
      <xdr:col>15</xdr:col>
      <xdr:colOff>92075</xdr:colOff>
      <xdr:row>41</xdr:row>
      <xdr:rowOff>74554</xdr:rowOff>
    </xdr:from>
    <xdr:to>
      <xdr:col>15</xdr:col>
      <xdr:colOff>269875</xdr:colOff>
      <xdr:row>41</xdr:row>
      <xdr:rowOff>74554</xdr:rowOff>
    </xdr:to>
    <xdr:cxnSp macro="">
      <xdr:nvCxnSpPr>
        <xdr:cNvPr id="96" name="直線コネクタ 95"/>
        <xdr:cNvCxnSpPr/>
      </xdr:nvCxnSpPr>
      <xdr:spPr>
        <a:xfrm>
          <a:off x="10388600" y="710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113357</xdr:rowOff>
    </xdr:from>
    <xdr:ext cx="534377" cy="259045"/>
    <xdr:sp macro="" textlink="">
      <xdr:nvSpPr>
        <xdr:cNvPr id="97" name="【道路】&#10;一人当たり延長最大値テキスト"/>
        <xdr:cNvSpPr txBox="1"/>
      </xdr:nvSpPr>
      <xdr:spPr>
        <a:xfrm>
          <a:off x="10566400" y="55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29.271</a:t>
          </a:r>
          <a:endParaRPr kumimoji="1" lang="ja-JP" altLang="en-US" sz="1000" b="1">
            <a:latin typeface="ＭＳ Ｐゴシック"/>
          </a:endParaRPr>
        </a:p>
      </xdr:txBody>
    </xdr:sp>
    <xdr:clientData/>
  </xdr:oneCellAnchor>
  <xdr:twoCellAnchor>
    <xdr:from>
      <xdr:col>15</xdr:col>
      <xdr:colOff>92075</xdr:colOff>
      <xdr:row>33</xdr:row>
      <xdr:rowOff>166680</xdr:rowOff>
    </xdr:from>
    <xdr:to>
      <xdr:col>15</xdr:col>
      <xdr:colOff>269875</xdr:colOff>
      <xdr:row>33</xdr:row>
      <xdr:rowOff>166680</xdr:rowOff>
    </xdr:to>
    <xdr:cxnSp macro="">
      <xdr:nvCxnSpPr>
        <xdr:cNvPr id="98" name="直線コネクタ 97"/>
        <xdr:cNvCxnSpPr/>
      </xdr:nvCxnSpPr>
      <xdr:spPr>
        <a:xfrm>
          <a:off x="10388600" y="58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140220</xdr:rowOff>
    </xdr:from>
    <xdr:ext cx="469744" cy="259045"/>
    <xdr:sp macro="" textlink="">
      <xdr:nvSpPr>
        <xdr:cNvPr id="99" name="【道路】&#10;一人当たり延長平均値テキスト"/>
        <xdr:cNvSpPr txBox="1"/>
      </xdr:nvSpPr>
      <xdr:spPr>
        <a:xfrm>
          <a:off x="10566400" y="665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117343</xdr:rowOff>
    </xdr:from>
    <xdr:to>
      <xdr:col>15</xdr:col>
      <xdr:colOff>231775</xdr:colOff>
      <xdr:row>40</xdr:row>
      <xdr:rowOff>47493</xdr:rowOff>
    </xdr:to>
    <xdr:sp macro="" textlink="">
      <xdr:nvSpPr>
        <xdr:cNvPr id="100" name="フローチャート : 判断 99"/>
        <xdr:cNvSpPr/>
      </xdr:nvSpPr>
      <xdr:spPr>
        <a:xfrm>
          <a:off x="10426700" y="680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170698</xdr:rowOff>
    </xdr:from>
    <xdr:to>
      <xdr:col>14</xdr:col>
      <xdr:colOff>79375</xdr:colOff>
      <xdr:row>40</xdr:row>
      <xdr:rowOff>100848</xdr:rowOff>
    </xdr:to>
    <xdr:sp macro="" textlink="">
      <xdr:nvSpPr>
        <xdr:cNvPr id="101" name="フローチャート : 判断 100"/>
        <xdr:cNvSpPr/>
      </xdr:nvSpPr>
      <xdr:spPr>
        <a:xfrm>
          <a:off x="9588500" y="685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25583</xdr:rowOff>
    </xdr:from>
    <xdr:to>
      <xdr:col>15</xdr:col>
      <xdr:colOff>231775</xdr:colOff>
      <xdr:row>40</xdr:row>
      <xdr:rowOff>127183</xdr:rowOff>
    </xdr:to>
    <xdr:sp macro="" textlink="">
      <xdr:nvSpPr>
        <xdr:cNvPr id="107" name="円/楕円 106"/>
        <xdr:cNvSpPr/>
      </xdr:nvSpPr>
      <xdr:spPr>
        <a:xfrm>
          <a:off x="10426700" y="68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4010</xdr:rowOff>
    </xdr:from>
    <xdr:ext cx="469744" cy="259045"/>
    <xdr:sp macro="" textlink="">
      <xdr:nvSpPr>
        <xdr:cNvPr id="108" name="【道路】&#10;一人当たり延長該当値テキスト"/>
        <xdr:cNvSpPr txBox="1"/>
      </xdr:nvSpPr>
      <xdr:spPr>
        <a:xfrm>
          <a:off x="10566400" y="686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4.996</a:t>
          </a:r>
          <a:endParaRPr kumimoji="1" lang="ja-JP" altLang="en-US" sz="1000" b="1">
            <a:solidFill>
              <a:srgbClr val="FF0000"/>
            </a:solidFill>
            <a:latin typeface="ＭＳ Ｐゴシック"/>
          </a:endParaRPr>
        </a:p>
      </xdr:txBody>
    </xdr:sp>
    <xdr:clientData/>
  </xdr:oneCellAnchor>
  <xdr:oneCellAnchor>
    <xdr:from>
      <xdr:col>13</xdr:col>
      <xdr:colOff>466802</xdr:colOff>
      <xdr:row>38</xdr:row>
      <xdr:rowOff>117375</xdr:rowOff>
    </xdr:from>
    <xdr:ext cx="469744" cy="259045"/>
    <xdr:sp macro="" textlink="">
      <xdr:nvSpPr>
        <xdr:cNvPr id="109" name="n_1aveValue【道路】&#10;一人当たり延長"/>
        <xdr:cNvSpPr txBox="1"/>
      </xdr:nvSpPr>
      <xdr:spPr>
        <a:xfrm>
          <a:off x="9391727" y="663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15240</xdr:rowOff>
    </xdr:from>
    <xdr:to>
      <xdr:col>6</xdr:col>
      <xdr:colOff>510540</xdr:colOff>
      <xdr:row>64</xdr:row>
      <xdr:rowOff>133350</xdr:rowOff>
    </xdr:to>
    <xdr:cxnSp macro="">
      <xdr:nvCxnSpPr>
        <xdr:cNvPr id="134" name="直線コネクタ 133"/>
        <xdr:cNvCxnSpPr/>
      </xdr:nvCxnSpPr>
      <xdr:spPr>
        <a:xfrm flipV="1">
          <a:off x="4634865" y="9444990"/>
          <a:ext cx="0" cy="166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137177</xdr:rowOff>
    </xdr:from>
    <xdr:ext cx="405111" cy="259045"/>
    <xdr:sp macro="" textlink="">
      <xdr:nvSpPr>
        <xdr:cNvPr id="135" name="【橋りょう・トンネル】&#10;有形固定資産減価償却率最小値テキスト"/>
        <xdr:cNvSpPr txBox="1"/>
      </xdr:nvSpPr>
      <xdr:spPr>
        <a:xfrm>
          <a:off x="47244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64</xdr:row>
      <xdr:rowOff>133350</xdr:rowOff>
    </xdr:from>
    <xdr:to>
      <xdr:col>6</xdr:col>
      <xdr:colOff>600075</xdr:colOff>
      <xdr:row>64</xdr:row>
      <xdr:rowOff>133350</xdr:rowOff>
    </xdr:to>
    <xdr:cxnSp macro="">
      <xdr:nvCxnSpPr>
        <xdr:cNvPr id="136" name="直線コネクタ 135"/>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133367</xdr:rowOff>
    </xdr:from>
    <xdr:ext cx="405111" cy="259045"/>
    <xdr:sp macro="" textlink="">
      <xdr:nvSpPr>
        <xdr:cNvPr id="137" name="【橋りょう・トンネル】&#10;有形固定資産減価償却率最大値テキスト"/>
        <xdr:cNvSpPr txBox="1"/>
      </xdr:nvSpPr>
      <xdr:spPr>
        <a:xfrm>
          <a:off x="47244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6</xdr:col>
      <xdr:colOff>422275</xdr:colOff>
      <xdr:row>55</xdr:row>
      <xdr:rowOff>15240</xdr:rowOff>
    </xdr:from>
    <xdr:to>
      <xdr:col>6</xdr:col>
      <xdr:colOff>600075</xdr:colOff>
      <xdr:row>55</xdr:row>
      <xdr:rowOff>15240</xdr:rowOff>
    </xdr:to>
    <xdr:cxnSp macro="">
      <xdr:nvCxnSpPr>
        <xdr:cNvPr id="138" name="直線コネクタ 137"/>
        <xdr:cNvCxnSpPr/>
      </xdr:nvCxnSpPr>
      <xdr:spPr>
        <a:xfrm>
          <a:off x="4546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10177</xdr:rowOff>
    </xdr:from>
    <xdr:ext cx="405111" cy="259045"/>
    <xdr:sp macro="" textlink="">
      <xdr:nvSpPr>
        <xdr:cNvPr id="139" name="【橋りょう・トンネル】&#10;有形固定資産減価償却率平均値テキスト"/>
        <xdr:cNvSpPr txBox="1"/>
      </xdr:nvSpPr>
      <xdr:spPr>
        <a:xfrm>
          <a:off x="47244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158750</xdr:rowOff>
    </xdr:from>
    <xdr:to>
      <xdr:col>6</xdr:col>
      <xdr:colOff>561975</xdr:colOff>
      <xdr:row>60</xdr:row>
      <xdr:rowOff>88900</xdr:rowOff>
    </xdr:to>
    <xdr:sp macro="" textlink="">
      <xdr:nvSpPr>
        <xdr:cNvPr id="140" name="フローチャート : 判断 139"/>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135890</xdr:rowOff>
    </xdr:from>
    <xdr:to>
      <xdr:col>5</xdr:col>
      <xdr:colOff>409575</xdr:colOff>
      <xdr:row>62</xdr:row>
      <xdr:rowOff>66040</xdr:rowOff>
    </xdr:to>
    <xdr:sp macro="" textlink="">
      <xdr:nvSpPr>
        <xdr:cNvPr id="141" name="フローチャート : 判断 140"/>
        <xdr:cNvSpPr/>
      </xdr:nvSpPr>
      <xdr:spPr>
        <a:xfrm>
          <a:off x="3746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71120</xdr:rowOff>
    </xdr:from>
    <xdr:to>
      <xdr:col>6</xdr:col>
      <xdr:colOff>561975</xdr:colOff>
      <xdr:row>63</xdr:row>
      <xdr:rowOff>1270</xdr:rowOff>
    </xdr:to>
    <xdr:sp macro="" textlink="">
      <xdr:nvSpPr>
        <xdr:cNvPr id="147" name="円/楕円 146"/>
        <xdr:cNvSpPr/>
      </xdr:nvSpPr>
      <xdr:spPr>
        <a:xfrm>
          <a:off x="4584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49547</xdr:rowOff>
    </xdr:from>
    <xdr:ext cx="405111" cy="259045"/>
    <xdr:sp macro="" textlink="">
      <xdr:nvSpPr>
        <xdr:cNvPr id="148" name="【橋りょう・トンネル】&#10;有形固定資産減価償却率該当値テキスト"/>
        <xdr:cNvSpPr txBox="1"/>
      </xdr:nvSpPr>
      <xdr:spPr>
        <a:xfrm>
          <a:off x="47244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oneCellAnchor>
    <xdr:from>
      <xdr:col>5</xdr:col>
      <xdr:colOff>143518</xdr:colOff>
      <xdr:row>60</xdr:row>
      <xdr:rowOff>82567</xdr:rowOff>
    </xdr:from>
    <xdr:ext cx="405111" cy="259045"/>
    <xdr:sp macro="" textlink="">
      <xdr:nvSpPr>
        <xdr:cNvPr id="149" name="n_1aveValue【橋りょう・トンネル】&#10;有形固定資産減価償却率"/>
        <xdr:cNvSpPr txBox="1"/>
      </xdr:nvSpPr>
      <xdr:spPr>
        <a:xfrm>
          <a:off x="3582043" y="1036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63" name="テキスト ボックス 162"/>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21062</xdr:rowOff>
    </xdr:from>
    <xdr:ext cx="531299" cy="259045"/>
    <xdr:sp macro="" textlink="">
      <xdr:nvSpPr>
        <xdr:cNvPr id="165" name="テキスト ボックス 164"/>
        <xdr:cNvSpPr txBox="1"/>
      </xdr:nvSpPr>
      <xdr:spPr>
        <a:xfrm>
          <a:off x="6072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37392</xdr:rowOff>
    </xdr:from>
    <xdr:ext cx="531299" cy="259045"/>
    <xdr:sp macro="" textlink="">
      <xdr:nvSpPr>
        <xdr:cNvPr id="167" name="テキスト ボックス 166"/>
        <xdr:cNvSpPr txBox="1"/>
      </xdr:nvSpPr>
      <xdr:spPr>
        <a:xfrm>
          <a:off x="6072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9" name="テキスト ボックス 16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1" name="テキスト ボックス 170"/>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139957</xdr:rowOff>
    </xdr:from>
    <xdr:to>
      <xdr:col>15</xdr:col>
      <xdr:colOff>180340</xdr:colOff>
      <xdr:row>63</xdr:row>
      <xdr:rowOff>145335</xdr:rowOff>
    </xdr:to>
    <xdr:cxnSp macro="">
      <xdr:nvCxnSpPr>
        <xdr:cNvPr id="175" name="直線コネクタ 174"/>
        <xdr:cNvCxnSpPr/>
      </xdr:nvCxnSpPr>
      <xdr:spPr>
        <a:xfrm flipV="1">
          <a:off x="10476865" y="9398257"/>
          <a:ext cx="0" cy="154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149162</xdr:rowOff>
    </xdr:from>
    <xdr:ext cx="534377" cy="259045"/>
    <xdr:sp macro="" textlink="">
      <xdr:nvSpPr>
        <xdr:cNvPr id="176" name="【橋りょう・トンネル】&#10;一人当たり有形固定資産（償却資産）額最小値テキスト"/>
        <xdr:cNvSpPr txBox="1"/>
      </xdr:nvSpPr>
      <xdr:spPr>
        <a:xfrm>
          <a:off x="10566400" y="109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14,399</a:t>
          </a:r>
          <a:endParaRPr kumimoji="1" lang="ja-JP" altLang="en-US" sz="1000" b="1">
            <a:latin typeface="ＭＳ Ｐゴシック"/>
          </a:endParaRPr>
        </a:p>
      </xdr:txBody>
    </xdr:sp>
    <xdr:clientData/>
  </xdr:oneCellAnchor>
  <xdr:twoCellAnchor>
    <xdr:from>
      <xdr:col>15</xdr:col>
      <xdr:colOff>92075</xdr:colOff>
      <xdr:row>63</xdr:row>
      <xdr:rowOff>145335</xdr:rowOff>
    </xdr:from>
    <xdr:to>
      <xdr:col>15</xdr:col>
      <xdr:colOff>269875</xdr:colOff>
      <xdr:row>63</xdr:row>
      <xdr:rowOff>145335</xdr:rowOff>
    </xdr:to>
    <xdr:cxnSp macro="">
      <xdr:nvCxnSpPr>
        <xdr:cNvPr id="177" name="直線コネクタ 176"/>
        <xdr:cNvCxnSpPr/>
      </xdr:nvCxnSpPr>
      <xdr:spPr>
        <a:xfrm>
          <a:off x="10388600" y="10946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86634</xdr:rowOff>
    </xdr:from>
    <xdr:ext cx="599010" cy="259045"/>
    <xdr:sp macro="" textlink="">
      <xdr:nvSpPr>
        <xdr:cNvPr id="178" name="【橋りょう・トンネル】&#10;一人当たり有形固定資産（償却資産）額最大値テキスト"/>
        <xdr:cNvSpPr txBox="1"/>
      </xdr:nvSpPr>
      <xdr:spPr>
        <a:xfrm>
          <a:off x="10566400" y="917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156,643</a:t>
          </a:r>
          <a:endParaRPr kumimoji="1" lang="ja-JP" altLang="en-US" sz="1000" b="1">
            <a:latin typeface="ＭＳ Ｐゴシック"/>
          </a:endParaRPr>
        </a:p>
      </xdr:txBody>
    </xdr:sp>
    <xdr:clientData/>
  </xdr:oneCellAnchor>
  <xdr:twoCellAnchor>
    <xdr:from>
      <xdr:col>15</xdr:col>
      <xdr:colOff>92075</xdr:colOff>
      <xdr:row>54</xdr:row>
      <xdr:rowOff>139957</xdr:rowOff>
    </xdr:from>
    <xdr:to>
      <xdr:col>15</xdr:col>
      <xdr:colOff>269875</xdr:colOff>
      <xdr:row>54</xdr:row>
      <xdr:rowOff>139957</xdr:rowOff>
    </xdr:to>
    <xdr:cxnSp macro="">
      <xdr:nvCxnSpPr>
        <xdr:cNvPr id="179" name="直線コネクタ 178"/>
        <xdr:cNvCxnSpPr/>
      </xdr:nvCxnSpPr>
      <xdr:spPr>
        <a:xfrm>
          <a:off x="10388600" y="939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6592</xdr:rowOff>
    </xdr:from>
    <xdr:ext cx="534377" cy="259045"/>
    <xdr:sp macro="" textlink="">
      <xdr:nvSpPr>
        <xdr:cNvPr id="180" name="【橋りょう・トンネル】&#10;一人当たり有形固定資産（償却資産）額平均値テキスト"/>
        <xdr:cNvSpPr txBox="1"/>
      </xdr:nvSpPr>
      <xdr:spPr>
        <a:xfrm>
          <a:off x="10566400" y="10122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83,496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28165</xdr:rowOff>
    </xdr:from>
    <xdr:to>
      <xdr:col>15</xdr:col>
      <xdr:colOff>231775</xdr:colOff>
      <xdr:row>59</xdr:row>
      <xdr:rowOff>129765</xdr:rowOff>
    </xdr:to>
    <xdr:sp macro="" textlink="">
      <xdr:nvSpPr>
        <xdr:cNvPr id="181" name="フローチャート : 判断 180"/>
        <xdr:cNvSpPr/>
      </xdr:nvSpPr>
      <xdr:spPr>
        <a:xfrm>
          <a:off x="10426700" y="1014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144490</xdr:rowOff>
    </xdr:from>
    <xdr:to>
      <xdr:col>14</xdr:col>
      <xdr:colOff>79375</xdr:colOff>
      <xdr:row>60</xdr:row>
      <xdr:rowOff>74640</xdr:rowOff>
    </xdr:to>
    <xdr:sp macro="" textlink="">
      <xdr:nvSpPr>
        <xdr:cNvPr id="182" name="フローチャート : 判断 181"/>
        <xdr:cNvSpPr/>
      </xdr:nvSpPr>
      <xdr:spPr>
        <a:xfrm>
          <a:off x="9588500" y="1026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89157</xdr:rowOff>
    </xdr:from>
    <xdr:to>
      <xdr:col>15</xdr:col>
      <xdr:colOff>231775</xdr:colOff>
      <xdr:row>55</xdr:row>
      <xdr:rowOff>19307</xdr:rowOff>
    </xdr:to>
    <xdr:sp macro="" textlink="">
      <xdr:nvSpPr>
        <xdr:cNvPr id="188" name="円/楕円 187"/>
        <xdr:cNvSpPr/>
      </xdr:nvSpPr>
      <xdr:spPr>
        <a:xfrm>
          <a:off x="10426700" y="934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42184</xdr:rowOff>
    </xdr:from>
    <xdr:ext cx="599010" cy="259045"/>
    <xdr:sp macro="" textlink="">
      <xdr:nvSpPr>
        <xdr:cNvPr id="189" name="【橋りょう・トンネル】&#10;一人当たり有形固定資産（償却資産）額該当値テキスト"/>
        <xdr:cNvSpPr txBox="1"/>
      </xdr:nvSpPr>
      <xdr:spPr>
        <a:xfrm>
          <a:off x="10566400" y="930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156,643</a:t>
          </a:r>
          <a:endParaRPr kumimoji="1" lang="ja-JP" altLang="en-US" sz="1000" b="1">
            <a:solidFill>
              <a:srgbClr val="FF0000"/>
            </a:solidFill>
            <a:latin typeface="ＭＳ Ｐゴシック"/>
          </a:endParaRPr>
        </a:p>
      </xdr:txBody>
    </xdr:sp>
    <xdr:clientData/>
  </xdr:oneCellAnchor>
  <xdr:oneCellAnchor>
    <xdr:from>
      <xdr:col>13</xdr:col>
      <xdr:colOff>434486</xdr:colOff>
      <xdr:row>58</xdr:row>
      <xdr:rowOff>91167</xdr:rowOff>
    </xdr:from>
    <xdr:ext cx="534377" cy="259045"/>
    <xdr:sp macro="" textlink="">
      <xdr:nvSpPr>
        <xdr:cNvPr id="190" name="n_1aveValue【橋りょう・トンネル】&#10;一人当たり有形固定資産（償却資産）額"/>
        <xdr:cNvSpPr txBox="1"/>
      </xdr:nvSpPr>
      <xdr:spPr>
        <a:xfrm>
          <a:off x="9359411" y="1003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72,810</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67818</xdr:rowOff>
    </xdr:from>
    <xdr:to>
      <xdr:col>6</xdr:col>
      <xdr:colOff>510540</xdr:colOff>
      <xdr:row>86</xdr:row>
      <xdr:rowOff>70104</xdr:rowOff>
    </xdr:to>
    <xdr:cxnSp macro="">
      <xdr:nvCxnSpPr>
        <xdr:cNvPr id="213" name="直線コネクタ 212"/>
        <xdr:cNvCxnSpPr/>
      </xdr:nvCxnSpPr>
      <xdr:spPr>
        <a:xfrm flipV="1">
          <a:off x="4634865" y="13440918"/>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73931</xdr:rowOff>
    </xdr:from>
    <xdr:ext cx="405111" cy="259045"/>
    <xdr:sp macro="" textlink="">
      <xdr:nvSpPr>
        <xdr:cNvPr id="214" name="【公営住宅】&#10;有形固定資産減価償却率最小値テキスト"/>
        <xdr:cNvSpPr txBox="1"/>
      </xdr:nvSpPr>
      <xdr:spPr>
        <a:xfrm>
          <a:off x="4724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86</xdr:row>
      <xdr:rowOff>70104</xdr:rowOff>
    </xdr:from>
    <xdr:to>
      <xdr:col>6</xdr:col>
      <xdr:colOff>600075</xdr:colOff>
      <xdr:row>86</xdr:row>
      <xdr:rowOff>70104</xdr:rowOff>
    </xdr:to>
    <xdr:cxnSp macro="">
      <xdr:nvCxnSpPr>
        <xdr:cNvPr id="215" name="直線コネクタ 214"/>
        <xdr:cNvCxnSpPr/>
      </xdr:nvCxnSpPr>
      <xdr:spPr>
        <a:xfrm>
          <a:off x="4546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14495</xdr:rowOff>
    </xdr:from>
    <xdr:ext cx="405111" cy="259045"/>
    <xdr:sp macro="" textlink="">
      <xdr:nvSpPr>
        <xdr:cNvPr id="216" name="【公営住宅】&#10;有形固定資産減価償却率最大値テキスト"/>
        <xdr:cNvSpPr txBox="1"/>
      </xdr:nvSpPr>
      <xdr:spPr>
        <a:xfrm>
          <a:off x="4724400" y="1321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78</xdr:row>
      <xdr:rowOff>67818</xdr:rowOff>
    </xdr:from>
    <xdr:to>
      <xdr:col>6</xdr:col>
      <xdr:colOff>600075</xdr:colOff>
      <xdr:row>78</xdr:row>
      <xdr:rowOff>67818</xdr:rowOff>
    </xdr:to>
    <xdr:cxnSp macro="">
      <xdr:nvCxnSpPr>
        <xdr:cNvPr id="217" name="直線コネクタ 216"/>
        <xdr:cNvCxnSpPr/>
      </xdr:nvCxnSpPr>
      <xdr:spPr>
        <a:xfrm>
          <a:off x="4546600" y="1344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86885</xdr:rowOff>
    </xdr:from>
    <xdr:ext cx="405111" cy="259045"/>
    <xdr:sp macro="" textlink="">
      <xdr:nvSpPr>
        <xdr:cNvPr id="218" name="【公営住宅】&#10;有形固定資産減価償却率平均値テキスト"/>
        <xdr:cNvSpPr txBox="1"/>
      </xdr:nvSpPr>
      <xdr:spPr>
        <a:xfrm>
          <a:off x="4724400" y="1431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108458</xdr:rowOff>
    </xdr:from>
    <xdr:to>
      <xdr:col>6</xdr:col>
      <xdr:colOff>561975</xdr:colOff>
      <xdr:row>84</xdr:row>
      <xdr:rowOff>38608</xdr:rowOff>
    </xdr:to>
    <xdr:sp macro="" textlink="">
      <xdr:nvSpPr>
        <xdr:cNvPr id="219" name="フローチャート : 判断 218"/>
        <xdr:cNvSpPr/>
      </xdr:nvSpPr>
      <xdr:spPr>
        <a:xfrm>
          <a:off x="4584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85598</xdr:rowOff>
    </xdr:from>
    <xdr:to>
      <xdr:col>5</xdr:col>
      <xdr:colOff>409575</xdr:colOff>
      <xdr:row>84</xdr:row>
      <xdr:rowOff>15748</xdr:rowOff>
    </xdr:to>
    <xdr:sp macro="" textlink="">
      <xdr:nvSpPr>
        <xdr:cNvPr id="220" name="フローチャート : 判断 219"/>
        <xdr:cNvSpPr/>
      </xdr:nvSpPr>
      <xdr:spPr>
        <a:xfrm>
          <a:off x="3746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103887</xdr:rowOff>
    </xdr:from>
    <xdr:to>
      <xdr:col>6</xdr:col>
      <xdr:colOff>561975</xdr:colOff>
      <xdr:row>82</xdr:row>
      <xdr:rowOff>34037</xdr:rowOff>
    </xdr:to>
    <xdr:sp macro="" textlink="">
      <xdr:nvSpPr>
        <xdr:cNvPr id="226" name="円/楕円 225"/>
        <xdr:cNvSpPr/>
      </xdr:nvSpPr>
      <xdr:spPr>
        <a:xfrm>
          <a:off x="45847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126764</xdr:rowOff>
    </xdr:from>
    <xdr:ext cx="405111" cy="259045"/>
    <xdr:sp macro="" textlink="">
      <xdr:nvSpPr>
        <xdr:cNvPr id="227" name="【公営住宅】&#10;有形固定資産減価償却率該当値テキスト"/>
        <xdr:cNvSpPr txBox="1"/>
      </xdr:nvSpPr>
      <xdr:spPr>
        <a:xfrm>
          <a:off x="4724400" y="13842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oneCellAnchor>
    <xdr:from>
      <xdr:col>5</xdr:col>
      <xdr:colOff>143518</xdr:colOff>
      <xdr:row>82</xdr:row>
      <xdr:rowOff>32275</xdr:rowOff>
    </xdr:from>
    <xdr:ext cx="405111" cy="259045"/>
    <xdr:sp macro="" textlink="">
      <xdr:nvSpPr>
        <xdr:cNvPr id="228" name="n_1aveValue【公営住宅】&#10;有形固定資産減価償却率"/>
        <xdr:cNvSpPr txBox="1"/>
      </xdr:nvSpPr>
      <xdr:spPr>
        <a:xfrm>
          <a:off x="3582043" y="1409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40005</xdr:rowOff>
    </xdr:from>
    <xdr:to>
      <xdr:col>15</xdr:col>
      <xdr:colOff>180340</xdr:colOff>
      <xdr:row>85</xdr:row>
      <xdr:rowOff>99061</xdr:rowOff>
    </xdr:to>
    <xdr:cxnSp macro="">
      <xdr:nvCxnSpPr>
        <xdr:cNvPr id="252" name="直線コネクタ 251"/>
        <xdr:cNvCxnSpPr/>
      </xdr:nvCxnSpPr>
      <xdr:spPr>
        <a:xfrm flipV="1">
          <a:off x="10476865" y="134131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53" name="【公営住宅】&#10;一人当たり面積最小値テキスト"/>
        <xdr:cNvSpPr txBox="1"/>
      </xdr:nvSpPr>
      <xdr:spPr>
        <a:xfrm>
          <a:off x="105664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85</xdr:row>
      <xdr:rowOff>99061</xdr:rowOff>
    </xdr:from>
    <xdr:to>
      <xdr:col>15</xdr:col>
      <xdr:colOff>269875</xdr:colOff>
      <xdr:row>85</xdr:row>
      <xdr:rowOff>99061</xdr:rowOff>
    </xdr:to>
    <xdr:cxnSp macro="">
      <xdr:nvCxnSpPr>
        <xdr:cNvPr id="254" name="直線コネクタ 253"/>
        <xdr:cNvCxnSpPr/>
      </xdr:nvCxnSpPr>
      <xdr:spPr>
        <a:xfrm>
          <a:off x="10388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158132</xdr:rowOff>
    </xdr:from>
    <xdr:ext cx="469744" cy="259045"/>
    <xdr:sp macro="" textlink="">
      <xdr:nvSpPr>
        <xdr:cNvPr id="255" name="【公営住宅】&#10;一人当たり面積最大値テキスト"/>
        <xdr:cNvSpPr txBox="1"/>
      </xdr:nvSpPr>
      <xdr:spPr>
        <a:xfrm>
          <a:off x="10566400" y="131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0.759</a:t>
          </a:r>
          <a:endParaRPr kumimoji="1" lang="ja-JP" altLang="en-US" sz="1000" b="1">
            <a:latin typeface="ＭＳ Ｐゴシック"/>
          </a:endParaRPr>
        </a:p>
      </xdr:txBody>
    </xdr:sp>
    <xdr:clientData/>
  </xdr:oneCellAnchor>
  <xdr:twoCellAnchor>
    <xdr:from>
      <xdr:col>15</xdr:col>
      <xdr:colOff>92075</xdr:colOff>
      <xdr:row>78</xdr:row>
      <xdr:rowOff>40005</xdr:rowOff>
    </xdr:from>
    <xdr:to>
      <xdr:col>15</xdr:col>
      <xdr:colOff>269875</xdr:colOff>
      <xdr:row>78</xdr:row>
      <xdr:rowOff>40005</xdr:rowOff>
    </xdr:to>
    <xdr:cxnSp macro="">
      <xdr:nvCxnSpPr>
        <xdr:cNvPr id="256" name="直線コネクタ 255"/>
        <xdr:cNvCxnSpPr/>
      </xdr:nvCxnSpPr>
      <xdr:spPr>
        <a:xfrm>
          <a:off x="10388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99077</xdr:rowOff>
    </xdr:from>
    <xdr:ext cx="469744" cy="259045"/>
    <xdr:sp macro="" textlink="">
      <xdr:nvSpPr>
        <xdr:cNvPr id="257" name="【公営住宅】&#10;一人当たり面積平均値テキスト"/>
        <xdr:cNvSpPr txBox="1"/>
      </xdr:nvSpPr>
      <xdr:spPr>
        <a:xfrm>
          <a:off x="10566400" y="1415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0.330</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120650</xdr:rowOff>
    </xdr:from>
    <xdr:to>
      <xdr:col>15</xdr:col>
      <xdr:colOff>231775</xdr:colOff>
      <xdr:row>83</xdr:row>
      <xdr:rowOff>50800</xdr:rowOff>
    </xdr:to>
    <xdr:sp macro="" textlink="">
      <xdr:nvSpPr>
        <xdr:cNvPr id="258" name="フローチャート : 判断 257"/>
        <xdr:cNvSpPr/>
      </xdr:nvSpPr>
      <xdr:spPr>
        <a:xfrm>
          <a:off x="10426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124461</xdr:rowOff>
    </xdr:from>
    <xdr:to>
      <xdr:col>14</xdr:col>
      <xdr:colOff>79375</xdr:colOff>
      <xdr:row>82</xdr:row>
      <xdr:rowOff>54611</xdr:rowOff>
    </xdr:to>
    <xdr:sp macro="" textlink="">
      <xdr:nvSpPr>
        <xdr:cNvPr id="259" name="フローチャート : 判断 258"/>
        <xdr:cNvSpPr/>
      </xdr:nvSpPr>
      <xdr:spPr>
        <a:xfrm>
          <a:off x="9588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53975</xdr:rowOff>
    </xdr:from>
    <xdr:to>
      <xdr:col>15</xdr:col>
      <xdr:colOff>231775</xdr:colOff>
      <xdr:row>80</xdr:row>
      <xdr:rowOff>155575</xdr:rowOff>
    </xdr:to>
    <xdr:sp macro="" textlink="">
      <xdr:nvSpPr>
        <xdr:cNvPr id="265" name="円/楕円 264"/>
        <xdr:cNvSpPr/>
      </xdr:nvSpPr>
      <xdr:spPr>
        <a:xfrm>
          <a:off x="104267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76852</xdr:rowOff>
    </xdr:from>
    <xdr:ext cx="469744" cy="259045"/>
    <xdr:sp macro="" textlink="">
      <xdr:nvSpPr>
        <xdr:cNvPr id="266" name="【公営住宅】&#10;一人当たり面積該当値テキスト"/>
        <xdr:cNvSpPr txBox="1"/>
      </xdr:nvSpPr>
      <xdr:spPr>
        <a:xfrm>
          <a:off x="10566400" y="1362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0.545</a:t>
          </a:r>
          <a:endParaRPr kumimoji="1" lang="ja-JP" altLang="en-US" sz="1000" b="1">
            <a:solidFill>
              <a:srgbClr val="FF0000"/>
            </a:solidFill>
            <a:latin typeface="ＭＳ Ｐゴシック"/>
          </a:endParaRPr>
        </a:p>
      </xdr:txBody>
    </xdr:sp>
    <xdr:clientData/>
  </xdr:oneCellAnchor>
  <xdr:oneCellAnchor>
    <xdr:from>
      <xdr:col>13</xdr:col>
      <xdr:colOff>466802</xdr:colOff>
      <xdr:row>80</xdr:row>
      <xdr:rowOff>71138</xdr:rowOff>
    </xdr:from>
    <xdr:ext cx="469744" cy="259045"/>
    <xdr:sp macro="" textlink="">
      <xdr:nvSpPr>
        <xdr:cNvPr id="267" name="n_1aveValue【公営住宅】&#10;一人当たり面積"/>
        <xdr:cNvSpPr txBox="1"/>
      </xdr:nvSpPr>
      <xdr:spPr>
        <a:xfrm>
          <a:off x="93917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0.418</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5" name="直線コネクタ 2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6" name="テキスト ボックス 29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7" name="直線コネクタ 2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8" name="テキスト ボックス 2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9" name="直線コネクタ 2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0" name="テキスト ボックス 2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1" name="直線コネクタ 3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2" name="テキスト ボックス 3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3" name="直線コネクタ 3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4" name="テキスト ボックス 30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6" name="テキスト ボックス 30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72390</xdr:rowOff>
    </xdr:from>
    <xdr:to>
      <xdr:col>23</xdr:col>
      <xdr:colOff>516889</xdr:colOff>
      <xdr:row>42</xdr:row>
      <xdr:rowOff>41910</xdr:rowOff>
    </xdr:to>
    <xdr:cxnSp macro="">
      <xdr:nvCxnSpPr>
        <xdr:cNvPr id="308" name="直線コネクタ 307"/>
        <xdr:cNvCxnSpPr/>
      </xdr:nvCxnSpPr>
      <xdr:spPr>
        <a:xfrm flipV="1">
          <a:off x="16318864" y="590169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309" name="【認定こども園・幼稚園・保育所】&#10;有形固定資産減価償却率最小値テキスト"/>
        <xdr:cNvSpPr txBox="1"/>
      </xdr:nvSpPr>
      <xdr:spPr>
        <a:xfrm>
          <a:off x="16408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310" name="直線コネクタ 309"/>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19067</xdr:rowOff>
    </xdr:from>
    <xdr:ext cx="405111" cy="259045"/>
    <xdr:sp macro="" textlink="">
      <xdr:nvSpPr>
        <xdr:cNvPr id="311" name="【認定こども園・幼稚園・保育所】&#10;有形固定資産減価償却率最大値テキスト"/>
        <xdr:cNvSpPr txBox="1"/>
      </xdr:nvSpPr>
      <xdr:spPr>
        <a:xfrm>
          <a:off x="164084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34</xdr:row>
      <xdr:rowOff>72390</xdr:rowOff>
    </xdr:from>
    <xdr:to>
      <xdr:col>23</xdr:col>
      <xdr:colOff>606425</xdr:colOff>
      <xdr:row>34</xdr:row>
      <xdr:rowOff>72390</xdr:rowOff>
    </xdr:to>
    <xdr:cxnSp macro="">
      <xdr:nvCxnSpPr>
        <xdr:cNvPr id="312" name="直線コネクタ 311"/>
        <xdr:cNvCxnSpPr/>
      </xdr:nvCxnSpPr>
      <xdr:spPr>
        <a:xfrm>
          <a:off x="16230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2557</xdr:rowOff>
    </xdr:from>
    <xdr:ext cx="405111" cy="259045"/>
    <xdr:sp macro="" textlink="">
      <xdr:nvSpPr>
        <xdr:cNvPr id="313" name="【認定こども園・幼稚園・保育所】&#10;有形固定資産減価償却率平均値テキスト"/>
        <xdr:cNvSpPr txBox="1"/>
      </xdr:nvSpPr>
      <xdr:spPr>
        <a:xfrm>
          <a:off x="164084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14" name="フローチャート : 判断 313"/>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33020</xdr:rowOff>
    </xdr:from>
    <xdr:to>
      <xdr:col>22</xdr:col>
      <xdr:colOff>415925</xdr:colOff>
      <xdr:row>38</xdr:row>
      <xdr:rowOff>134620</xdr:rowOff>
    </xdr:to>
    <xdr:sp macro="" textlink="">
      <xdr:nvSpPr>
        <xdr:cNvPr id="315" name="フローチャート : 判断 314"/>
        <xdr:cNvSpPr/>
      </xdr:nvSpPr>
      <xdr:spPr>
        <a:xfrm>
          <a:off x="15430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113030</xdr:rowOff>
    </xdr:from>
    <xdr:to>
      <xdr:col>23</xdr:col>
      <xdr:colOff>568325</xdr:colOff>
      <xdr:row>40</xdr:row>
      <xdr:rowOff>43180</xdr:rowOff>
    </xdr:to>
    <xdr:sp macro="" textlink="">
      <xdr:nvSpPr>
        <xdr:cNvPr id="321" name="円/楕円 320"/>
        <xdr:cNvSpPr/>
      </xdr:nvSpPr>
      <xdr:spPr>
        <a:xfrm>
          <a:off x="162687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91457</xdr:rowOff>
    </xdr:from>
    <xdr:ext cx="405111" cy="259045"/>
    <xdr:sp macro="" textlink="">
      <xdr:nvSpPr>
        <xdr:cNvPr id="322" name="【認定こども園・幼稚園・保育所】&#10;有形固定資産減価償却率該当値テキスト"/>
        <xdr:cNvSpPr txBox="1"/>
      </xdr:nvSpPr>
      <xdr:spPr>
        <a:xfrm>
          <a:off x="16408400"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151147</xdr:rowOff>
    </xdr:from>
    <xdr:ext cx="405111" cy="259045"/>
    <xdr:sp macro="" textlink="">
      <xdr:nvSpPr>
        <xdr:cNvPr id="323" name="n_1aveValue【認定こども園・幼稚園・保育所】&#10;有形固定資産減価償却率"/>
        <xdr:cNvSpPr txBox="1"/>
      </xdr:nvSpPr>
      <xdr:spPr>
        <a:xfrm>
          <a:off x="15266043"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129540</xdr:rowOff>
    </xdr:from>
    <xdr:to>
      <xdr:col>32</xdr:col>
      <xdr:colOff>186689</xdr:colOff>
      <xdr:row>41</xdr:row>
      <xdr:rowOff>87630</xdr:rowOff>
    </xdr:to>
    <xdr:cxnSp macro="">
      <xdr:nvCxnSpPr>
        <xdr:cNvPr id="347" name="直線コネクタ 346"/>
        <xdr:cNvCxnSpPr/>
      </xdr:nvCxnSpPr>
      <xdr:spPr>
        <a:xfrm flipV="1">
          <a:off x="22160864"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48"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49" name="直線コネクタ 348"/>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76217</xdr:rowOff>
    </xdr:from>
    <xdr:ext cx="469744" cy="259045"/>
    <xdr:sp macro="" textlink="">
      <xdr:nvSpPr>
        <xdr:cNvPr id="350" name="【認定こども園・幼稚園・保育所】&#10;一人当たり面積最大値テキスト"/>
        <xdr:cNvSpPr txBox="1"/>
      </xdr:nvSpPr>
      <xdr:spPr>
        <a:xfrm>
          <a:off x="22250400"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32</xdr:col>
      <xdr:colOff>98425</xdr:colOff>
      <xdr:row>34</xdr:row>
      <xdr:rowOff>129540</xdr:rowOff>
    </xdr:from>
    <xdr:to>
      <xdr:col>32</xdr:col>
      <xdr:colOff>276225</xdr:colOff>
      <xdr:row>34</xdr:row>
      <xdr:rowOff>129540</xdr:rowOff>
    </xdr:to>
    <xdr:cxnSp macro="">
      <xdr:nvCxnSpPr>
        <xdr:cNvPr id="351" name="直線コネクタ 350"/>
        <xdr:cNvCxnSpPr/>
      </xdr:nvCxnSpPr>
      <xdr:spPr>
        <a:xfrm>
          <a:off x="22072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83837</xdr:rowOff>
    </xdr:from>
    <xdr:ext cx="469744" cy="259045"/>
    <xdr:sp macro="" textlink="">
      <xdr:nvSpPr>
        <xdr:cNvPr id="352" name="【認定こども園・幼稚園・保育所】&#10;一人当たり面積平均値テキスト"/>
        <xdr:cNvSpPr txBox="1"/>
      </xdr:nvSpPr>
      <xdr:spPr>
        <a:xfrm>
          <a:off x="22250400" y="642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353" name="フローチャート : 判断 352"/>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33020</xdr:rowOff>
    </xdr:from>
    <xdr:to>
      <xdr:col>31</xdr:col>
      <xdr:colOff>85725</xdr:colOff>
      <xdr:row>38</xdr:row>
      <xdr:rowOff>134620</xdr:rowOff>
    </xdr:to>
    <xdr:sp macro="" textlink="">
      <xdr:nvSpPr>
        <xdr:cNvPr id="354" name="フローチャート : 判断 353"/>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36830</xdr:rowOff>
    </xdr:from>
    <xdr:to>
      <xdr:col>32</xdr:col>
      <xdr:colOff>238125</xdr:colOff>
      <xdr:row>37</xdr:row>
      <xdr:rowOff>138430</xdr:rowOff>
    </xdr:to>
    <xdr:sp macro="" textlink="">
      <xdr:nvSpPr>
        <xdr:cNvPr id="360" name="円/楕円 359"/>
        <xdr:cNvSpPr/>
      </xdr:nvSpPr>
      <xdr:spPr>
        <a:xfrm>
          <a:off x="22110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59707</xdr:rowOff>
    </xdr:from>
    <xdr:ext cx="469744" cy="259045"/>
    <xdr:sp macro="" textlink="">
      <xdr:nvSpPr>
        <xdr:cNvPr id="361" name="【認定こども園・幼稚園・保育所】&#10;一人当たり面積該当値テキスト"/>
        <xdr:cNvSpPr txBox="1"/>
      </xdr:nvSpPr>
      <xdr:spPr>
        <a:xfrm>
          <a:off x="22250400"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0.106</a:t>
          </a:r>
          <a:endParaRPr kumimoji="1" lang="ja-JP" altLang="en-US" sz="1000" b="1">
            <a:solidFill>
              <a:srgbClr val="FF0000"/>
            </a:solidFill>
            <a:latin typeface="ＭＳ Ｐゴシック"/>
          </a:endParaRPr>
        </a:p>
      </xdr:txBody>
    </xdr:sp>
    <xdr:clientData/>
  </xdr:oneCellAnchor>
  <xdr:oneCellAnchor>
    <xdr:from>
      <xdr:col>30</xdr:col>
      <xdr:colOff>473152</xdr:colOff>
      <xdr:row>36</xdr:row>
      <xdr:rowOff>151147</xdr:rowOff>
    </xdr:from>
    <xdr:ext cx="469744" cy="259045"/>
    <xdr:sp macro="" textlink="">
      <xdr:nvSpPr>
        <xdr:cNvPr id="362" name="n_1aveValue【認定こども園・幼稚園・保育所】&#10;一人当たり面積"/>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91440</xdr:rowOff>
    </xdr:to>
    <xdr:cxnSp macro="">
      <xdr:nvCxnSpPr>
        <xdr:cNvPr id="387" name="直線コネクタ 386"/>
        <xdr:cNvCxnSpPr/>
      </xdr:nvCxnSpPr>
      <xdr:spPr>
        <a:xfrm flipV="1">
          <a:off x="16318864" y="958977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388" name="【学校施設】&#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389" name="直線コネクタ 388"/>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390"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391" name="直線コネクタ 390"/>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2557</xdr:rowOff>
    </xdr:from>
    <xdr:ext cx="405111" cy="259045"/>
    <xdr:sp macro="" textlink="">
      <xdr:nvSpPr>
        <xdr:cNvPr id="392" name="【学校施設】&#10;有形固定資産減価償却率平均値テキスト"/>
        <xdr:cNvSpPr txBox="1"/>
      </xdr:nvSpPr>
      <xdr:spPr>
        <a:xfrm>
          <a:off x="164084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393" name="フローチャート : 判断 392"/>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78740</xdr:rowOff>
    </xdr:from>
    <xdr:to>
      <xdr:col>22</xdr:col>
      <xdr:colOff>415925</xdr:colOff>
      <xdr:row>60</xdr:row>
      <xdr:rowOff>8890</xdr:rowOff>
    </xdr:to>
    <xdr:sp macro="" textlink="">
      <xdr:nvSpPr>
        <xdr:cNvPr id="394" name="フローチャート : 判断 393"/>
        <xdr:cNvSpPr/>
      </xdr:nvSpPr>
      <xdr:spPr>
        <a:xfrm>
          <a:off x="154305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00" name="円/楕円 399"/>
        <xdr:cNvSpPr/>
      </xdr:nvSpPr>
      <xdr:spPr>
        <a:xfrm>
          <a:off x="16268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19067</xdr:rowOff>
    </xdr:from>
    <xdr:ext cx="405111" cy="259045"/>
    <xdr:sp macro="" textlink="">
      <xdr:nvSpPr>
        <xdr:cNvPr id="401" name="【学校施設】&#10;有形固定資産減価償却率該当値テキスト"/>
        <xdr:cNvSpPr txBox="1"/>
      </xdr:nvSpPr>
      <xdr:spPr>
        <a:xfrm>
          <a:off x="16408400"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25417</xdr:rowOff>
    </xdr:from>
    <xdr:ext cx="405111" cy="259045"/>
    <xdr:sp macro="" textlink="">
      <xdr:nvSpPr>
        <xdr:cNvPr id="402" name="n_1aveValue【学校施設】&#10;有形固定資産減価償却率"/>
        <xdr:cNvSpPr txBox="1"/>
      </xdr:nvSpPr>
      <xdr:spPr>
        <a:xfrm>
          <a:off x="15266043"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50619</xdr:rowOff>
    </xdr:from>
    <xdr:to>
      <xdr:col>32</xdr:col>
      <xdr:colOff>186689</xdr:colOff>
      <xdr:row>64</xdr:row>
      <xdr:rowOff>50619</xdr:rowOff>
    </xdr:to>
    <xdr:cxnSp macro="">
      <xdr:nvCxnSpPr>
        <xdr:cNvPr id="429" name="直線コネクタ 428"/>
        <xdr:cNvCxnSpPr/>
      </xdr:nvCxnSpPr>
      <xdr:spPr>
        <a:xfrm flipV="1">
          <a:off x="22160864" y="965181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54446</xdr:rowOff>
    </xdr:from>
    <xdr:ext cx="469744" cy="259045"/>
    <xdr:sp macro="" textlink="">
      <xdr:nvSpPr>
        <xdr:cNvPr id="430" name="【学校施設】&#10;一人当たり面積最小値テキスト"/>
        <xdr:cNvSpPr txBox="1"/>
      </xdr:nvSpPr>
      <xdr:spPr>
        <a:xfrm>
          <a:off x="22250400" y="11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64</xdr:row>
      <xdr:rowOff>50619</xdr:rowOff>
    </xdr:from>
    <xdr:to>
      <xdr:col>32</xdr:col>
      <xdr:colOff>276225</xdr:colOff>
      <xdr:row>64</xdr:row>
      <xdr:rowOff>50619</xdr:rowOff>
    </xdr:to>
    <xdr:cxnSp macro="">
      <xdr:nvCxnSpPr>
        <xdr:cNvPr id="431" name="直線コネクタ 430"/>
        <xdr:cNvCxnSpPr/>
      </xdr:nvCxnSpPr>
      <xdr:spPr>
        <a:xfrm>
          <a:off x="22072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168746</xdr:rowOff>
    </xdr:from>
    <xdr:ext cx="469744" cy="259045"/>
    <xdr:sp macro="" textlink="">
      <xdr:nvSpPr>
        <xdr:cNvPr id="432" name="【学校施設】&#10;一人当たり面積最大値テキスト"/>
        <xdr:cNvSpPr txBox="1"/>
      </xdr:nvSpPr>
      <xdr:spPr>
        <a:xfrm>
          <a:off x="22250400" y="94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32</xdr:col>
      <xdr:colOff>98425</xdr:colOff>
      <xdr:row>56</xdr:row>
      <xdr:rowOff>50619</xdr:rowOff>
    </xdr:from>
    <xdr:to>
      <xdr:col>32</xdr:col>
      <xdr:colOff>276225</xdr:colOff>
      <xdr:row>56</xdr:row>
      <xdr:rowOff>50619</xdr:rowOff>
    </xdr:to>
    <xdr:cxnSp macro="">
      <xdr:nvCxnSpPr>
        <xdr:cNvPr id="433" name="直線コネクタ 432"/>
        <xdr:cNvCxnSpPr/>
      </xdr:nvCxnSpPr>
      <xdr:spPr>
        <a:xfrm>
          <a:off x="22072600" y="965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162758</xdr:rowOff>
    </xdr:from>
    <xdr:ext cx="469744" cy="259045"/>
    <xdr:sp macro="" textlink="">
      <xdr:nvSpPr>
        <xdr:cNvPr id="434" name="【学校施設】&#10;一人当たり面積平均値テキスト"/>
        <xdr:cNvSpPr txBox="1"/>
      </xdr:nvSpPr>
      <xdr:spPr>
        <a:xfrm>
          <a:off x="22250400" y="10621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12881</xdr:rowOff>
    </xdr:from>
    <xdr:to>
      <xdr:col>32</xdr:col>
      <xdr:colOff>238125</xdr:colOff>
      <xdr:row>62</xdr:row>
      <xdr:rowOff>114481</xdr:rowOff>
    </xdr:to>
    <xdr:sp macro="" textlink="">
      <xdr:nvSpPr>
        <xdr:cNvPr id="435" name="フローチャート : 判断 434"/>
        <xdr:cNvSpPr/>
      </xdr:nvSpPr>
      <xdr:spPr>
        <a:xfrm>
          <a:off x="22110700" y="106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120650</xdr:rowOff>
    </xdr:from>
    <xdr:to>
      <xdr:col>31</xdr:col>
      <xdr:colOff>85725</xdr:colOff>
      <xdr:row>62</xdr:row>
      <xdr:rowOff>50800</xdr:rowOff>
    </xdr:to>
    <xdr:sp macro="" textlink="">
      <xdr:nvSpPr>
        <xdr:cNvPr id="436" name="フローチャート : 判断 435"/>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71665</xdr:rowOff>
    </xdr:from>
    <xdr:to>
      <xdr:col>32</xdr:col>
      <xdr:colOff>238125</xdr:colOff>
      <xdr:row>61</xdr:row>
      <xdr:rowOff>1815</xdr:rowOff>
    </xdr:to>
    <xdr:sp macro="" textlink="">
      <xdr:nvSpPr>
        <xdr:cNvPr id="442" name="円/楕円 441"/>
        <xdr:cNvSpPr/>
      </xdr:nvSpPr>
      <xdr:spPr>
        <a:xfrm>
          <a:off x="221107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94542</xdr:rowOff>
    </xdr:from>
    <xdr:ext cx="469744" cy="259045"/>
    <xdr:sp macro="" textlink="">
      <xdr:nvSpPr>
        <xdr:cNvPr id="443" name="【学校施設】&#10;一人当たり面積該当値テキスト"/>
        <xdr:cNvSpPr txBox="1"/>
      </xdr:nvSpPr>
      <xdr:spPr>
        <a:xfrm>
          <a:off x="22250400" y="1021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oneCellAnchor>
    <xdr:from>
      <xdr:col>30</xdr:col>
      <xdr:colOff>473152</xdr:colOff>
      <xdr:row>60</xdr:row>
      <xdr:rowOff>67327</xdr:rowOff>
    </xdr:from>
    <xdr:ext cx="469744" cy="259045"/>
    <xdr:sp macro="" textlink="">
      <xdr:nvSpPr>
        <xdr:cNvPr id="444" name="n_1aveValue【学校施設】&#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5" name="テキスト ボックス 4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6" name="直線コネクタ 45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7" name="テキスト ボックス 45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8" name="直線コネクタ 45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9" name="テキスト ボックス 45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0" name="直線コネクタ 45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1" name="テキスト ボックス 46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2" name="直線コネクタ 46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3" name="テキスト ボックス 46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31242</xdr:rowOff>
    </xdr:from>
    <xdr:to>
      <xdr:col>23</xdr:col>
      <xdr:colOff>516889</xdr:colOff>
      <xdr:row>85</xdr:row>
      <xdr:rowOff>122682</xdr:rowOff>
    </xdr:to>
    <xdr:cxnSp macro="">
      <xdr:nvCxnSpPr>
        <xdr:cNvPr id="467" name="直線コネクタ 466"/>
        <xdr:cNvCxnSpPr/>
      </xdr:nvCxnSpPr>
      <xdr:spPr>
        <a:xfrm flipV="1">
          <a:off x="16318864" y="13404342"/>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126509</xdr:rowOff>
    </xdr:from>
    <xdr:ext cx="405111" cy="259045"/>
    <xdr:sp macro="" textlink="">
      <xdr:nvSpPr>
        <xdr:cNvPr id="468" name="【児童館】&#10;有形固定資産減価償却率最小値テキスト"/>
        <xdr:cNvSpPr txBox="1"/>
      </xdr:nvSpPr>
      <xdr:spPr>
        <a:xfrm>
          <a:off x="16408400" y="1469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428625</xdr:colOff>
      <xdr:row>85</xdr:row>
      <xdr:rowOff>122682</xdr:rowOff>
    </xdr:from>
    <xdr:to>
      <xdr:col>23</xdr:col>
      <xdr:colOff>606425</xdr:colOff>
      <xdr:row>85</xdr:row>
      <xdr:rowOff>122682</xdr:rowOff>
    </xdr:to>
    <xdr:cxnSp macro="">
      <xdr:nvCxnSpPr>
        <xdr:cNvPr id="469" name="直線コネクタ 468"/>
        <xdr:cNvCxnSpPr/>
      </xdr:nvCxnSpPr>
      <xdr:spPr>
        <a:xfrm>
          <a:off x="16230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149369</xdr:rowOff>
    </xdr:from>
    <xdr:ext cx="405111" cy="259045"/>
    <xdr:sp macro="" textlink="">
      <xdr:nvSpPr>
        <xdr:cNvPr id="470" name="【児童館】&#10;有形固定資産減価償却率最大値テキスト"/>
        <xdr:cNvSpPr txBox="1"/>
      </xdr:nvSpPr>
      <xdr:spPr>
        <a:xfrm>
          <a:off x="16408400" y="1317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a:t>
          </a:r>
          <a:endParaRPr kumimoji="1" lang="ja-JP" altLang="en-US" sz="1000" b="1">
            <a:latin typeface="ＭＳ Ｐゴシック"/>
          </a:endParaRPr>
        </a:p>
      </xdr:txBody>
    </xdr:sp>
    <xdr:clientData/>
  </xdr:oneCellAnchor>
  <xdr:twoCellAnchor>
    <xdr:from>
      <xdr:col>23</xdr:col>
      <xdr:colOff>428625</xdr:colOff>
      <xdr:row>78</xdr:row>
      <xdr:rowOff>31242</xdr:rowOff>
    </xdr:from>
    <xdr:to>
      <xdr:col>23</xdr:col>
      <xdr:colOff>606425</xdr:colOff>
      <xdr:row>78</xdr:row>
      <xdr:rowOff>31242</xdr:rowOff>
    </xdr:to>
    <xdr:cxnSp macro="">
      <xdr:nvCxnSpPr>
        <xdr:cNvPr id="471" name="直線コネクタ 470"/>
        <xdr:cNvCxnSpPr/>
      </xdr:nvCxnSpPr>
      <xdr:spPr>
        <a:xfrm>
          <a:off x="16230600" y="1340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37609</xdr:rowOff>
    </xdr:from>
    <xdr:ext cx="405111" cy="259045"/>
    <xdr:sp macro="" textlink="">
      <xdr:nvSpPr>
        <xdr:cNvPr id="472" name="【児童館】&#10;有形固定資産減価償却率平均値テキスト"/>
        <xdr:cNvSpPr txBox="1"/>
      </xdr:nvSpPr>
      <xdr:spPr>
        <a:xfrm>
          <a:off x="16408400" y="13925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473" name="フローチャート : 判断 472"/>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151892</xdr:rowOff>
    </xdr:from>
    <xdr:to>
      <xdr:col>22</xdr:col>
      <xdr:colOff>415925</xdr:colOff>
      <xdr:row>82</xdr:row>
      <xdr:rowOff>82042</xdr:rowOff>
    </xdr:to>
    <xdr:sp macro="" textlink="">
      <xdr:nvSpPr>
        <xdr:cNvPr id="474" name="フローチャート : 判断 473"/>
        <xdr:cNvSpPr/>
      </xdr:nvSpPr>
      <xdr:spPr>
        <a:xfrm>
          <a:off x="15430500" y="1403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3302</xdr:rowOff>
    </xdr:from>
    <xdr:to>
      <xdr:col>23</xdr:col>
      <xdr:colOff>568325</xdr:colOff>
      <xdr:row>85</xdr:row>
      <xdr:rowOff>104902</xdr:rowOff>
    </xdr:to>
    <xdr:sp macro="" textlink="">
      <xdr:nvSpPr>
        <xdr:cNvPr id="480" name="円/楕円 479"/>
        <xdr:cNvSpPr/>
      </xdr:nvSpPr>
      <xdr:spPr>
        <a:xfrm>
          <a:off x="16268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89679</xdr:rowOff>
    </xdr:from>
    <xdr:ext cx="405111" cy="259045"/>
    <xdr:sp macro="" textlink="">
      <xdr:nvSpPr>
        <xdr:cNvPr id="481" name="【児童館】&#10;有形固定資産減価償却率該当値テキスト"/>
        <xdr:cNvSpPr txBox="1"/>
      </xdr:nvSpPr>
      <xdr:spPr>
        <a:xfrm>
          <a:off x="16408400" y="1449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oneCellAnchor>
    <xdr:from>
      <xdr:col>22</xdr:col>
      <xdr:colOff>149868</xdr:colOff>
      <xdr:row>80</xdr:row>
      <xdr:rowOff>98569</xdr:rowOff>
    </xdr:from>
    <xdr:ext cx="405111" cy="259045"/>
    <xdr:sp macro="" textlink="">
      <xdr:nvSpPr>
        <xdr:cNvPr id="482" name="n_1aveValue【児童館】&#10;有形固定資産減価償却率"/>
        <xdr:cNvSpPr txBox="1"/>
      </xdr:nvSpPr>
      <xdr:spPr>
        <a:xfrm>
          <a:off x="15266043" y="1381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3" name="直線コネクタ 4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4" name="テキスト ボックス 4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5" name="直線コネクタ 4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6" name="テキスト ボックス 4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7" name="直線コネクタ 4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8" name="テキスト ボックス 4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9" name="直線コネクタ 4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0" name="テキスト ボックス 4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1" name="直線コネクタ 5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2" name="テキスト ボックス 5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0</xdr:rowOff>
    </xdr:to>
    <xdr:cxnSp macro="">
      <xdr:nvCxnSpPr>
        <xdr:cNvPr id="506" name="直線コネクタ 505"/>
        <xdr:cNvCxnSpPr/>
      </xdr:nvCxnSpPr>
      <xdr:spPr>
        <a:xfrm flipV="1">
          <a:off x="22160864" y="1333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07"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08" name="直線コネクタ 507"/>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09" name="【児童館】&#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10" name="直線コネクタ 509"/>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162577</xdr:rowOff>
    </xdr:from>
    <xdr:ext cx="469744" cy="259045"/>
    <xdr:sp macro="" textlink="">
      <xdr:nvSpPr>
        <xdr:cNvPr id="511" name="【児童館】&#10;一人当たり面積平均値テキスト"/>
        <xdr:cNvSpPr txBox="1"/>
      </xdr:nvSpPr>
      <xdr:spPr>
        <a:xfrm>
          <a:off x="22250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2" name="フローチャート : 判断 51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139700</xdr:rowOff>
    </xdr:from>
    <xdr:to>
      <xdr:col>31</xdr:col>
      <xdr:colOff>85725</xdr:colOff>
      <xdr:row>83</xdr:row>
      <xdr:rowOff>69850</xdr:rowOff>
    </xdr:to>
    <xdr:sp macro="" textlink="">
      <xdr:nvSpPr>
        <xdr:cNvPr id="513" name="フローチャート : 判断 512"/>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120650</xdr:rowOff>
    </xdr:from>
    <xdr:to>
      <xdr:col>32</xdr:col>
      <xdr:colOff>238125</xdr:colOff>
      <xdr:row>86</xdr:row>
      <xdr:rowOff>50800</xdr:rowOff>
    </xdr:to>
    <xdr:sp macro="" textlink="">
      <xdr:nvSpPr>
        <xdr:cNvPr id="519" name="円/楕円 518"/>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35577</xdr:rowOff>
    </xdr:from>
    <xdr:ext cx="469744" cy="259045"/>
    <xdr:sp macro="" textlink="">
      <xdr:nvSpPr>
        <xdr:cNvPr id="520" name="【児童館】&#10;一人当たり面積該当値テキスト"/>
        <xdr:cNvSpPr txBox="1"/>
      </xdr:nvSpPr>
      <xdr:spPr>
        <a:xfrm>
          <a:off x="222504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oneCellAnchor>
    <xdr:from>
      <xdr:col>30</xdr:col>
      <xdr:colOff>473152</xdr:colOff>
      <xdr:row>81</xdr:row>
      <xdr:rowOff>86377</xdr:rowOff>
    </xdr:from>
    <xdr:ext cx="469744" cy="259045"/>
    <xdr:sp macro="" textlink="">
      <xdr:nvSpPr>
        <xdr:cNvPr id="521"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0" name="正方形/長方形 5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1" name="正方形/長方形 5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2" name="正方形/長方形 5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3" name="正方形/長方形 5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4" name="正方形/長方形 5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5" name="正方形/長方形 5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6" name="正方形/長方形 5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7" name="正方形/長方形 53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認定こども園や児童館などの児童関係施設については、比較的新しいものが多いため、有形固定資産減価償却率は類似団体平均を下回る水準となっているが、公営住宅や学校などは建築後年数が経過し、老朽化が進んでいるものが多いため、平均を上回っている。</a:t>
          </a:r>
          <a:endParaRPr kumimoji="1" lang="en-US" altLang="ja-JP" sz="1300">
            <a:latin typeface="ＭＳ Ｐゴシック"/>
          </a:endParaRPr>
        </a:p>
        <a:p>
          <a:r>
            <a:rPr kumimoji="1" lang="ja-JP" altLang="en-US" sz="1300">
              <a:latin typeface="ＭＳ Ｐゴシック"/>
            </a:rPr>
            <a:t>各施設の老朽化が進む中、計画的な維持修繕等を行い、安全確保に努めると共に、統廃合等を含めた施設の効果的な活用についての取組を進める。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255,839
251,055
244.95
87,725,454
85,059,821
2,626,817
49,394,758
76,500,227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118110</xdr:rowOff>
    </xdr:from>
    <xdr:to>
      <xdr:col>6</xdr:col>
      <xdr:colOff>510540</xdr:colOff>
      <xdr:row>42</xdr:row>
      <xdr:rowOff>83820</xdr:rowOff>
    </xdr:to>
    <xdr:cxnSp macro="">
      <xdr:nvCxnSpPr>
        <xdr:cNvPr id="57" name="直線コネクタ 56"/>
        <xdr:cNvCxnSpPr/>
      </xdr:nvCxnSpPr>
      <xdr:spPr>
        <a:xfrm flipV="1">
          <a:off x="4634865" y="59474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87647</xdr:rowOff>
    </xdr:from>
    <xdr:ext cx="405111" cy="259045"/>
    <xdr:sp macro="" textlink="">
      <xdr:nvSpPr>
        <xdr:cNvPr id="58" name="【図書館】&#10;有形固定資産減価償却率最小値テキスト"/>
        <xdr:cNvSpPr txBox="1"/>
      </xdr:nvSpPr>
      <xdr:spPr>
        <a:xfrm>
          <a:off x="47244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42</xdr:row>
      <xdr:rowOff>83820</xdr:rowOff>
    </xdr:from>
    <xdr:to>
      <xdr:col>6</xdr:col>
      <xdr:colOff>600075</xdr:colOff>
      <xdr:row>42</xdr:row>
      <xdr:rowOff>83820</xdr:rowOff>
    </xdr:to>
    <xdr:cxnSp macro="">
      <xdr:nvCxnSpPr>
        <xdr:cNvPr id="59" name="直線コネクタ 58"/>
        <xdr:cNvCxnSpPr/>
      </xdr:nvCxnSpPr>
      <xdr:spPr>
        <a:xfrm>
          <a:off x="4546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64787</xdr:rowOff>
    </xdr:from>
    <xdr:ext cx="405111" cy="259045"/>
    <xdr:sp macro="" textlink="">
      <xdr:nvSpPr>
        <xdr:cNvPr id="60" name="【図書館】&#10;有形固定資産減価償却率最大値テキスト"/>
        <xdr:cNvSpPr txBox="1"/>
      </xdr:nvSpPr>
      <xdr:spPr>
        <a:xfrm>
          <a:off x="4724400"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34</xdr:row>
      <xdr:rowOff>118110</xdr:rowOff>
    </xdr:from>
    <xdr:to>
      <xdr:col>6</xdr:col>
      <xdr:colOff>600075</xdr:colOff>
      <xdr:row>34</xdr:row>
      <xdr:rowOff>118110</xdr:rowOff>
    </xdr:to>
    <xdr:cxnSp macro="">
      <xdr:nvCxnSpPr>
        <xdr:cNvPr id="61" name="直線コネクタ 60"/>
        <xdr:cNvCxnSpPr/>
      </xdr:nvCxnSpPr>
      <xdr:spPr>
        <a:xfrm>
          <a:off x="4546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150512</xdr:rowOff>
    </xdr:from>
    <xdr:ext cx="405111" cy="259045"/>
    <xdr:sp macro="" textlink="">
      <xdr:nvSpPr>
        <xdr:cNvPr id="62" name="【図書館】&#10;有形固定資産減価償却率平均値テキスト"/>
        <xdr:cNvSpPr txBox="1"/>
      </xdr:nvSpPr>
      <xdr:spPr>
        <a:xfrm>
          <a:off x="4724400" y="6837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xdr:rowOff>
    </xdr:from>
    <xdr:to>
      <xdr:col>6</xdr:col>
      <xdr:colOff>561975</xdr:colOff>
      <xdr:row>40</xdr:row>
      <xdr:rowOff>102235</xdr:rowOff>
    </xdr:to>
    <xdr:sp macro="" textlink="">
      <xdr:nvSpPr>
        <xdr:cNvPr id="63" name="フローチャート : 判断 62"/>
        <xdr:cNvSpPr/>
      </xdr:nvSpPr>
      <xdr:spPr>
        <a:xfrm>
          <a:off x="4584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90170</xdr:rowOff>
    </xdr:from>
    <xdr:to>
      <xdr:col>6</xdr:col>
      <xdr:colOff>561975</xdr:colOff>
      <xdr:row>40</xdr:row>
      <xdr:rowOff>20320</xdr:rowOff>
    </xdr:to>
    <xdr:sp macro="" textlink="">
      <xdr:nvSpPr>
        <xdr:cNvPr id="70" name="円/楕円 69"/>
        <xdr:cNvSpPr/>
      </xdr:nvSpPr>
      <xdr:spPr>
        <a:xfrm>
          <a:off x="4584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113047</xdr:rowOff>
    </xdr:from>
    <xdr:ext cx="405111" cy="259045"/>
    <xdr:sp macro="" textlink="">
      <xdr:nvSpPr>
        <xdr:cNvPr id="71" name="【図書館】&#10;有形固定資産減価償却率該当値テキスト"/>
        <xdr:cNvSpPr txBox="1"/>
      </xdr:nvSpPr>
      <xdr:spPr>
        <a:xfrm>
          <a:off x="4724400" y="662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8272</xdr:rowOff>
    </xdr:from>
    <xdr:ext cx="405111" cy="259045"/>
    <xdr:sp macro="" textlink="">
      <xdr:nvSpPr>
        <xdr:cNvPr id="72" name="n_1aveValue【図書館】&#10;有形固定資産減価償却率"/>
        <xdr:cNvSpPr txBox="1"/>
      </xdr:nvSpPr>
      <xdr:spPr>
        <a:xfrm>
          <a:off x="3582043"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7620</xdr:rowOff>
    </xdr:to>
    <xdr:cxnSp macro="">
      <xdr:nvCxnSpPr>
        <xdr:cNvPr id="95" name="直線コネクタ 94"/>
        <xdr:cNvCxnSpPr/>
      </xdr:nvCxnSpPr>
      <xdr:spPr>
        <a:xfrm flipV="1">
          <a:off x="10476865" y="57912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6"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7" name="直線コネクタ 96"/>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98"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99" name="直線コネクタ 9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0"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1" name="フローチャート : 判断 100"/>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2" name="フローチャート : 判断 101"/>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82550</xdr:rowOff>
    </xdr:from>
    <xdr:to>
      <xdr:col>15</xdr:col>
      <xdr:colOff>231775</xdr:colOff>
      <xdr:row>34</xdr:row>
      <xdr:rowOff>12700</xdr:rowOff>
    </xdr:to>
    <xdr:sp macro="" textlink="">
      <xdr:nvSpPr>
        <xdr:cNvPr id="108" name="円/楕円 107"/>
        <xdr:cNvSpPr/>
      </xdr:nvSpPr>
      <xdr:spPr>
        <a:xfrm>
          <a:off x="10426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35577</xdr:rowOff>
    </xdr:from>
    <xdr:ext cx="469744" cy="259045"/>
    <xdr:sp macro="" textlink="">
      <xdr:nvSpPr>
        <xdr:cNvPr id="109" name="【図書館】&#10;一人当たり面積該当値テキスト"/>
        <xdr:cNvSpPr txBox="1"/>
      </xdr:nvSpPr>
      <xdr:spPr>
        <a:xfrm>
          <a:off x="10566400"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oneCellAnchor>
    <xdr:from>
      <xdr:col>13</xdr:col>
      <xdr:colOff>466802</xdr:colOff>
      <xdr:row>36</xdr:row>
      <xdr:rowOff>29227</xdr:rowOff>
    </xdr:from>
    <xdr:ext cx="469744" cy="259045"/>
    <xdr:sp macro="" textlink="">
      <xdr:nvSpPr>
        <xdr:cNvPr id="110"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16328</xdr:rowOff>
    </xdr:from>
    <xdr:to>
      <xdr:col>6</xdr:col>
      <xdr:colOff>510540</xdr:colOff>
      <xdr:row>63</xdr:row>
      <xdr:rowOff>86541</xdr:rowOff>
    </xdr:to>
    <xdr:cxnSp macro="">
      <xdr:nvCxnSpPr>
        <xdr:cNvPr id="137" name="直線コネクタ 136"/>
        <xdr:cNvCxnSpPr/>
      </xdr:nvCxnSpPr>
      <xdr:spPr>
        <a:xfrm flipV="1">
          <a:off x="4634865" y="9617528"/>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38"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39" name="直線コネクタ 138"/>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134455</xdr:rowOff>
    </xdr:from>
    <xdr:ext cx="405111" cy="259045"/>
    <xdr:sp macro="" textlink="">
      <xdr:nvSpPr>
        <xdr:cNvPr id="140" name="【体育館・プール】&#10;有形固定資産減価償却率最大値テキスト"/>
        <xdr:cNvSpPr txBox="1"/>
      </xdr:nvSpPr>
      <xdr:spPr>
        <a:xfrm>
          <a:off x="4724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56</xdr:row>
      <xdr:rowOff>16328</xdr:rowOff>
    </xdr:from>
    <xdr:to>
      <xdr:col>6</xdr:col>
      <xdr:colOff>600075</xdr:colOff>
      <xdr:row>56</xdr:row>
      <xdr:rowOff>16328</xdr:rowOff>
    </xdr:to>
    <xdr:cxnSp macro="">
      <xdr:nvCxnSpPr>
        <xdr:cNvPr id="141" name="直線コネクタ 140"/>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100710</xdr:rowOff>
    </xdr:from>
    <xdr:ext cx="405111" cy="259045"/>
    <xdr:sp macro="" textlink="">
      <xdr:nvSpPr>
        <xdr:cNvPr id="142" name="【体育館・プール】&#10;有形固定資産減価償却率平均値テキスト"/>
        <xdr:cNvSpPr txBox="1"/>
      </xdr:nvSpPr>
      <xdr:spPr>
        <a:xfrm>
          <a:off x="47244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122283</xdr:rowOff>
    </xdr:from>
    <xdr:to>
      <xdr:col>6</xdr:col>
      <xdr:colOff>561975</xdr:colOff>
      <xdr:row>59</xdr:row>
      <xdr:rowOff>52433</xdr:rowOff>
    </xdr:to>
    <xdr:sp macro="" textlink="">
      <xdr:nvSpPr>
        <xdr:cNvPr id="143" name="フローチャート : 判断 142"/>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119017</xdr:rowOff>
    </xdr:from>
    <xdr:to>
      <xdr:col>5</xdr:col>
      <xdr:colOff>409575</xdr:colOff>
      <xdr:row>59</xdr:row>
      <xdr:rowOff>49167</xdr:rowOff>
    </xdr:to>
    <xdr:sp macro="" textlink="">
      <xdr:nvSpPr>
        <xdr:cNvPr id="144" name="フローチャート : 判断 143"/>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133713</xdr:rowOff>
    </xdr:from>
    <xdr:to>
      <xdr:col>6</xdr:col>
      <xdr:colOff>561975</xdr:colOff>
      <xdr:row>58</xdr:row>
      <xdr:rowOff>63863</xdr:rowOff>
    </xdr:to>
    <xdr:sp macro="" textlink="">
      <xdr:nvSpPr>
        <xdr:cNvPr id="150" name="円/楕円 149"/>
        <xdr:cNvSpPr/>
      </xdr:nvSpPr>
      <xdr:spPr>
        <a:xfrm>
          <a:off x="45847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156590</xdr:rowOff>
    </xdr:from>
    <xdr:ext cx="405111" cy="259045"/>
    <xdr:sp macro="" textlink="">
      <xdr:nvSpPr>
        <xdr:cNvPr id="151" name="【体育館・プール】&#10;有形固定資産減価償却率該当値テキスト"/>
        <xdr:cNvSpPr txBox="1"/>
      </xdr:nvSpPr>
      <xdr:spPr>
        <a:xfrm>
          <a:off x="4724400" y="975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oneCellAnchor>
    <xdr:from>
      <xdr:col>5</xdr:col>
      <xdr:colOff>143518</xdr:colOff>
      <xdr:row>57</xdr:row>
      <xdr:rowOff>65694</xdr:rowOff>
    </xdr:from>
    <xdr:ext cx="405111" cy="259045"/>
    <xdr:sp macro="" textlink="">
      <xdr:nvSpPr>
        <xdr:cNvPr id="152" name="n_1aveValue【体育館・プール】&#10;有形固定資産減価償却率"/>
        <xdr:cNvSpPr txBox="1"/>
      </xdr:nvSpPr>
      <xdr:spPr>
        <a:xfrm>
          <a:off x="3582043"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129540</xdr:rowOff>
    </xdr:to>
    <xdr:cxnSp macro="">
      <xdr:nvCxnSpPr>
        <xdr:cNvPr id="176" name="直線コネクタ 175"/>
        <xdr:cNvCxnSpPr/>
      </xdr:nvCxnSpPr>
      <xdr:spPr>
        <a:xfrm flipV="1">
          <a:off x="10476865" y="96240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133367</xdr:rowOff>
    </xdr:from>
    <xdr:ext cx="469744" cy="259045"/>
    <xdr:sp macro="" textlink="">
      <xdr:nvSpPr>
        <xdr:cNvPr id="177" name="【体育館・プール】&#10;一人当たり面積最小値テキスト"/>
        <xdr:cNvSpPr txBox="1"/>
      </xdr:nvSpPr>
      <xdr:spPr>
        <a:xfrm>
          <a:off x="1056640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78" name="直線コネクタ 177"/>
        <xdr:cNvCxnSpPr/>
      </xdr:nvCxnSpPr>
      <xdr:spPr>
        <a:xfrm>
          <a:off x="10388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79"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80" name="直線コネクタ 179"/>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82567</xdr:rowOff>
    </xdr:from>
    <xdr:ext cx="469744" cy="259045"/>
    <xdr:sp macro="" textlink="">
      <xdr:nvSpPr>
        <xdr:cNvPr id="181" name="【体育館・プール】&#10;一人当たり面積平均値テキスト"/>
        <xdr:cNvSpPr txBox="1"/>
      </xdr:nvSpPr>
      <xdr:spPr>
        <a:xfrm>
          <a:off x="10566400" y="1036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82" name="フローチャート : 判断 181"/>
        <xdr:cNvSpPr/>
      </xdr:nvSpPr>
      <xdr:spPr>
        <a:xfrm>
          <a:off x="104267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48260</xdr:rowOff>
    </xdr:from>
    <xdr:to>
      <xdr:col>14</xdr:col>
      <xdr:colOff>79375</xdr:colOff>
      <xdr:row>61</xdr:row>
      <xdr:rowOff>149860</xdr:rowOff>
    </xdr:to>
    <xdr:sp macro="" textlink="">
      <xdr:nvSpPr>
        <xdr:cNvPr id="183" name="フローチャート : 判断 182"/>
        <xdr:cNvSpPr/>
      </xdr:nvSpPr>
      <xdr:spPr>
        <a:xfrm>
          <a:off x="9588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67310</xdr:rowOff>
    </xdr:from>
    <xdr:to>
      <xdr:col>15</xdr:col>
      <xdr:colOff>231775</xdr:colOff>
      <xdr:row>62</xdr:row>
      <xdr:rowOff>168910</xdr:rowOff>
    </xdr:to>
    <xdr:sp macro="" textlink="">
      <xdr:nvSpPr>
        <xdr:cNvPr id="189" name="円/楕円 188"/>
        <xdr:cNvSpPr/>
      </xdr:nvSpPr>
      <xdr:spPr>
        <a:xfrm>
          <a:off x="10426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45737</xdr:rowOff>
    </xdr:from>
    <xdr:ext cx="469744" cy="259045"/>
    <xdr:sp macro="" textlink="">
      <xdr:nvSpPr>
        <xdr:cNvPr id="190" name="【体育館・プール】&#10;一人当たり面積該当値テキスト"/>
        <xdr:cNvSpPr txBox="1"/>
      </xdr:nvSpPr>
      <xdr:spPr>
        <a:xfrm>
          <a:off x="10566400"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oneCellAnchor>
    <xdr:from>
      <xdr:col>13</xdr:col>
      <xdr:colOff>466802</xdr:colOff>
      <xdr:row>59</xdr:row>
      <xdr:rowOff>166387</xdr:rowOff>
    </xdr:from>
    <xdr:ext cx="469744" cy="259045"/>
    <xdr:sp macro="" textlink="">
      <xdr:nvSpPr>
        <xdr:cNvPr id="191" name="n_1aveValue【体育館・プール】&#10;一人当たり面積"/>
        <xdr:cNvSpPr txBox="1"/>
      </xdr:nvSpPr>
      <xdr:spPr>
        <a:xfrm>
          <a:off x="9391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0" name="テキスト ボックス 20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84</xdr:row>
      <xdr:rowOff>102108</xdr:rowOff>
    </xdr:to>
    <xdr:cxnSp macro="">
      <xdr:nvCxnSpPr>
        <xdr:cNvPr id="214" name="直線コネクタ 213"/>
        <xdr:cNvCxnSpPr/>
      </xdr:nvCxnSpPr>
      <xdr:spPr>
        <a:xfrm flipV="1">
          <a:off x="4634865" y="13285470"/>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105935</xdr:rowOff>
    </xdr:from>
    <xdr:ext cx="405111" cy="259045"/>
    <xdr:sp macro="" textlink="">
      <xdr:nvSpPr>
        <xdr:cNvPr id="215" name="【福祉施設】&#10;有形固定資産減価償却率最小値テキスト"/>
        <xdr:cNvSpPr txBox="1"/>
      </xdr:nvSpPr>
      <xdr:spPr>
        <a:xfrm>
          <a:off x="4724400" y="1450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84</xdr:row>
      <xdr:rowOff>102108</xdr:rowOff>
    </xdr:from>
    <xdr:to>
      <xdr:col>6</xdr:col>
      <xdr:colOff>600075</xdr:colOff>
      <xdr:row>84</xdr:row>
      <xdr:rowOff>102108</xdr:rowOff>
    </xdr:to>
    <xdr:cxnSp macro="">
      <xdr:nvCxnSpPr>
        <xdr:cNvPr id="216" name="直線コネクタ 215"/>
        <xdr:cNvCxnSpPr/>
      </xdr:nvCxnSpPr>
      <xdr:spPr>
        <a:xfrm>
          <a:off x="4546600" y="1450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17"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18" name="直線コネクタ 217"/>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27449</xdr:rowOff>
    </xdr:from>
    <xdr:ext cx="405111" cy="259045"/>
    <xdr:sp macro="" textlink="">
      <xdr:nvSpPr>
        <xdr:cNvPr id="219" name="【福祉施設】&#10;有形固定資産減価償却率平均値テキスト"/>
        <xdr:cNvSpPr txBox="1"/>
      </xdr:nvSpPr>
      <xdr:spPr>
        <a:xfrm>
          <a:off x="4724400" y="140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49022</xdr:rowOff>
    </xdr:from>
    <xdr:to>
      <xdr:col>6</xdr:col>
      <xdr:colOff>561975</xdr:colOff>
      <xdr:row>82</xdr:row>
      <xdr:rowOff>150622</xdr:rowOff>
    </xdr:to>
    <xdr:sp macro="" textlink="">
      <xdr:nvSpPr>
        <xdr:cNvPr id="220" name="フローチャート : 判断 219"/>
        <xdr:cNvSpPr/>
      </xdr:nvSpPr>
      <xdr:spPr>
        <a:xfrm>
          <a:off x="45847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108458</xdr:rowOff>
    </xdr:from>
    <xdr:to>
      <xdr:col>5</xdr:col>
      <xdr:colOff>409575</xdr:colOff>
      <xdr:row>83</xdr:row>
      <xdr:rowOff>38608</xdr:rowOff>
    </xdr:to>
    <xdr:sp macro="" textlink="">
      <xdr:nvSpPr>
        <xdr:cNvPr id="221" name="フローチャート : 判断 220"/>
        <xdr:cNvSpPr/>
      </xdr:nvSpPr>
      <xdr:spPr>
        <a:xfrm>
          <a:off x="3746500" y="1416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108458</xdr:rowOff>
    </xdr:from>
    <xdr:to>
      <xdr:col>6</xdr:col>
      <xdr:colOff>561975</xdr:colOff>
      <xdr:row>82</xdr:row>
      <xdr:rowOff>38608</xdr:rowOff>
    </xdr:to>
    <xdr:sp macro="" textlink="">
      <xdr:nvSpPr>
        <xdr:cNvPr id="227" name="円/楕円 226"/>
        <xdr:cNvSpPr/>
      </xdr:nvSpPr>
      <xdr:spPr>
        <a:xfrm>
          <a:off x="45847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131335</xdr:rowOff>
    </xdr:from>
    <xdr:ext cx="405111" cy="259045"/>
    <xdr:sp macro="" textlink="">
      <xdr:nvSpPr>
        <xdr:cNvPr id="228" name="【福祉施設】&#10;有形固定資産減価償却率該当値テキスト"/>
        <xdr:cNvSpPr txBox="1"/>
      </xdr:nvSpPr>
      <xdr:spPr>
        <a:xfrm>
          <a:off x="4724400" y="1384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55135</xdr:rowOff>
    </xdr:from>
    <xdr:ext cx="405111" cy="259045"/>
    <xdr:sp macro="" textlink="">
      <xdr:nvSpPr>
        <xdr:cNvPr id="229" name="n_1aveValue【福祉施設】&#10;有形固定資産減価償却率"/>
        <xdr:cNvSpPr txBox="1"/>
      </xdr:nvSpPr>
      <xdr:spPr>
        <a:xfrm>
          <a:off x="3582043" y="1394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158750</xdr:rowOff>
    </xdr:from>
    <xdr:to>
      <xdr:col>15</xdr:col>
      <xdr:colOff>180340</xdr:colOff>
      <xdr:row>85</xdr:row>
      <xdr:rowOff>57150</xdr:rowOff>
    </xdr:to>
    <xdr:cxnSp macro="">
      <xdr:nvCxnSpPr>
        <xdr:cNvPr id="253" name="直線コネクタ 252"/>
        <xdr:cNvCxnSpPr/>
      </xdr:nvCxnSpPr>
      <xdr:spPr>
        <a:xfrm flipV="1">
          <a:off x="10476865" y="133604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60977</xdr:rowOff>
    </xdr:from>
    <xdr:ext cx="469744" cy="259045"/>
    <xdr:sp macro="" textlink="">
      <xdr:nvSpPr>
        <xdr:cNvPr id="254" name="【福祉施設】&#10;一人当たり面積最小値テキスト"/>
        <xdr:cNvSpPr txBox="1"/>
      </xdr:nvSpPr>
      <xdr:spPr>
        <a:xfrm>
          <a:off x="10566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85</xdr:row>
      <xdr:rowOff>57150</xdr:rowOff>
    </xdr:from>
    <xdr:to>
      <xdr:col>15</xdr:col>
      <xdr:colOff>269875</xdr:colOff>
      <xdr:row>85</xdr:row>
      <xdr:rowOff>57150</xdr:rowOff>
    </xdr:to>
    <xdr:cxnSp macro="">
      <xdr:nvCxnSpPr>
        <xdr:cNvPr id="255" name="直線コネクタ 254"/>
        <xdr:cNvCxnSpPr/>
      </xdr:nvCxnSpPr>
      <xdr:spPr>
        <a:xfrm>
          <a:off x="10388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105427</xdr:rowOff>
    </xdr:from>
    <xdr:ext cx="469744" cy="259045"/>
    <xdr:sp macro="" textlink="">
      <xdr:nvSpPr>
        <xdr:cNvPr id="256" name="【福祉施設】&#10;一人当たり面積最大値テキスト"/>
        <xdr:cNvSpPr txBox="1"/>
      </xdr:nvSpPr>
      <xdr:spPr>
        <a:xfrm>
          <a:off x="105664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15</xdr:col>
      <xdr:colOff>92075</xdr:colOff>
      <xdr:row>77</xdr:row>
      <xdr:rowOff>158750</xdr:rowOff>
    </xdr:from>
    <xdr:to>
      <xdr:col>15</xdr:col>
      <xdr:colOff>269875</xdr:colOff>
      <xdr:row>77</xdr:row>
      <xdr:rowOff>158750</xdr:rowOff>
    </xdr:to>
    <xdr:cxnSp macro="">
      <xdr:nvCxnSpPr>
        <xdr:cNvPr id="257" name="直線コネクタ 256"/>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105427</xdr:rowOff>
    </xdr:from>
    <xdr:ext cx="469744" cy="259045"/>
    <xdr:sp macro="" textlink="">
      <xdr:nvSpPr>
        <xdr:cNvPr id="258" name="【福祉施設】&#10;一人当たり面積平均値テキスト"/>
        <xdr:cNvSpPr txBox="1"/>
      </xdr:nvSpPr>
      <xdr:spPr>
        <a:xfrm>
          <a:off x="10566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127000</xdr:rowOff>
    </xdr:from>
    <xdr:to>
      <xdr:col>15</xdr:col>
      <xdr:colOff>231775</xdr:colOff>
      <xdr:row>83</xdr:row>
      <xdr:rowOff>57150</xdr:rowOff>
    </xdr:to>
    <xdr:sp macro="" textlink="">
      <xdr:nvSpPr>
        <xdr:cNvPr id="259" name="フローチャート : 判断 258"/>
        <xdr:cNvSpPr/>
      </xdr:nvSpPr>
      <xdr:spPr>
        <a:xfrm>
          <a:off x="10426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6350</xdr:rowOff>
    </xdr:from>
    <xdr:to>
      <xdr:col>14</xdr:col>
      <xdr:colOff>79375</xdr:colOff>
      <xdr:row>83</xdr:row>
      <xdr:rowOff>107950</xdr:rowOff>
    </xdr:to>
    <xdr:sp macro="" textlink="">
      <xdr:nvSpPr>
        <xdr:cNvPr id="260" name="フローチャート : 判断 259"/>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12700</xdr:rowOff>
    </xdr:from>
    <xdr:to>
      <xdr:col>15</xdr:col>
      <xdr:colOff>231775</xdr:colOff>
      <xdr:row>82</xdr:row>
      <xdr:rowOff>114300</xdr:rowOff>
    </xdr:to>
    <xdr:sp macro="" textlink="">
      <xdr:nvSpPr>
        <xdr:cNvPr id="266" name="円/楕円 265"/>
        <xdr:cNvSpPr/>
      </xdr:nvSpPr>
      <xdr:spPr>
        <a:xfrm>
          <a:off x="104267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35577</xdr:rowOff>
    </xdr:from>
    <xdr:ext cx="469744" cy="259045"/>
    <xdr:sp macro="" textlink="">
      <xdr:nvSpPr>
        <xdr:cNvPr id="267" name="【福祉施設】&#10;一人当たり面積該当値テキスト"/>
        <xdr:cNvSpPr txBox="1"/>
      </xdr:nvSpPr>
      <xdr:spPr>
        <a:xfrm>
          <a:off x="10566400"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124477</xdr:rowOff>
    </xdr:from>
    <xdr:ext cx="469744" cy="259045"/>
    <xdr:sp macro="" textlink="">
      <xdr:nvSpPr>
        <xdr:cNvPr id="268" name="n_1aveValue【福祉施設】&#10;一人当たり面積"/>
        <xdr:cNvSpPr txBox="1"/>
      </xdr:nvSpPr>
      <xdr:spPr>
        <a:xfrm>
          <a:off x="9391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9" name="テキスト ボックス 27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0" name="直線コネクタ 27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1" name="テキスト ボックス 28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2" name="直線コネクタ 28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3" name="テキスト ボックス 28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4" name="直線コネクタ 28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5" name="テキスト ボックス 28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6" name="直線コネクタ 28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7" name="テキスト ボックス 28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8" name="直線コネクタ 28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9" name="テキスト ボックス 28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1" name="テキスト ボックス 29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30480</xdr:rowOff>
    </xdr:from>
    <xdr:to>
      <xdr:col>6</xdr:col>
      <xdr:colOff>510540</xdr:colOff>
      <xdr:row>107</xdr:row>
      <xdr:rowOff>114300</xdr:rowOff>
    </xdr:to>
    <xdr:cxnSp macro="">
      <xdr:nvCxnSpPr>
        <xdr:cNvPr id="293" name="直線コネクタ 292"/>
        <xdr:cNvCxnSpPr/>
      </xdr:nvCxnSpPr>
      <xdr:spPr>
        <a:xfrm flipV="1">
          <a:off x="4634865" y="171754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294"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295" name="直線コネクタ 294"/>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148607</xdr:rowOff>
    </xdr:from>
    <xdr:ext cx="405111" cy="259045"/>
    <xdr:sp macro="" textlink="">
      <xdr:nvSpPr>
        <xdr:cNvPr id="296" name="【市民会館】&#10;有形固定資産減価償却率最大値テキスト"/>
        <xdr:cNvSpPr txBox="1"/>
      </xdr:nvSpPr>
      <xdr:spPr>
        <a:xfrm>
          <a:off x="4724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6</xdr:col>
      <xdr:colOff>422275</xdr:colOff>
      <xdr:row>100</xdr:row>
      <xdr:rowOff>30480</xdr:rowOff>
    </xdr:from>
    <xdr:to>
      <xdr:col>6</xdr:col>
      <xdr:colOff>600075</xdr:colOff>
      <xdr:row>100</xdr:row>
      <xdr:rowOff>30480</xdr:rowOff>
    </xdr:to>
    <xdr:cxnSp macro="">
      <xdr:nvCxnSpPr>
        <xdr:cNvPr id="297" name="直線コネクタ 296"/>
        <xdr:cNvCxnSpPr/>
      </xdr:nvCxnSpPr>
      <xdr:spPr>
        <a:xfrm>
          <a:off x="4546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55897</xdr:rowOff>
    </xdr:from>
    <xdr:ext cx="405111" cy="259045"/>
    <xdr:sp macro="" textlink="">
      <xdr:nvSpPr>
        <xdr:cNvPr id="298" name="【市民会館】&#10;有形固定資産減価償却率平均値テキスト"/>
        <xdr:cNvSpPr txBox="1"/>
      </xdr:nvSpPr>
      <xdr:spPr>
        <a:xfrm>
          <a:off x="47244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33020</xdr:rowOff>
    </xdr:from>
    <xdr:to>
      <xdr:col>6</xdr:col>
      <xdr:colOff>561975</xdr:colOff>
      <xdr:row>105</xdr:row>
      <xdr:rowOff>134620</xdr:rowOff>
    </xdr:to>
    <xdr:sp macro="" textlink="">
      <xdr:nvSpPr>
        <xdr:cNvPr id="299" name="フローチャート : 判断 298"/>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300" name="フローチャート : 判断 299"/>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1" name="テキスト ボックス 3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2" name="テキスト ボックス 3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3" name="テキスト ボックス 3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4" name="テキスト ボックス 3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5" name="テキスト ボックス 3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132080</xdr:rowOff>
    </xdr:from>
    <xdr:to>
      <xdr:col>6</xdr:col>
      <xdr:colOff>561975</xdr:colOff>
      <xdr:row>106</xdr:row>
      <xdr:rowOff>62230</xdr:rowOff>
    </xdr:to>
    <xdr:sp macro="" textlink="">
      <xdr:nvSpPr>
        <xdr:cNvPr id="306" name="円/楕円 305"/>
        <xdr:cNvSpPr/>
      </xdr:nvSpPr>
      <xdr:spPr>
        <a:xfrm>
          <a:off x="45847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110507</xdr:rowOff>
    </xdr:from>
    <xdr:ext cx="405111" cy="259045"/>
    <xdr:sp macro="" textlink="">
      <xdr:nvSpPr>
        <xdr:cNvPr id="307" name="【市民会館】&#10;有形固定資産減価償却率該当値テキスト"/>
        <xdr:cNvSpPr txBox="1"/>
      </xdr:nvSpPr>
      <xdr:spPr>
        <a:xfrm>
          <a:off x="4724400"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oneCellAnchor>
    <xdr:from>
      <xdr:col>5</xdr:col>
      <xdr:colOff>143518</xdr:colOff>
      <xdr:row>103</xdr:row>
      <xdr:rowOff>139716</xdr:rowOff>
    </xdr:from>
    <xdr:ext cx="405111" cy="259045"/>
    <xdr:sp macro="" textlink="">
      <xdr:nvSpPr>
        <xdr:cNvPr id="308" name="n_1aveValue【市民会館】&#10;有形固定資産減価償却率"/>
        <xdr:cNvSpPr txBox="1"/>
      </xdr:nvSpPr>
      <xdr:spPr>
        <a:xfrm>
          <a:off x="3582043"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19" name="直線コネクタ 318"/>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20" name="テキスト ボックス 319"/>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21" name="直線コネクタ 32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22" name="テキスト ボックス 321"/>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23" name="直線コネクタ 322"/>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24" name="テキスト ボックス 323"/>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27" name="直線コネクタ 326"/>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28" name="テキスト ボックス 327"/>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9" name="直線コネクタ 32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30" name="テキスト ボックス 32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31" name="直線コネクタ 330"/>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32" name="テキスト ボックス 331"/>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xdr:rowOff>
    </xdr:from>
    <xdr:to>
      <xdr:col>15</xdr:col>
      <xdr:colOff>180340</xdr:colOff>
      <xdr:row>108</xdr:row>
      <xdr:rowOff>57150</xdr:rowOff>
    </xdr:to>
    <xdr:cxnSp macro="">
      <xdr:nvCxnSpPr>
        <xdr:cNvPr id="336" name="直線コネクタ 335"/>
        <xdr:cNvCxnSpPr/>
      </xdr:nvCxnSpPr>
      <xdr:spPr>
        <a:xfrm flipV="1">
          <a:off x="10476865" y="171545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37"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38" name="直線コネクタ 337"/>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127652</xdr:rowOff>
    </xdr:from>
    <xdr:ext cx="469744" cy="259045"/>
    <xdr:sp macro="" textlink="">
      <xdr:nvSpPr>
        <xdr:cNvPr id="339" name="【市民会館】&#10;一人当たり面積最大値テキスト"/>
        <xdr:cNvSpPr txBox="1"/>
      </xdr:nvSpPr>
      <xdr:spPr>
        <a:xfrm>
          <a:off x="10566400" y="169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100</xdr:row>
      <xdr:rowOff>9525</xdr:rowOff>
    </xdr:from>
    <xdr:to>
      <xdr:col>15</xdr:col>
      <xdr:colOff>269875</xdr:colOff>
      <xdr:row>100</xdr:row>
      <xdr:rowOff>9525</xdr:rowOff>
    </xdr:to>
    <xdr:cxnSp macro="">
      <xdr:nvCxnSpPr>
        <xdr:cNvPr id="340" name="直線コネクタ 339"/>
        <xdr:cNvCxnSpPr/>
      </xdr:nvCxnSpPr>
      <xdr:spPr>
        <a:xfrm>
          <a:off x="10388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118127</xdr:rowOff>
    </xdr:from>
    <xdr:ext cx="469744" cy="259045"/>
    <xdr:sp macro="" textlink="">
      <xdr:nvSpPr>
        <xdr:cNvPr id="341" name="【市民会館】&#10;一人当たり面積平均値テキスト"/>
        <xdr:cNvSpPr txBox="1"/>
      </xdr:nvSpPr>
      <xdr:spPr>
        <a:xfrm>
          <a:off x="105664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42" name="フローチャート : 判断 341"/>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343" name="フローチャート : 判断 342"/>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4" name="テキスト ボックス 3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5" name="テキスト ボックス 3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6" name="テキスト ボックス 3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7" name="テキスト ボックス 3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8" name="テキスト ボックス 3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53975</xdr:rowOff>
    </xdr:from>
    <xdr:to>
      <xdr:col>15</xdr:col>
      <xdr:colOff>231775</xdr:colOff>
      <xdr:row>101</xdr:row>
      <xdr:rowOff>155575</xdr:rowOff>
    </xdr:to>
    <xdr:sp macro="" textlink="">
      <xdr:nvSpPr>
        <xdr:cNvPr id="349" name="円/楕円 348"/>
        <xdr:cNvSpPr/>
      </xdr:nvSpPr>
      <xdr:spPr>
        <a:xfrm>
          <a:off x="104267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76852</xdr:rowOff>
    </xdr:from>
    <xdr:ext cx="469744" cy="259045"/>
    <xdr:sp macro="" textlink="">
      <xdr:nvSpPr>
        <xdr:cNvPr id="350" name="【市民会館】&#10;一人当たり面積該当値テキスト"/>
        <xdr:cNvSpPr txBox="1"/>
      </xdr:nvSpPr>
      <xdr:spPr>
        <a:xfrm>
          <a:off x="10566400" y="1722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oneCellAnchor>
    <xdr:from>
      <xdr:col>13</xdr:col>
      <xdr:colOff>466802</xdr:colOff>
      <xdr:row>103</xdr:row>
      <xdr:rowOff>143527</xdr:rowOff>
    </xdr:from>
    <xdr:ext cx="469744" cy="259045"/>
    <xdr:sp macro="" textlink="">
      <xdr:nvSpPr>
        <xdr:cNvPr id="351" name="n_1aveValue【市民会館】&#10;一人当たり面積"/>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2" name="テキスト ボックス 3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3" name="直線コネクタ 36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4" name="テキスト ボックス 36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5" name="直線コネクタ 36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6" name="テキスト ボックス 36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7" name="直線コネクタ 36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8" name="テキスト ボックス 36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9" name="直線コネクタ 36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70" name="テキスト ボックス 36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115062</xdr:rowOff>
    </xdr:from>
    <xdr:to>
      <xdr:col>23</xdr:col>
      <xdr:colOff>516889</xdr:colOff>
      <xdr:row>40</xdr:row>
      <xdr:rowOff>62484</xdr:rowOff>
    </xdr:to>
    <xdr:cxnSp macro="">
      <xdr:nvCxnSpPr>
        <xdr:cNvPr id="374" name="直線コネクタ 373"/>
        <xdr:cNvCxnSpPr/>
      </xdr:nvCxnSpPr>
      <xdr:spPr>
        <a:xfrm flipV="1">
          <a:off x="16318864" y="577291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66311</xdr:rowOff>
    </xdr:from>
    <xdr:ext cx="405111" cy="259045"/>
    <xdr:sp macro="" textlink="">
      <xdr:nvSpPr>
        <xdr:cNvPr id="375" name="【一般廃棄物処理施設】&#10;有形固定資産減価償却率最小値テキスト"/>
        <xdr:cNvSpPr txBox="1"/>
      </xdr:nvSpPr>
      <xdr:spPr>
        <a:xfrm>
          <a:off x="16408400" y="692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23</xdr:col>
      <xdr:colOff>428625</xdr:colOff>
      <xdr:row>40</xdr:row>
      <xdr:rowOff>62484</xdr:rowOff>
    </xdr:from>
    <xdr:to>
      <xdr:col>23</xdr:col>
      <xdr:colOff>606425</xdr:colOff>
      <xdr:row>40</xdr:row>
      <xdr:rowOff>62484</xdr:rowOff>
    </xdr:to>
    <xdr:cxnSp macro="">
      <xdr:nvCxnSpPr>
        <xdr:cNvPr id="376" name="直線コネクタ 375"/>
        <xdr:cNvCxnSpPr/>
      </xdr:nvCxnSpPr>
      <xdr:spPr>
        <a:xfrm>
          <a:off x="16230600" y="692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61739</xdr:rowOff>
    </xdr:from>
    <xdr:ext cx="405111" cy="259045"/>
    <xdr:sp macro="" textlink="">
      <xdr:nvSpPr>
        <xdr:cNvPr id="377" name="【一般廃棄物処理施設】&#10;有形固定資産減価償却率最大値テキスト"/>
        <xdr:cNvSpPr txBox="1"/>
      </xdr:nvSpPr>
      <xdr:spPr>
        <a:xfrm>
          <a:off x="164084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33</xdr:row>
      <xdr:rowOff>115062</xdr:rowOff>
    </xdr:from>
    <xdr:to>
      <xdr:col>23</xdr:col>
      <xdr:colOff>606425</xdr:colOff>
      <xdr:row>33</xdr:row>
      <xdr:rowOff>115062</xdr:rowOff>
    </xdr:to>
    <xdr:cxnSp macro="">
      <xdr:nvCxnSpPr>
        <xdr:cNvPr id="378" name="直線コネクタ 377"/>
        <xdr:cNvCxnSpPr/>
      </xdr:nvCxnSpPr>
      <xdr:spPr>
        <a:xfrm>
          <a:off x="16230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148861</xdr:rowOff>
    </xdr:from>
    <xdr:ext cx="405111" cy="259045"/>
    <xdr:sp macro="" textlink="">
      <xdr:nvSpPr>
        <xdr:cNvPr id="379" name="【一般廃棄物処理施設】&#10;有形固定資産減価償却率平均値テキスト"/>
        <xdr:cNvSpPr txBox="1"/>
      </xdr:nvSpPr>
      <xdr:spPr>
        <a:xfrm>
          <a:off x="164084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380" name="フローチャート : 判断 379"/>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125984</xdr:rowOff>
    </xdr:from>
    <xdr:to>
      <xdr:col>22</xdr:col>
      <xdr:colOff>415925</xdr:colOff>
      <xdr:row>38</xdr:row>
      <xdr:rowOff>56135</xdr:rowOff>
    </xdr:to>
    <xdr:sp macro="" textlink="">
      <xdr:nvSpPr>
        <xdr:cNvPr id="381" name="フローチャート : 判断 380"/>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2" name="テキスト ボックス 3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3" name="テキスト ボックス 3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4" name="テキスト ボックス 3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5" name="テキスト ボックス 3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6" name="テキスト ボックス 3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109982</xdr:rowOff>
    </xdr:from>
    <xdr:to>
      <xdr:col>23</xdr:col>
      <xdr:colOff>568325</xdr:colOff>
      <xdr:row>39</xdr:row>
      <xdr:rowOff>40132</xdr:rowOff>
    </xdr:to>
    <xdr:sp macro="" textlink="">
      <xdr:nvSpPr>
        <xdr:cNvPr id="387" name="円/楕円 386"/>
        <xdr:cNvSpPr/>
      </xdr:nvSpPr>
      <xdr:spPr>
        <a:xfrm>
          <a:off x="162687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88409</xdr:rowOff>
    </xdr:from>
    <xdr:ext cx="405111" cy="259045"/>
    <xdr:sp macro="" textlink="">
      <xdr:nvSpPr>
        <xdr:cNvPr id="388" name="【一般廃棄物処理施設】&#10;有形固定資産減価償却率該当値テキスト"/>
        <xdr:cNvSpPr txBox="1"/>
      </xdr:nvSpPr>
      <xdr:spPr>
        <a:xfrm>
          <a:off x="16408400" y="660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72661</xdr:rowOff>
    </xdr:from>
    <xdr:ext cx="405111" cy="259045"/>
    <xdr:sp macro="" textlink="">
      <xdr:nvSpPr>
        <xdr:cNvPr id="389" name="n_1aveValue【一般廃棄物処理施設】&#10;有形固定資産減価償却率"/>
        <xdr:cNvSpPr txBox="1"/>
      </xdr:nvSpPr>
      <xdr:spPr>
        <a:xfrm>
          <a:off x="15266043" y="624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00" name="テキスト ボックス 399"/>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01" name="直線コネクタ 40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02" name="テキスト ボックス 401"/>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3" name="直線コネクタ 40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04" name="テキスト ボックス 40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5" name="直線コネクタ 40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06" name="テキスト ボックス 40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7" name="直線コネクタ 40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08" name="テキスト ボックス 40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9" name="直線コネクタ 40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10" name="テキスト ボックス 40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11" name="直線コネクタ 41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12" name="テキスト ボックス 41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4" name="テキスト ボックス 4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22952</xdr:rowOff>
    </xdr:from>
    <xdr:to>
      <xdr:col>32</xdr:col>
      <xdr:colOff>186689</xdr:colOff>
      <xdr:row>42</xdr:row>
      <xdr:rowOff>18969</xdr:rowOff>
    </xdr:to>
    <xdr:cxnSp macro="">
      <xdr:nvCxnSpPr>
        <xdr:cNvPr id="416" name="直線コネクタ 415"/>
        <xdr:cNvCxnSpPr/>
      </xdr:nvCxnSpPr>
      <xdr:spPr>
        <a:xfrm flipV="1">
          <a:off x="22160864" y="5680802"/>
          <a:ext cx="0" cy="1539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22796</xdr:rowOff>
    </xdr:from>
    <xdr:ext cx="534377" cy="259045"/>
    <xdr:sp macro="" textlink="">
      <xdr:nvSpPr>
        <xdr:cNvPr id="417" name="【一般廃棄物処理施設】&#10;一人当たり有形固定資産（償却資産）額最小値テキスト"/>
        <xdr:cNvSpPr txBox="1"/>
      </xdr:nvSpPr>
      <xdr:spPr>
        <a:xfrm>
          <a:off x="22250400" y="7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24,505</a:t>
          </a:r>
          <a:endParaRPr kumimoji="1" lang="ja-JP" altLang="en-US" sz="1000" b="1">
            <a:latin typeface="ＭＳ Ｐゴシック"/>
          </a:endParaRPr>
        </a:p>
      </xdr:txBody>
    </xdr:sp>
    <xdr:clientData/>
  </xdr:oneCellAnchor>
  <xdr:twoCellAnchor>
    <xdr:from>
      <xdr:col>32</xdr:col>
      <xdr:colOff>98425</xdr:colOff>
      <xdr:row>42</xdr:row>
      <xdr:rowOff>18969</xdr:rowOff>
    </xdr:from>
    <xdr:to>
      <xdr:col>32</xdr:col>
      <xdr:colOff>276225</xdr:colOff>
      <xdr:row>42</xdr:row>
      <xdr:rowOff>18969</xdr:rowOff>
    </xdr:to>
    <xdr:cxnSp macro="">
      <xdr:nvCxnSpPr>
        <xdr:cNvPr id="418" name="直線コネクタ 417"/>
        <xdr:cNvCxnSpPr/>
      </xdr:nvCxnSpPr>
      <xdr:spPr>
        <a:xfrm>
          <a:off x="22072600" y="72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141079</xdr:rowOff>
    </xdr:from>
    <xdr:ext cx="599010" cy="259045"/>
    <xdr:sp macro="" textlink="">
      <xdr:nvSpPr>
        <xdr:cNvPr id="419" name="【一般廃棄物処理施設】&#10;一人当たり有形固定資産（償却資産）額最大値テキスト"/>
        <xdr:cNvSpPr txBox="1"/>
      </xdr:nvSpPr>
      <xdr:spPr>
        <a:xfrm>
          <a:off x="22250400" y="54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118,761</a:t>
          </a:r>
          <a:endParaRPr kumimoji="1" lang="ja-JP" altLang="en-US" sz="1000" b="1">
            <a:latin typeface="ＭＳ Ｐゴシック"/>
          </a:endParaRPr>
        </a:p>
      </xdr:txBody>
    </xdr:sp>
    <xdr:clientData/>
  </xdr:oneCellAnchor>
  <xdr:twoCellAnchor>
    <xdr:from>
      <xdr:col>32</xdr:col>
      <xdr:colOff>98425</xdr:colOff>
      <xdr:row>33</xdr:row>
      <xdr:rowOff>22952</xdr:rowOff>
    </xdr:from>
    <xdr:to>
      <xdr:col>32</xdr:col>
      <xdr:colOff>276225</xdr:colOff>
      <xdr:row>33</xdr:row>
      <xdr:rowOff>22952</xdr:rowOff>
    </xdr:to>
    <xdr:cxnSp macro="">
      <xdr:nvCxnSpPr>
        <xdr:cNvPr id="420" name="直線コネクタ 419"/>
        <xdr:cNvCxnSpPr/>
      </xdr:nvCxnSpPr>
      <xdr:spPr>
        <a:xfrm>
          <a:off x="22072600" y="568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95205</xdr:rowOff>
    </xdr:from>
    <xdr:ext cx="534377" cy="259045"/>
    <xdr:sp macro="" textlink="">
      <xdr:nvSpPr>
        <xdr:cNvPr id="421" name="【一般廃棄物処理施設】&#10;一人当たり有形固定資産（償却資産）額平均値テキスト"/>
        <xdr:cNvSpPr txBox="1"/>
      </xdr:nvSpPr>
      <xdr:spPr>
        <a:xfrm>
          <a:off x="22250400" y="643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72328</xdr:rowOff>
    </xdr:from>
    <xdr:to>
      <xdr:col>32</xdr:col>
      <xdr:colOff>238125</xdr:colOff>
      <xdr:row>39</xdr:row>
      <xdr:rowOff>2478</xdr:rowOff>
    </xdr:to>
    <xdr:sp macro="" textlink="">
      <xdr:nvSpPr>
        <xdr:cNvPr id="422" name="フローチャート : 判断 421"/>
        <xdr:cNvSpPr/>
      </xdr:nvSpPr>
      <xdr:spPr>
        <a:xfrm>
          <a:off x="22110700" y="65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21644</xdr:rowOff>
    </xdr:from>
    <xdr:to>
      <xdr:col>31</xdr:col>
      <xdr:colOff>85725</xdr:colOff>
      <xdr:row>39</xdr:row>
      <xdr:rowOff>123244</xdr:rowOff>
    </xdr:to>
    <xdr:sp macro="" textlink="">
      <xdr:nvSpPr>
        <xdr:cNvPr id="423" name="フローチャート : 判断 422"/>
        <xdr:cNvSpPr/>
      </xdr:nvSpPr>
      <xdr:spPr>
        <a:xfrm>
          <a:off x="21272500" y="670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139619</xdr:rowOff>
    </xdr:from>
    <xdr:to>
      <xdr:col>32</xdr:col>
      <xdr:colOff>238125</xdr:colOff>
      <xdr:row>42</xdr:row>
      <xdr:rowOff>69769</xdr:rowOff>
    </xdr:to>
    <xdr:sp macro="" textlink="">
      <xdr:nvSpPr>
        <xdr:cNvPr id="429" name="円/楕円 428"/>
        <xdr:cNvSpPr/>
      </xdr:nvSpPr>
      <xdr:spPr>
        <a:xfrm>
          <a:off x="22110700" y="716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54546</xdr:rowOff>
    </xdr:from>
    <xdr:ext cx="534377" cy="259045"/>
    <xdr:sp macro="" textlink="">
      <xdr:nvSpPr>
        <xdr:cNvPr id="430" name="【一般廃棄物処理施設】&#10;一人当たり有形固定資産（償却資産）額該当値テキスト"/>
        <xdr:cNvSpPr txBox="1"/>
      </xdr:nvSpPr>
      <xdr:spPr>
        <a:xfrm>
          <a:off x="22250400" y="70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24,505</a:t>
          </a:r>
          <a:endParaRPr kumimoji="1" lang="ja-JP" altLang="en-US" sz="1000" b="1">
            <a:solidFill>
              <a:srgbClr val="FF0000"/>
            </a:solidFill>
            <a:latin typeface="ＭＳ Ｐゴシック"/>
          </a:endParaRPr>
        </a:p>
      </xdr:txBody>
    </xdr:sp>
    <xdr:clientData/>
  </xdr:oneCellAnchor>
  <xdr:oneCellAnchor>
    <xdr:from>
      <xdr:col>30</xdr:col>
      <xdr:colOff>440836</xdr:colOff>
      <xdr:row>37</xdr:row>
      <xdr:rowOff>139771</xdr:rowOff>
    </xdr:from>
    <xdr:ext cx="534377" cy="259045"/>
    <xdr:sp macro="" textlink="">
      <xdr:nvSpPr>
        <xdr:cNvPr id="431" name="n_1aveValue【一般廃棄物処理施設】&#10;一人当たり有形固定資産（償却資産）額"/>
        <xdr:cNvSpPr txBox="1"/>
      </xdr:nvSpPr>
      <xdr:spPr>
        <a:xfrm>
          <a:off x="21043411" y="648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52,730</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2" name="テキスト ボックス 44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443" name="直線コネクタ 44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444" name="テキスト ボックス 44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45" name="直線コネクタ 44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46" name="テキスト ボックス 44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447" name="直線コネクタ 44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448" name="テキスト ボックス 44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9" name="直線コネクタ 44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0" name="テキスト ボックス 44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451" name="直線コネクタ 45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452" name="テキスト ボックス 45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53" name="直線コネクタ 45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54" name="テキスト ボックス 45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455" name="直線コネクタ 45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456" name="テキスト ボックス 45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8" name="テキスト ボックス 4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168593</xdr:rowOff>
    </xdr:to>
    <xdr:cxnSp macro="">
      <xdr:nvCxnSpPr>
        <xdr:cNvPr id="460" name="直線コネクタ 459"/>
        <xdr:cNvCxnSpPr/>
      </xdr:nvCxnSpPr>
      <xdr:spPr>
        <a:xfrm flipV="1">
          <a:off x="16318864" y="9601200"/>
          <a:ext cx="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970</xdr:rowOff>
    </xdr:from>
    <xdr:ext cx="405111" cy="259045"/>
    <xdr:sp macro="" textlink="">
      <xdr:nvSpPr>
        <xdr:cNvPr id="461" name="【保健センター・保健所】&#10;有形固定資産減価償却率最小値テキスト"/>
        <xdr:cNvSpPr txBox="1"/>
      </xdr:nvSpPr>
      <xdr:spPr>
        <a:xfrm>
          <a:off x="16408400" y="1097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63</xdr:row>
      <xdr:rowOff>168593</xdr:rowOff>
    </xdr:from>
    <xdr:to>
      <xdr:col>23</xdr:col>
      <xdr:colOff>606425</xdr:colOff>
      <xdr:row>63</xdr:row>
      <xdr:rowOff>168593</xdr:rowOff>
    </xdr:to>
    <xdr:cxnSp macro="">
      <xdr:nvCxnSpPr>
        <xdr:cNvPr id="462" name="直線コネクタ 461"/>
        <xdr:cNvCxnSpPr/>
      </xdr:nvCxnSpPr>
      <xdr:spPr>
        <a:xfrm>
          <a:off x="16230600" y="1096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63"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64" name="直線コネクタ 46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19067</xdr:rowOff>
    </xdr:from>
    <xdr:ext cx="405111" cy="259045"/>
    <xdr:sp macro="" textlink="">
      <xdr:nvSpPr>
        <xdr:cNvPr id="465" name="【保健センター・保健所】&#10;有形固定資産減価償却率平均値テキスト"/>
        <xdr:cNvSpPr txBox="1"/>
      </xdr:nvSpPr>
      <xdr:spPr>
        <a:xfrm>
          <a:off x="164084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40640</xdr:rowOff>
    </xdr:from>
    <xdr:to>
      <xdr:col>23</xdr:col>
      <xdr:colOff>568325</xdr:colOff>
      <xdr:row>60</xdr:row>
      <xdr:rowOff>142240</xdr:rowOff>
    </xdr:to>
    <xdr:sp macro="" textlink="">
      <xdr:nvSpPr>
        <xdr:cNvPr id="466" name="フローチャート : 判断 465"/>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89218</xdr:rowOff>
    </xdr:from>
    <xdr:to>
      <xdr:col>22</xdr:col>
      <xdr:colOff>415925</xdr:colOff>
      <xdr:row>60</xdr:row>
      <xdr:rowOff>19368</xdr:rowOff>
    </xdr:to>
    <xdr:sp macro="" textlink="">
      <xdr:nvSpPr>
        <xdr:cNvPr id="467" name="フローチャート : 判断 466"/>
        <xdr:cNvSpPr/>
      </xdr:nvSpPr>
      <xdr:spPr>
        <a:xfrm>
          <a:off x="15430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8" name="テキスト ボックス 4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9" name="テキスト ボックス 4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0" name="テキスト ボックス 4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1" name="テキスト ボックス 4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2" name="テキスト ボックス 4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94932</xdr:rowOff>
    </xdr:from>
    <xdr:to>
      <xdr:col>23</xdr:col>
      <xdr:colOff>568325</xdr:colOff>
      <xdr:row>60</xdr:row>
      <xdr:rowOff>25082</xdr:rowOff>
    </xdr:to>
    <xdr:sp macro="" textlink="">
      <xdr:nvSpPr>
        <xdr:cNvPr id="473" name="円/楕円 472"/>
        <xdr:cNvSpPr/>
      </xdr:nvSpPr>
      <xdr:spPr>
        <a:xfrm>
          <a:off x="16268700" y="102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117809</xdr:rowOff>
    </xdr:from>
    <xdr:ext cx="405111" cy="259045"/>
    <xdr:sp macro="" textlink="">
      <xdr:nvSpPr>
        <xdr:cNvPr id="474" name="【保健センター・保健所】&#10;有形固定資産減価償却率該当値テキスト"/>
        <xdr:cNvSpPr txBox="1"/>
      </xdr:nvSpPr>
      <xdr:spPr>
        <a:xfrm>
          <a:off x="16408400" y="1006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35895</xdr:rowOff>
    </xdr:from>
    <xdr:ext cx="405111" cy="259045"/>
    <xdr:sp macro="" textlink="">
      <xdr:nvSpPr>
        <xdr:cNvPr id="475" name="n_1aveValue【保健センター・保健所】&#10;有形固定資産減価償却率"/>
        <xdr:cNvSpPr txBox="1"/>
      </xdr:nvSpPr>
      <xdr:spPr>
        <a:xfrm>
          <a:off x="15266043" y="99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86" name="直線コネクタ 48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7" name="テキスト ボックス 48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8" name="直線コネクタ 48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9" name="テキスト ボックス 48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90" name="直線コネクタ 48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91" name="テキスト ボックス 49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92" name="直線コネクタ 49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93" name="テキスト ボックス 49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94" name="直線コネクタ 49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95" name="テキスト ボックス 49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63</xdr:row>
      <xdr:rowOff>133350</xdr:rowOff>
    </xdr:to>
    <xdr:cxnSp macro="">
      <xdr:nvCxnSpPr>
        <xdr:cNvPr id="499" name="直線コネクタ 498"/>
        <xdr:cNvCxnSpPr/>
      </xdr:nvCxnSpPr>
      <xdr:spPr>
        <a:xfrm flipV="1">
          <a:off x="22160864" y="963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500"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501" name="直線コネクタ 500"/>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502"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503" name="直線コネクタ 50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3827</xdr:rowOff>
    </xdr:from>
    <xdr:ext cx="469744" cy="259045"/>
    <xdr:sp macro="" textlink="">
      <xdr:nvSpPr>
        <xdr:cNvPr id="504" name="【保健センター・保健所】&#10;一人当たり面積平均値テキスト"/>
        <xdr:cNvSpPr txBox="1"/>
      </xdr:nvSpPr>
      <xdr:spPr>
        <a:xfrm>
          <a:off x="222504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505" name="フローチャート : 判断 504"/>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25400</xdr:rowOff>
    </xdr:from>
    <xdr:to>
      <xdr:col>31</xdr:col>
      <xdr:colOff>85725</xdr:colOff>
      <xdr:row>60</xdr:row>
      <xdr:rowOff>127000</xdr:rowOff>
    </xdr:to>
    <xdr:sp macro="" textlink="">
      <xdr:nvSpPr>
        <xdr:cNvPr id="506" name="フローチャート : 判断 505"/>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63500</xdr:rowOff>
    </xdr:from>
    <xdr:to>
      <xdr:col>32</xdr:col>
      <xdr:colOff>238125</xdr:colOff>
      <xdr:row>56</xdr:row>
      <xdr:rowOff>165100</xdr:rowOff>
    </xdr:to>
    <xdr:sp macro="" textlink="">
      <xdr:nvSpPr>
        <xdr:cNvPr id="512" name="円/楕円 511"/>
        <xdr:cNvSpPr/>
      </xdr:nvSpPr>
      <xdr:spPr>
        <a:xfrm>
          <a:off x="22110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149877</xdr:rowOff>
    </xdr:from>
    <xdr:ext cx="469744" cy="259045"/>
    <xdr:sp macro="" textlink="">
      <xdr:nvSpPr>
        <xdr:cNvPr id="513" name="【保健センター・保健所】&#10;一人当たり面積該当値テキスト"/>
        <xdr:cNvSpPr txBox="1"/>
      </xdr:nvSpPr>
      <xdr:spPr>
        <a:xfrm>
          <a:off x="22250400"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oneCellAnchor>
    <xdr:from>
      <xdr:col>30</xdr:col>
      <xdr:colOff>473152</xdr:colOff>
      <xdr:row>58</xdr:row>
      <xdr:rowOff>143527</xdr:rowOff>
    </xdr:from>
    <xdr:ext cx="469744" cy="259045"/>
    <xdr:sp macro="" textlink="">
      <xdr:nvSpPr>
        <xdr:cNvPr id="514" name="n_1aveValue【保健センター・保健所】&#10;一人当たり面積"/>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5" name="正方形/長方形 5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6" name="正方形/長方形 5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7" name="正方形/長方形 5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8" name="正方形/長方形 5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9" name="正方形/長方形 5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0" name="正方形/長方形 5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1" name="正方形/長方形 5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2" name="正方形/長方形 5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3" name="テキスト ボックス 5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4" name="直線コネクタ 5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25" name="テキスト ボックス 52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26" name="直線コネクタ 5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27" name="テキスト ボックス 52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8" name="直線コネクタ 5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9" name="テキスト ボックス 5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30" name="直線コネクタ 5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31" name="テキスト ボックス 5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32" name="直線コネクタ 5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33" name="テキスト ボックス 5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4" name="直線コネクタ 5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5" name="テキスト ボックス 5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6" name="直線コネクタ 5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37" name="テキスト ボックス 53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39" name="テキスト ボックス 53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95250</xdr:rowOff>
    </xdr:from>
    <xdr:to>
      <xdr:col>23</xdr:col>
      <xdr:colOff>516889</xdr:colOff>
      <xdr:row>85</xdr:row>
      <xdr:rowOff>118111</xdr:rowOff>
    </xdr:to>
    <xdr:cxnSp macro="">
      <xdr:nvCxnSpPr>
        <xdr:cNvPr id="541" name="直線コネクタ 540"/>
        <xdr:cNvCxnSpPr/>
      </xdr:nvCxnSpPr>
      <xdr:spPr>
        <a:xfrm flipV="1">
          <a:off x="16318864" y="132969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542" name="【消防施設】&#10;有形固定資産減価償却率最小値テキスト"/>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543" name="直線コネクタ 542"/>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41927</xdr:rowOff>
    </xdr:from>
    <xdr:ext cx="405111" cy="259045"/>
    <xdr:sp macro="" textlink="">
      <xdr:nvSpPr>
        <xdr:cNvPr id="544" name="【消防施設】&#10;有形固定資産減価償却率最大値テキスト"/>
        <xdr:cNvSpPr txBox="1"/>
      </xdr:nvSpPr>
      <xdr:spPr>
        <a:xfrm>
          <a:off x="164084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606425</xdr:colOff>
      <xdr:row>77</xdr:row>
      <xdr:rowOff>95250</xdr:rowOff>
    </xdr:to>
    <xdr:cxnSp macro="">
      <xdr:nvCxnSpPr>
        <xdr:cNvPr id="545" name="直線コネクタ 544"/>
        <xdr:cNvCxnSpPr/>
      </xdr:nvCxnSpPr>
      <xdr:spPr>
        <a:xfrm>
          <a:off x="16230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93090</xdr:rowOff>
    </xdr:from>
    <xdr:ext cx="405111" cy="259045"/>
    <xdr:sp macro="" textlink="">
      <xdr:nvSpPr>
        <xdr:cNvPr id="546" name="【消防施設】&#10;有形固定資産減価償却率平均値テキスト"/>
        <xdr:cNvSpPr txBox="1"/>
      </xdr:nvSpPr>
      <xdr:spPr>
        <a:xfrm>
          <a:off x="16408400" y="13809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114663</xdr:rowOff>
    </xdr:from>
    <xdr:to>
      <xdr:col>23</xdr:col>
      <xdr:colOff>568325</xdr:colOff>
      <xdr:row>81</xdr:row>
      <xdr:rowOff>44813</xdr:rowOff>
    </xdr:to>
    <xdr:sp macro="" textlink="">
      <xdr:nvSpPr>
        <xdr:cNvPr id="547" name="フローチャート : 判断 546"/>
        <xdr:cNvSpPr/>
      </xdr:nvSpPr>
      <xdr:spPr>
        <a:xfrm>
          <a:off x="162687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116295</xdr:rowOff>
    </xdr:from>
    <xdr:to>
      <xdr:col>22</xdr:col>
      <xdr:colOff>415925</xdr:colOff>
      <xdr:row>80</xdr:row>
      <xdr:rowOff>46445</xdr:rowOff>
    </xdr:to>
    <xdr:sp macro="" textlink="">
      <xdr:nvSpPr>
        <xdr:cNvPr id="548" name="フローチャート : 判断 547"/>
        <xdr:cNvSpPr/>
      </xdr:nvSpPr>
      <xdr:spPr>
        <a:xfrm>
          <a:off x="15430500" y="1366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49" name="テキスト ボックス 5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0" name="テキスト ボックス 5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1" name="テキスト ボックス 5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2" name="テキスト ボックス 5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3" name="テキスト ボックス 5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126093</xdr:rowOff>
    </xdr:from>
    <xdr:to>
      <xdr:col>23</xdr:col>
      <xdr:colOff>568325</xdr:colOff>
      <xdr:row>80</xdr:row>
      <xdr:rowOff>56243</xdr:rowOff>
    </xdr:to>
    <xdr:sp macro="" textlink="">
      <xdr:nvSpPr>
        <xdr:cNvPr id="554" name="円/楕円 553"/>
        <xdr:cNvSpPr/>
      </xdr:nvSpPr>
      <xdr:spPr>
        <a:xfrm>
          <a:off x="162687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148970</xdr:rowOff>
    </xdr:from>
    <xdr:ext cx="405111" cy="259045"/>
    <xdr:sp macro="" textlink="">
      <xdr:nvSpPr>
        <xdr:cNvPr id="555" name="【消防施設】&#10;有形固定資産減価償却率該当値テキスト"/>
        <xdr:cNvSpPr txBox="1"/>
      </xdr:nvSpPr>
      <xdr:spPr>
        <a:xfrm>
          <a:off x="16408400" y="1352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oneCellAnchor>
    <xdr:from>
      <xdr:col>22</xdr:col>
      <xdr:colOff>149868</xdr:colOff>
      <xdr:row>78</xdr:row>
      <xdr:rowOff>62972</xdr:rowOff>
    </xdr:from>
    <xdr:ext cx="405111" cy="259045"/>
    <xdr:sp macro="" textlink="">
      <xdr:nvSpPr>
        <xdr:cNvPr id="556" name="n_1aveValue【消防施設】&#10;有形固定資産減価償却率"/>
        <xdr:cNvSpPr txBox="1"/>
      </xdr:nvSpPr>
      <xdr:spPr>
        <a:xfrm>
          <a:off x="15266043"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4" name="正方形/長方形 5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5" name="テキスト ボックス 5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6" name="直線コネクタ 5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67" name="テキスト ボックス 56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568" name="直線コネクタ 567"/>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569" name="テキスト ボックス 568"/>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570" name="直線コネクタ 569"/>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71" name="テキスト ボックス 570"/>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572" name="直線コネクタ 571"/>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573" name="テキスト ボックス 572"/>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74" name="直線コネクタ 57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75" name="テキスト ボックス 57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576" name="直線コネクタ 575"/>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577" name="テキスト ボックス 576"/>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78" name="直線コネクタ 577"/>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79" name="テキスト ボックス 578"/>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580" name="直線コネクタ 579"/>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581" name="テキスト ボックス 580"/>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82" name="直線コネクタ 5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83" name="テキスト ボックス 5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585" name="直線コネクタ 584"/>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86"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87" name="直線コネクタ 58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88"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89" name="直線コネクタ 58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137177</xdr:rowOff>
    </xdr:from>
    <xdr:ext cx="469744" cy="259045"/>
    <xdr:sp macro="" textlink="">
      <xdr:nvSpPr>
        <xdr:cNvPr id="590" name="【消防施設】&#10;一人当たり面積平均値テキスト"/>
        <xdr:cNvSpPr txBox="1"/>
      </xdr:nvSpPr>
      <xdr:spPr>
        <a:xfrm>
          <a:off x="22250400" y="1419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158750</xdr:rowOff>
    </xdr:from>
    <xdr:to>
      <xdr:col>32</xdr:col>
      <xdr:colOff>238125</xdr:colOff>
      <xdr:row>83</xdr:row>
      <xdr:rowOff>88900</xdr:rowOff>
    </xdr:to>
    <xdr:sp macro="" textlink="">
      <xdr:nvSpPr>
        <xdr:cNvPr id="591" name="フローチャート : 判断 590"/>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101600</xdr:rowOff>
    </xdr:from>
    <xdr:to>
      <xdr:col>31</xdr:col>
      <xdr:colOff>85725</xdr:colOff>
      <xdr:row>82</xdr:row>
      <xdr:rowOff>31750</xdr:rowOff>
    </xdr:to>
    <xdr:sp macro="" textlink="">
      <xdr:nvSpPr>
        <xdr:cNvPr id="592" name="フローチャート : 判断 591"/>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93" name="テキスト ボックス 5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4" name="テキスト ボックス 5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5" name="テキスト ボックス 5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6" name="テキスト ボックス 5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7" name="テキスト ボックス 5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130175</xdr:rowOff>
    </xdr:from>
    <xdr:to>
      <xdr:col>32</xdr:col>
      <xdr:colOff>238125</xdr:colOff>
      <xdr:row>83</xdr:row>
      <xdr:rowOff>60325</xdr:rowOff>
    </xdr:to>
    <xdr:sp macro="" textlink="">
      <xdr:nvSpPr>
        <xdr:cNvPr id="598" name="円/楕円 597"/>
        <xdr:cNvSpPr/>
      </xdr:nvSpPr>
      <xdr:spPr>
        <a:xfrm>
          <a:off x="22110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153052</xdr:rowOff>
    </xdr:from>
    <xdr:ext cx="469744" cy="259045"/>
    <xdr:sp macro="" textlink="">
      <xdr:nvSpPr>
        <xdr:cNvPr id="599" name="【消防施設】&#10;一人当たり面積該当値テキスト"/>
        <xdr:cNvSpPr txBox="1"/>
      </xdr:nvSpPr>
      <xdr:spPr>
        <a:xfrm>
          <a:off x="22250400" y="1404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oneCellAnchor>
    <xdr:from>
      <xdr:col>30</xdr:col>
      <xdr:colOff>473152</xdr:colOff>
      <xdr:row>80</xdr:row>
      <xdr:rowOff>48277</xdr:rowOff>
    </xdr:from>
    <xdr:ext cx="469744" cy="259045"/>
    <xdr:sp macro="" textlink="">
      <xdr:nvSpPr>
        <xdr:cNvPr id="600" name="n_1aveValue【消防施設】&#10;一人当たり面積"/>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01" name="正方形/長方形 6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02" name="正方形/長方形 6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03" name="正方形/長方形 6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04" name="正方形/長方形 6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05" name="正方形/長方形 6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6" name="正方形/長方形 6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7" name="正方形/長方形 6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8" name="正方形/長方形 6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9" name="テキスト ボックス 6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10" name="直線コネクタ 6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11" name="テキスト ボックス 61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12" name="直線コネクタ 6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13" name="テキスト ボックス 61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14" name="直線コネクタ 6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15" name="テキスト ボックス 6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16" name="直線コネクタ 6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7" name="テキスト ボックス 6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8" name="直線コネクタ 6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9" name="テキスト ボックス 6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20" name="直線コネクタ 6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21" name="テキスト ボックス 62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22" name="直線コネクタ 6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23" name="テキスト ボックス 6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109</xdr:row>
      <xdr:rowOff>11430</xdr:rowOff>
    </xdr:to>
    <xdr:cxnSp macro="">
      <xdr:nvCxnSpPr>
        <xdr:cNvPr id="625" name="直線コネクタ 624"/>
        <xdr:cNvCxnSpPr/>
      </xdr:nvCxnSpPr>
      <xdr:spPr>
        <a:xfrm flipV="1">
          <a:off x="16318864" y="17291686"/>
          <a:ext cx="0" cy="140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15257</xdr:rowOff>
    </xdr:from>
    <xdr:ext cx="405111" cy="259045"/>
    <xdr:sp macro="" textlink="">
      <xdr:nvSpPr>
        <xdr:cNvPr id="626" name="【庁舎】&#10;有形固定資産減価償却率最小値テキスト"/>
        <xdr:cNvSpPr txBox="1"/>
      </xdr:nvSpPr>
      <xdr:spPr>
        <a:xfrm>
          <a:off x="164084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428625</xdr:colOff>
      <xdr:row>109</xdr:row>
      <xdr:rowOff>11430</xdr:rowOff>
    </xdr:from>
    <xdr:to>
      <xdr:col>23</xdr:col>
      <xdr:colOff>606425</xdr:colOff>
      <xdr:row>109</xdr:row>
      <xdr:rowOff>11430</xdr:rowOff>
    </xdr:to>
    <xdr:cxnSp macro="">
      <xdr:nvCxnSpPr>
        <xdr:cNvPr id="627" name="直線コネクタ 626"/>
        <xdr:cNvCxnSpPr/>
      </xdr:nvCxnSpPr>
      <xdr:spPr>
        <a:xfrm>
          <a:off x="16230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28" name="【庁舎】&#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29" name="直線コネクタ 62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1922</xdr:rowOff>
    </xdr:from>
    <xdr:ext cx="405111" cy="259045"/>
    <xdr:sp macro="" textlink="">
      <xdr:nvSpPr>
        <xdr:cNvPr id="630" name="【庁舎】&#10;有形固定資産減価償却率平均値テキスト"/>
        <xdr:cNvSpPr txBox="1"/>
      </xdr:nvSpPr>
      <xdr:spPr>
        <a:xfrm>
          <a:off x="16408400" y="1800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23495</xdr:rowOff>
    </xdr:from>
    <xdr:to>
      <xdr:col>23</xdr:col>
      <xdr:colOff>568325</xdr:colOff>
      <xdr:row>105</xdr:row>
      <xdr:rowOff>125095</xdr:rowOff>
    </xdr:to>
    <xdr:sp macro="" textlink="">
      <xdr:nvSpPr>
        <xdr:cNvPr id="631" name="フローチャート : 判断 630"/>
        <xdr:cNvSpPr/>
      </xdr:nvSpPr>
      <xdr:spPr>
        <a:xfrm>
          <a:off x="162687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114936</xdr:rowOff>
    </xdr:from>
    <xdr:to>
      <xdr:col>22</xdr:col>
      <xdr:colOff>415925</xdr:colOff>
      <xdr:row>106</xdr:row>
      <xdr:rowOff>45086</xdr:rowOff>
    </xdr:to>
    <xdr:sp macro="" textlink="">
      <xdr:nvSpPr>
        <xdr:cNvPr id="632" name="フローチャート : 判断 631"/>
        <xdr:cNvSpPr/>
      </xdr:nvSpPr>
      <xdr:spPr>
        <a:xfrm>
          <a:off x="15430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33" name="テキスト ボックス 6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4" name="テキスト ボックス 6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5" name="テキスト ボックス 6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6" name="テキスト ボックス 6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7" name="テキスト ボックス 6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71120</xdr:rowOff>
    </xdr:from>
    <xdr:to>
      <xdr:col>23</xdr:col>
      <xdr:colOff>568325</xdr:colOff>
      <xdr:row>105</xdr:row>
      <xdr:rowOff>1270</xdr:rowOff>
    </xdr:to>
    <xdr:sp macro="" textlink="">
      <xdr:nvSpPr>
        <xdr:cNvPr id="638" name="円/楕円 637"/>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93997</xdr:rowOff>
    </xdr:from>
    <xdr:ext cx="405111" cy="259045"/>
    <xdr:sp macro="" textlink="">
      <xdr:nvSpPr>
        <xdr:cNvPr id="639" name="【庁舎】&#10;有形固定資産減価償却率該当値テキスト"/>
        <xdr:cNvSpPr txBox="1"/>
      </xdr:nvSpPr>
      <xdr:spPr>
        <a:xfrm>
          <a:off x="16408400"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oneCellAnchor>
    <xdr:from>
      <xdr:col>22</xdr:col>
      <xdr:colOff>149868</xdr:colOff>
      <xdr:row>104</xdr:row>
      <xdr:rowOff>61613</xdr:rowOff>
    </xdr:from>
    <xdr:ext cx="405111" cy="259045"/>
    <xdr:sp macro="" textlink="">
      <xdr:nvSpPr>
        <xdr:cNvPr id="640" name="n_1aveValue【庁舎】&#10;有形固定資産減価償却率"/>
        <xdr:cNvSpPr txBox="1"/>
      </xdr:nvSpPr>
      <xdr:spPr>
        <a:xfrm>
          <a:off x="15266043" y="1789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41" name="正方形/長方形 6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42" name="正方形/長方形 6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43" name="正方形/長方形 6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44" name="正方形/長方形 6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5" name="正方形/長方形 6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6" name="正方形/長方形 6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7" name="正方形/長方形 6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8" name="正方形/長方形 6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9" name="テキスト ボックス 6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50" name="直線コネクタ 6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51" name="直線コネクタ 6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52" name="テキスト ボックス 6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53" name="直線コネクタ 6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54" name="テキスト ボックス 6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55" name="直線コネクタ 6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6" name="テキスト ボックス 6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7" name="直線コネクタ 6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8" name="テキスト ボックス 6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9" name="直線コネクタ 6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60" name="テキスト ボックス 6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61" name="直線コネクタ 6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62" name="テキスト ボックス 6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38100</xdr:rowOff>
    </xdr:from>
    <xdr:to>
      <xdr:col>32</xdr:col>
      <xdr:colOff>186689</xdr:colOff>
      <xdr:row>107</xdr:row>
      <xdr:rowOff>160020</xdr:rowOff>
    </xdr:to>
    <xdr:cxnSp macro="">
      <xdr:nvCxnSpPr>
        <xdr:cNvPr id="664" name="直線コネクタ 663"/>
        <xdr:cNvCxnSpPr/>
      </xdr:nvCxnSpPr>
      <xdr:spPr>
        <a:xfrm flipV="1">
          <a:off x="22160864" y="173545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163847</xdr:rowOff>
    </xdr:from>
    <xdr:ext cx="469744" cy="259045"/>
    <xdr:sp macro="" textlink="">
      <xdr:nvSpPr>
        <xdr:cNvPr id="665" name="【庁舎】&#10;一人当たり面積最小値テキスト"/>
        <xdr:cNvSpPr txBox="1"/>
      </xdr:nvSpPr>
      <xdr:spPr>
        <a:xfrm>
          <a:off x="222504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107</xdr:row>
      <xdr:rowOff>160020</xdr:rowOff>
    </xdr:from>
    <xdr:to>
      <xdr:col>32</xdr:col>
      <xdr:colOff>276225</xdr:colOff>
      <xdr:row>107</xdr:row>
      <xdr:rowOff>160020</xdr:rowOff>
    </xdr:to>
    <xdr:cxnSp macro="">
      <xdr:nvCxnSpPr>
        <xdr:cNvPr id="666" name="直線コネクタ 665"/>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156227</xdr:rowOff>
    </xdr:from>
    <xdr:ext cx="469744" cy="259045"/>
    <xdr:sp macro="" textlink="">
      <xdr:nvSpPr>
        <xdr:cNvPr id="667" name="【庁舎】&#10;一人当たり面積最大値テキスト"/>
        <xdr:cNvSpPr txBox="1"/>
      </xdr:nvSpPr>
      <xdr:spPr>
        <a:xfrm>
          <a:off x="222504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101</xdr:row>
      <xdr:rowOff>38100</xdr:rowOff>
    </xdr:from>
    <xdr:to>
      <xdr:col>32</xdr:col>
      <xdr:colOff>276225</xdr:colOff>
      <xdr:row>101</xdr:row>
      <xdr:rowOff>38100</xdr:rowOff>
    </xdr:to>
    <xdr:cxnSp macro="">
      <xdr:nvCxnSpPr>
        <xdr:cNvPr id="668" name="直線コネクタ 667"/>
        <xdr:cNvCxnSpPr/>
      </xdr:nvCxnSpPr>
      <xdr:spPr>
        <a:xfrm>
          <a:off x="22072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128288</xdr:rowOff>
    </xdr:from>
    <xdr:ext cx="469744" cy="259045"/>
    <xdr:sp macro="" textlink="">
      <xdr:nvSpPr>
        <xdr:cNvPr id="669" name="【庁舎】&#10;一人当たり面積平均値テキスト"/>
        <xdr:cNvSpPr txBox="1"/>
      </xdr:nvSpPr>
      <xdr:spPr>
        <a:xfrm>
          <a:off x="222504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670" name="フローチャート : 判断 669"/>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63500</xdr:rowOff>
    </xdr:from>
    <xdr:to>
      <xdr:col>31</xdr:col>
      <xdr:colOff>85725</xdr:colOff>
      <xdr:row>105</xdr:row>
      <xdr:rowOff>165100</xdr:rowOff>
    </xdr:to>
    <xdr:sp macro="" textlink="">
      <xdr:nvSpPr>
        <xdr:cNvPr id="671" name="フローチャート : 判断 670"/>
        <xdr:cNvSpPr/>
      </xdr:nvSpPr>
      <xdr:spPr>
        <a:xfrm>
          <a:off x="21272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101600</xdr:rowOff>
    </xdr:from>
    <xdr:to>
      <xdr:col>32</xdr:col>
      <xdr:colOff>238125</xdr:colOff>
      <xdr:row>107</xdr:row>
      <xdr:rowOff>31750</xdr:rowOff>
    </xdr:to>
    <xdr:sp macro="" textlink="">
      <xdr:nvSpPr>
        <xdr:cNvPr id="677" name="円/楕円 676"/>
        <xdr:cNvSpPr/>
      </xdr:nvSpPr>
      <xdr:spPr>
        <a:xfrm>
          <a:off x="22110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80027</xdr:rowOff>
    </xdr:from>
    <xdr:ext cx="469744" cy="259045"/>
    <xdr:sp macro="" textlink="">
      <xdr:nvSpPr>
        <xdr:cNvPr id="678" name="【庁舎】&#10;一人当たり面積該当値テキスト"/>
        <xdr:cNvSpPr txBox="1"/>
      </xdr:nvSpPr>
      <xdr:spPr>
        <a:xfrm>
          <a:off x="222504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oneCellAnchor>
    <xdr:from>
      <xdr:col>30</xdr:col>
      <xdr:colOff>473152</xdr:colOff>
      <xdr:row>104</xdr:row>
      <xdr:rowOff>10177</xdr:rowOff>
    </xdr:from>
    <xdr:ext cx="469744" cy="259045"/>
    <xdr:sp macro="" textlink="">
      <xdr:nvSpPr>
        <xdr:cNvPr id="679" name="n_1aveValue【庁舎】&#10;一人当たり面積"/>
        <xdr:cNvSpPr txBox="1"/>
      </xdr:nvSpPr>
      <xdr:spPr>
        <a:xfrm>
          <a:off x="21075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80" name="正方形/長方形 6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81" name="正方形/長方形 6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82" name="テキスト ボックス 6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全般的に類似団体平均に近い水準となっている。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各施設の老朽化が進む中、計画的な維持修繕等を行い、安全確保に努めると共に、統廃合等を含めた施設の効果的な活用についての取組を進める。</a:t>
          </a:r>
          <a:endParaRPr lang="ja-JP" altLang="ja-JP" sz="13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255,839
251,055
244.95
87,725,454
85,059,821
2,626,817
49,394,758
76,500,227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61.2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5</a:t>
          </a:r>
          <a:r>
            <a:rPr kumimoji="1" lang="ja-JP" altLang="en-US" sz="1300">
              <a:latin typeface="ＭＳ Ｐゴシック"/>
            </a:rPr>
            <a:t>年ぶりに不交付団体となったが、単年度指数は</a:t>
          </a:r>
          <a:r>
            <a:rPr kumimoji="1" lang="en-US" altLang="ja-JP" sz="1300">
              <a:latin typeface="ＭＳ Ｐゴシック"/>
            </a:rPr>
            <a:t>5</a:t>
          </a:r>
          <a:r>
            <a:rPr kumimoji="1" lang="ja-JP" altLang="en-US" sz="1300">
              <a:latin typeface="ＭＳ Ｐゴシック"/>
            </a:rPr>
            <a:t>年連続で</a:t>
          </a:r>
          <a:r>
            <a:rPr kumimoji="1" lang="en-US" altLang="ja-JP" sz="1300">
              <a:latin typeface="ＭＳ Ｐゴシック"/>
            </a:rPr>
            <a:t>1.0</a:t>
          </a:r>
          <a:r>
            <a:rPr kumimoji="1" lang="ja-JP" altLang="en-US" sz="1300">
              <a:latin typeface="ＭＳ Ｐゴシック"/>
            </a:rPr>
            <a:t>を割り込んだ。</a:t>
          </a:r>
          <a:r>
            <a:rPr kumimoji="1" lang="en-US" altLang="ja-JP" sz="1300">
              <a:latin typeface="ＭＳ Ｐゴシック"/>
            </a:rPr>
            <a:t>3</a:t>
          </a:r>
          <a:r>
            <a:rPr kumimoji="1" lang="ja-JP" altLang="en-US" sz="1300">
              <a:latin typeface="ＭＳ Ｐゴシック"/>
            </a:rPr>
            <a:t>か年平均も前年度に引続き</a:t>
          </a:r>
          <a:r>
            <a:rPr kumimoji="1" lang="en-US" altLang="ja-JP" sz="1300">
              <a:latin typeface="ＭＳ Ｐゴシック"/>
            </a:rPr>
            <a:t>0.99</a:t>
          </a:r>
          <a:r>
            <a:rPr kumimoji="1" lang="ja-JP" altLang="en-US" sz="1300">
              <a:latin typeface="ＭＳ Ｐゴシック"/>
            </a:rPr>
            <a:t>となったが、類似団体の中では上位を維持している。</a:t>
          </a:r>
        </a:p>
        <a:p>
          <a:r>
            <a:rPr kumimoji="1" lang="ja-JP" altLang="en-US" sz="1300">
              <a:latin typeface="ＭＳ Ｐゴシック"/>
            </a:rPr>
            <a:t>　今後、個人・法人関係税の減収により市税収入をはじめとする自主財源の減少が見込まれることから、富士市版まち・ひと・しごと創生総合戦略と整合を図った都市活力再生戦略に位置付けた取組によ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87842</xdr:rowOff>
    </xdr:from>
    <xdr:to>
      <xdr:col>7</xdr:col>
      <xdr:colOff>152400</xdr:colOff>
      <xdr:row>38</xdr:row>
      <xdr:rowOff>87842</xdr:rowOff>
    </xdr:to>
    <xdr:cxnSp macro="">
      <xdr:nvCxnSpPr>
        <xdr:cNvPr id="68" name="直線コネクタ 67"/>
        <xdr:cNvCxnSpPr/>
      </xdr:nvCxnSpPr>
      <xdr:spPr>
        <a:xfrm>
          <a:off x="4114800" y="66029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119185</xdr:rowOff>
    </xdr:from>
    <xdr:ext cx="762000" cy="259045"/>
    <xdr:sp macro="" textlink="">
      <xdr:nvSpPr>
        <xdr:cNvPr id="69" name="財政力平均値テキスト"/>
        <xdr:cNvSpPr txBox="1"/>
      </xdr:nvSpPr>
      <xdr:spPr>
        <a:xfrm>
          <a:off x="5041900" y="680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87842</xdr:rowOff>
    </xdr:from>
    <xdr:to>
      <xdr:col>6</xdr:col>
      <xdr:colOff>0</xdr:colOff>
      <xdr:row>38</xdr:row>
      <xdr:rowOff>87842</xdr:rowOff>
    </xdr:to>
    <xdr:cxnSp macro="">
      <xdr:nvCxnSpPr>
        <xdr:cNvPr id="71" name="直線コネクタ 70"/>
        <xdr:cNvCxnSpPr/>
      </xdr:nvCxnSpPr>
      <xdr:spPr>
        <a:xfrm>
          <a:off x="3225800" y="6602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87842</xdr:rowOff>
    </xdr:from>
    <xdr:to>
      <xdr:col>4</xdr:col>
      <xdr:colOff>482600</xdr:colOff>
      <xdr:row>38</xdr:row>
      <xdr:rowOff>87842</xdr:rowOff>
    </xdr:to>
    <xdr:cxnSp macro="">
      <xdr:nvCxnSpPr>
        <xdr:cNvPr id="74" name="直線コネクタ 73"/>
        <xdr:cNvCxnSpPr/>
      </xdr:nvCxnSpPr>
      <xdr:spPr>
        <a:xfrm>
          <a:off x="2336800" y="6602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38</xdr:row>
      <xdr:rowOff>87842</xdr:rowOff>
    </xdr:to>
    <xdr:cxnSp macro="">
      <xdr:nvCxnSpPr>
        <xdr:cNvPr id="77" name="直線コネクタ 76"/>
        <xdr:cNvCxnSpPr/>
      </xdr:nvCxnSpPr>
      <xdr:spPr>
        <a:xfrm>
          <a:off x="1447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37042</xdr:rowOff>
    </xdr:from>
    <xdr:to>
      <xdr:col>7</xdr:col>
      <xdr:colOff>203200</xdr:colOff>
      <xdr:row>38</xdr:row>
      <xdr:rowOff>138642</xdr:rowOff>
    </xdr:to>
    <xdr:sp macro="" textlink="">
      <xdr:nvSpPr>
        <xdr:cNvPr id="87" name="円/楕円 86"/>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53569</xdr:rowOff>
    </xdr:from>
    <xdr:ext cx="762000" cy="259045"/>
    <xdr:sp macro="" textlink="">
      <xdr:nvSpPr>
        <xdr:cNvPr id="88"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37042</xdr:rowOff>
    </xdr:from>
    <xdr:to>
      <xdr:col>6</xdr:col>
      <xdr:colOff>50800</xdr:colOff>
      <xdr:row>38</xdr:row>
      <xdr:rowOff>138642</xdr:rowOff>
    </xdr:to>
    <xdr:sp macro="" textlink="">
      <xdr:nvSpPr>
        <xdr:cNvPr id="89" name="円/楕円 88"/>
        <xdr:cNvSpPr/>
      </xdr:nvSpPr>
      <xdr:spPr>
        <a:xfrm>
          <a:off x="4064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148819</xdr:rowOff>
    </xdr:from>
    <xdr:ext cx="736600" cy="259045"/>
    <xdr:sp macro="" textlink="">
      <xdr:nvSpPr>
        <xdr:cNvPr id="90" name="テキスト ボックス 89"/>
        <xdr:cNvSpPr txBox="1"/>
      </xdr:nvSpPr>
      <xdr:spPr>
        <a:xfrm>
          <a:off x="3733800" y="632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37042</xdr:rowOff>
    </xdr:from>
    <xdr:to>
      <xdr:col>4</xdr:col>
      <xdr:colOff>533400</xdr:colOff>
      <xdr:row>38</xdr:row>
      <xdr:rowOff>138642</xdr:rowOff>
    </xdr:to>
    <xdr:sp macro="" textlink="">
      <xdr:nvSpPr>
        <xdr:cNvPr id="91" name="円/楕円 90"/>
        <xdr:cNvSpPr/>
      </xdr:nvSpPr>
      <xdr:spPr>
        <a:xfrm>
          <a:off x="3175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148819</xdr:rowOff>
    </xdr:from>
    <xdr:ext cx="762000" cy="259045"/>
    <xdr:sp macro="" textlink="">
      <xdr:nvSpPr>
        <xdr:cNvPr id="92" name="テキスト ボックス 91"/>
        <xdr:cNvSpPr txBox="1"/>
      </xdr:nvSpPr>
      <xdr:spPr>
        <a:xfrm>
          <a:off x="2844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37042</xdr:rowOff>
    </xdr:from>
    <xdr:to>
      <xdr:col>3</xdr:col>
      <xdr:colOff>330200</xdr:colOff>
      <xdr:row>38</xdr:row>
      <xdr:rowOff>138642</xdr:rowOff>
    </xdr:to>
    <xdr:sp macro="" textlink="">
      <xdr:nvSpPr>
        <xdr:cNvPr id="93" name="円/楕円 92"/>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148819</xdr:rowOff>
    </xdr:from>
    <xdr:ext cx="762000" cy="259045"/>
    <xdr:sp macro="" textlink="">
      <xdr:nvSpPr>
        <xdr:cNvPr id="94" name="テキスト ボックス 93"/>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5" name="円/楕円 94"/>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6" name="テキスト ボックス 95"/>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法人市民税が税率引下げ等の影響による減（前年度比▲</a:t>
          </a:r>
          <a:r>
            <a:rPr kumimoji="1" lang="en-US" altLang="ja-JP" sz="1100">
              <a:latin typeface="ＭＳ Ｐゴシック"/>
            </a:rPr>
            <a:t>13.8</a:t>
          </a:r>
          <a:r>
            <a:rPr kumimoji="1" lang="ja-JP" altLang="en-US" sz="1100">
              <a:latin typeface="ＭＳ Ｐゴシック"/>
            </a:rPr>
            <a:t>％）となるものの、固定資産税が家屋の新増築及び償却資産の増（前年度比</a:t>
          </a:r>
          <a:r>
            <a:rPr kumimoji="1" lang="en-US" altLang="ja-JP" sz="1100">
              <a:latin typeface="ＭＳ Ｐゴシック"/>
            </a:rPr>
            <a:t>+2.2</a:t>
          </a:r>
          <a:r>
            <a:rPr kumimoji="1" lang="ja-JP" altLang="en-US" sz="1100">
              <a:latin typeface="ＭＳ Ｐゴシック"/>
            </a:rPr>
            <a:t>％）などにより、市税はほぼ横ばいとなった。一方、地方消費税交付金が減少（▲</a:t>
          </a:r>
          <a:r>
            <a:rPr kumimoji="1" lang="en-US" altLang="ja-JP" sz="1100">
              <a:latin typeface="ＭＳ Ｐゴシック"/>
            </a:rPr>
            <a:t>10.5</a:t>
          </a:r>
          <a:r>
            <a:rPr kumimoji="1" lang="ja-JP" altLang="en-US" sz="1100">
              <a:latin typeface="ＭＳ Ｐゴシック"/>
            </a:rPr>
            <a:t>％）したため経常一般財源等は減少した。また、国民健康保険事業特別会計繰出金が減（前年度比▲</a:t>
          </a:r>
          <a:r>
            <a:rPr kumimoji="1" lang="en-US" altLang="ja-JP" sz="1100">
              <a:latin typeface="ＭＳ Ｐゴシック"/>
            </a:rPr>
            <a:t>28.9</a:t>
          </a:r>
          <a:r>
            <a:rPr kumimoji="1" lang="ja-JP" altLang="en-US" sz="1100">
              <a:latin typeface="ＭＳ Ｐゴシック"/>
            </a:rPr>
            <a:t>％）となるものの、障害者自立支援費の増（</a:t>
          </a:r>
          <a:r>
            <a:rPr kumimoji="1" lang="en-US" altLang="ja-JP" sz="1100">
              <a:latin typeface="ＭＳ Ｐゴシック"/>
            </a:rPr>
            <a:t>+13.3</a:t>
          </a:r>
          <a:r>
            <a:rPr kumimoji="1" lang="ja-JP" altLang="en-US" sz="1100">
              <a:latin typeface="ＭＳ Ｐゴシック"/>
            </a:rPr>
            <a:t>％）などにより経常的支出が増加し、経常収支比率は</a:t>
          </a:r>
          <a:r>
            <a:rPr kumimoji="1" lang="en-US" altLang="ja-JP" sz="1100">
              <a:latin typeface="ＭＳ Ｐゴシック"/>
            </a:rPr>
            <a:t>3.1</a:t>
          </a:r>
          <a:r>
            <a:rPr kumimoji="1" lang="ja-JP" altLang="en-US" sz="1100">
              <a:latin typeface="ＭＳ Ｐゴシック"/>
            </a:rPr>
            <a:t>ポイント増加した。</a:t>
          </a:r>
        </a:p>
        <a:p>
          <a:r>
            <a:rPr kumimoji="1" lang="ja-JP" altLang="en-US" sz="1100">
              <a:latin typeface="ＭＳ Ｐゴシック"/>
            </a:rPr>
            <a:t>　類似団体内では上位に位置しているが、大規模投資的事業に係る公債費について今後増加が見込まれるため、既存事業の見直しなど経常的支出の抑制に努める。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158115</xdr:rowOff>
    </xdr:from>
    <xdr:to>
      <xdr:col>7</xdr:col>
      <xdr:colOff>152400</xdr:colOff>
      <xdr:row>66</xdr:row>
      <xdr:rowOff>148907</xdr:rowOff>
    </xdr:to>
    <xdr:cxnSp macro="">
      <xdr:nvCxnSpPr>
        <xdr:cNvPr id="122" name="直線コネクタ 121"/>
        <xdr:cNvCxnSpPr/>
      </xdr:nvCxnSpPr>
      <xdr:spPr>
        <a:xfrm flipV="1">
          <a:off x="4953000" y="10445115"/>
          <a:ext cx="0" cy="1019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120984</xdr:rowOff>
    </xdr:from>
    <xdr:ext cx="762000" cy="259045"/>
    <xdr:sp macro="" textlink="">
      <xdr:nvSpPr>
        <xdr:cNvPr id="123"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66</xdr:row>
      <xdr:rowOff>148907</xdr:rowOff>
    </xdr:from>
    <xdr:to>
      <xdr:col>7</xdr:col>
      <xdr:colOff>241300</xdr:colOff>
      <xdr:row>66</xdr:row>
      <xdr:rowOff>148907</xdr:rowOff>
    </xdr:to>
    <xdr:cxnSp macro="">
      <xdr:nvCxnSpPr>
        <xdr:cNvPr id="124" name="直線コネクタ 123"/>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73042</xdr:rowOff>
    </xdr:from>
    <xdr:ext cx="762000" cy="259045"/>
    <xdr:sp macro="" textlink="">
      <xdr:nvSpPr>
        <xdr:cNvPr id="125" name="財政構造の弾力性最大値テキスト"/>
        <xdr:cNvSpPr txBox="1"/>
      </xdr:nvSpPr>
      <xdr:spPr>
        <a:xfrm>
          <a:off x="5041900" y="1018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60</xdr:row>
      <xdr:rowOff>158115</xdr:rowOff>
    </xdr:from>
    <xdr:to>
      <xdr:col>7</xdr:col>
      <xdr:colOff>241300</xdr:colOff>
      <xdr:row>60</xdr:row>
      <xdr:rowOff>158115</xdr:rowOff>
    </xdr:to>
    <xdr:cxnSp macro="">
      <xdr:nvCxnSpPr>
        <xdr:cNvPr id="126" name="直線コネクタ 125"/>
        <xdr:cNvCxnSpPr/>
      </xdr:nvCxnSpPr>
      <xdr:spPr>
        <a:xfrm>
          <a:off x="4864100" y="1044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142557</xdr:rowOff>
    </xdr:from>
    <xdr:to>
      <xdr:col>7</xdr:col>
      <xdr:colOff>152400</xdr:colOff>
      <xdr:row>60</xdr:row>
      <xdr:rowOff>158115</xdr:rowOff>
    </xdr:to>
    <xdr:cxnSp macro="">
      <xdr:nvCxnSpPr>
        <xdr:cNvPr id="127" name="直線コネクタ 126"/>
        <xdr:cNvCxnSpPr/>
      </xdr:nvCxnSpPr>
      <xdr:spPr>
        <a:xfrm>
          <a:off x="4114800" y="10258107"/>
          <a:ext cx="8382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77805</xdr:rowOff>
    </xdr:from>
    <xdr:ext cx="762000" cy="259045"/>
    <xdr:sp macro="" textlink="">
      <xdr:nvSpPr>
        <xdr:cNvPr id="128" name="財政構造の弾力性平均値テキスト"/>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105728</xdr:rowOff>
    </xdr:from>
    <xdr:to>
      <xdr:col>7</xdr:col>
      <xdr:colOff>203200</xdr:colOff>
      <xdr:row>64</xdr:row>
      <xdr:rowOff>35878</xdr:rowOff>
    </xdr:to>
    <xdr:sp macro="" textlink="">
      <xdr:nvSpPr>
        <xdr:cNvPr id="129" name="フローチャート : 判断 128"/>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106363</xdr:rowOff>
    </xdr:from>
    <xdr:to>
      <xdr:col>6</xdr:col>
      <xdr:colOff>0</xdr:colOff>
      <xdr:row>59</xdr:row>
      <xdr:rowOff>142557</xdr:rowOff>
    </xdr:to>
    <xdr:cxnSp macro="">
      <xdr:nvCxnSpPr>
        <xdr:cNvPr id="130" name="直線コネクタ 129"/>
        <xdr:cNvCxnSpPr/>
      </xdr:nvCxnSpPr>
      <xdr:spPr>
        <a:xfrm>
          <a:off x="3225800" y="1022191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31" name="フローチャート : 判断 130"/>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35259</xdr:rowOff>
    </xdr:from>
    <xdr:ext cx="736600" cy="259045"/>
    <xdr:sp macro="" textlink="">
      <xdr:nvSpPr>
        <xdr:cNvPr id="132" name="テキスト ボックス 131"/>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106363</xdr:rowOff>
    </xdr:from>
    <xdr:to>
      <xdr:col>4</xdr:col>
      <xdr:colOff>482600</xdr:colOff>
      <xdr:row>60</xdr:row>
      <xdr:rowOff>61595</xdr:rowOff>
    </xdr:to>
    <xdr:cxnSp macro="">
      <xdr:nvCxnSpPr>
        <xdr:cNvPr id="133" name="直線コネクタ 132"/>
        <xdr:cNvCxnSpPr/>
      </xdr:nvCxnSpPr>
      <xdr:spPr>
        <a:xfrm flipV="1">
          <a:off x="2336800" y="1022191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21272</xdr:rowOff>
    </xdr:from>
    <xdr:to>
      <xdr:col>4</xdr:col>
      <xdr:colOff>533400</xdr:colOff>
      <xdr:row>63</xdr:row>
      <xdr:rowOff>122872</xdr:rowOff>
    </xdr:to>
    <xdr:sp macro="" textlink="">
      <xdr:nvSpPr>
        <xdr:cNvPr id="134" name="フローチャート : 判断 133"/>
        <xdr:cNvSpPr/>
      </xdr:nvSpPr>
      <xdr:spPr>
        <a:xfrm>
          <a:off x="3175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107649</xdr:rowOff>
    </xdr:from>
    <xdr:ext cx="762000" cy="259045"/>
    <xdr:sp macro="" textlink="">
      <xdr:nvSpPr>
        <xdr:cNvPr id="135" name="テキスト ボックス 134"/>
        <xdr:cNvSpPr txBox="1"/>
      </xdr:nvSpPr>
      <xdr:spPr>
        <a:xfrm>
          <a:off x="2844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7303</xdr:rowOff>
    </xdr:from>
    <xdr:to>
      <xdr:col>3</xdr:col>
      <xdr:colOff>279400</xdr:colOff>
      <xdr:row>60</xdr:row>
      <xdr:rowOff>61595</xdr:rowOff>
    </xdr:to>
    <xdr:cxnSp macro="">
      <xdr:nvCxnSpPr>
        <xdr:cNvPr id="136" name="直線コネクタ 135"/>
        <xdr:cNvCxnSpPr/>
      </xdr:nvCxnSpPr>
      <xdr:spPr>
        <a:xfrm>
          <a:off x="1447800" y="1029430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37" name="フローチャート : 判断 136"/>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38" name="テキスト ボックス 137"/>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144463</xdr:rowOff>
    </xdr:from>
    <xdr:to>
      <xdr:col>2</xdr:col>
      <xdr:colOff>127000</xdr:colOff>
      <xdr:row>63</xdr:row>
      <xdr:rowOff>74613</xdr:rowOff>
    </xdr:to>
    <xdr:sp macro="" textlink="">
      <xdr:nvSpPr>
        <xdr:cNvPr id="139" name="フローチャート : 判断 138"/>
        <xdr:cNvSpPr/>
      </xdr:nvSpPr>
      <xdr:spPr>
        <a:xfrm>
          <a:off x="1397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59390</xdr:rowOff>
    </xdr:from>
    <xdr:ext cx="762000" cy="259045"/>
    <xdr:sp macro="" textlink="">
      <xdr:nvSpPr>
        <xdr:cNvPr id="140" name="テキスト ボックス 139"/>
        <xdr:cNvSpPr txBox="1"/>
      </xdr:nvSpPr>
      <xdr:spPr>
        <a:xfrm>
          <a:off x="1066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107315</xdr:rowOff>
    </xdr:from>
    <xdr:to>
      <xdr:col>7</xdr:col>
      <xdr:colOff>203200</xdr:colOff>
      <xdr:row>61</xdr:row>
      <xdr:rowOff>37465</xdr:rowOff>
    </xdr:to>
    <xdr:sp macro="" textlink="">
      <xdr:nvSpPr>
        <xdr:cNvPr id="146" name="円/楕円 145"/>
        <xdr:cNvSpPr/>
      </xdr:nvSpPr>
      <xdr:spPr>
        <a:xfrm>
          <a:off x="4902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28592</xdr:rowOff>
    </xdr:from>
    <xdr:ext cx="762000" cy="259045"/>
    <xdr:sp macro="" textlink="">
      <xdr:nvSpPr>
        <xdr:cNvPr id="147" name="財政構造の弾力性該当値テキスト"/>
        <xdr:cNvSpPr txBox="1"/>
      </xdr:nvSpPr>
      <xdr:spPr>
        <a:xfrm>
          <a:off x="5041900" y="1031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91757</xdr:rowOff>
    </xdr:from>
    <xdr:to>
      <xdr:col>6</xdr:col>
      <xdr:colOff>50800</xdr:colOff>
      <xdr:row>60</xdr:row>
      <xdr:rowOff>21907</xdr:rowOff>
    </xdr:to>
    <xdr:sp macro="" textlink="">
      <xdr:nvSpPr>
        <xdr:cNvPr id="148" name="円/楕円 147"/>
        <xdr:cNvSpPr/>
      </xdr:nvSpPr>
      <xdr:spPr>
        <a:xfrm>
          <a:off x="4064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32084</xdr:rowOff>
    </xdr:from>
    <xdr:ext cx="736600" cy="259045"/>
    <xdr:sp macro="" textlink="">
      <xdr:nvSpPr>
        <xdr:cNvPr id="149" name="テキスト ボックス 148"/>
        <xdr:cNvSpPr txBox="1"/>
      </xdr:nvSpPr>
      <xdr:spPr>
        <a:xfrm>
          <a:off x="3733800" y="997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55563</xdr:rowOff>
    </xdr:from>
    <xdr:to>
      <xdr:col>4</xdr:col>
      <xdr:colOff>533400</xdr:colOff>
      <xdr:row>59</xdr:row>
      <xdr:rowOff>157163</xdr:rowOff>
    </xdr:to>
    <xdr:sp macro="" textlink="">
      <xdr:nvSpPr>
        <xdr:cNvPr id="150" name="円/楕円 149"/>
        <xdr:cNvSpPr/>
      </xdr:nvSpPr>
      <xdr:spPr>
        <a:xfrm>
          <a:off x="3175000" y="101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167340</xdr:rowOff>
    </xdr:from>
    <xdr:ext cx="762000" cy="259045"/>
    <xdr:sp macro="" textlink="">
      <xdr:nvSpPr>
        <xdr:cNvPr id="151" name="テキスト ボックス 150"/>
        <xdr:cNvSpPr txBox="1"/>
      </xdr:nvSpPr>
      <xdr:spPr>
        <a:xfrm>
          <a:off x="2844800" y="99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10795</xdr:rowOff>
    </xdr:from>
    <xdr:to>
      <xdr:col>3</xdr:col>
      <xdr:colOff>330200</xdr:colOff>
      <xdr:row>60</xdr:row>
      <xdr:rowOff>112395</xdr:rowOff>
    </xdr:to>
    <xdr:sp macro="" textlink="">
      <xdr:nvSpPr>
        <xdr:cNvPr id="152" name="円/楕円 151"/>
        <xdr:cNvSpPr/>
      </xdr:nvSpPr>
      <xdr:spPr>
        <a:xfrm>
          <a:off x="2286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122572</xdr:rowOff>
    </xdr:from>
    <xdr:ext cx="762000" cy="259045"/>
    <xdr:sp macro="" textlink="">
      <xdr:nvSpPr>
        <xdr:cNvPr id="153" name="テキスト ボックス 152"/>
        <xdr:cNvSpPr txBox="1"/>
      </xdr:nvSpPr>
      <xdr:spPr>
        <a:xfrm>
          <a:off x="1955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127953</xdr:rowOff>
    </xdr:from>
    <xdr:to>
      <xdr:col>2</xdr:col>
      <xdr:colOff>127000</xdr:colOff>
      <xdr:row>60</xdr:row>
      <xdr:rowOff>58103</xdr:rowOff>
    </xdr:to>
    <xdr:sp macro="" textlink="">
      <xdr:nvSpPr>
        <xdr:cNvPr id="154" name="円/楕円 153"/>
        <xdr:cNvSpPr/>
      </xdr:nvSpPr>
      <xdr:spPr>
        <a:xfrm>
          <a:off x="1397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68280</xdr:rowOff>
    </xdr:from>
    <xdr:ext cx="762000" cy="259045"/>
    <xdr:sp macro="" textlink="">
      <xdr:nvSpPr>
        <xdr:cNvPr id="155" name="テキスト ボックス 154"/>
        <xdr:cNvSpPr txBox="1"/>
      </xdr:nvSpPr>
      <xdr:spPr>
        <a:xfrm>
          <a:off x="1066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[112,056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人件費及び物件費はほぼ横ばいだが、</a:t>
          </a:r>
          <a:r>
            <a:rPr kumimoji="1" lang="ja-JP" altLang="ja-JP" sz="1300" baseline="0">
              <a:solidFill>
                <a:schemeClr val="dk1"/>
              </a:solidFill>
              <a:effectLst/>
              <a:latin typeface="+mn-lt"/>
              <a:ea typeface="+mn-ea"/>
              <a:cs typeface="+mn-cs"/>
            </a:rPr>
            <a:t>人口減少</a:t>
          </a:r>
          <a:r>
            <a:rPr kumimoji="1" lang="ja-JP" altLang="en-US" sz="1300" baseline="0">
              <a:solidFill>
                <a:schemeClr val="dk1"/>
              </a:solidFill>
              <a:effectLst/>
              <a:latin typeface="+mn-lt"/>
              <a:ea typeface="+mn-ea"/>
              <a:cs typeface="+mn-cs"/>
            </a:rPr>
            <a:t>の影響により１</a:t>
          </a:r>
          <a:r>
            <a:rPr kumimoji="1" lang="ja-JP" altLang="ja-JP" sz="1300" baseline="0">
              <a:solidFill>
                <a:schemeClr val="dk1"/>
              </a:solidFill>
              <a:effectLst/>
              <a:latin typeface="+mn-lt"/>
              <a:ea typeface="+mn-ea"/>
              <a:cs typeface="+mn-cs"/>
            </a:rPr>
            <a:t>人当たりの決算額は前年度比で</a:t>
          </a:r>
          <a:r>
            <a:rPr kumimoji="1" lang="en-US" altLang="ja-JP" sz="1300" baseline="0">
              <a:solidFill>
                <a:schemeClr val="dk1"/>
              </a:solidFill>
              <a:effectLst/>
              <a:latin typeface="+mn-lt"/>
              <a:ea typeface="+mn-ea"/>
              <a:cs typeface="+mn-cs"/>
            </a:rPr>
            <a:t>134</a:t>
          </a:r>
          <a:r>
            <a:rPr kumimoji="1" lang="ja-JP" altLang="ja-JP" sz="1300" baseline="0">
              <a:solidFill>
                <a:schemeClr val="dk1"/>
              </a:solidFill>
              <a:effectLst/>
              <a:latin typeface="+mn-lt"/>
              <a:ea typeface="+mn-ea"/>
              <a:cs typeface="+mn-cs"/>
            </a:rPr>
            <a:t>円の増加となった。</a:t>
          </a:r>
          <a:endParaRPr lang="ja-JP" altLang="ja-JP" sz="1300">
            <a:effectLst/>
          </a:endParaRPr>
        </a:p>
        <a:p>
          <a:r>
            <a:rPr kumimoji="1" lang="ja-JP" altLang="ja-JP" sz="1300" baseline="0">
              <a:solidFill>
                <a:schemeClr val="dk1"/>
              </a:solidFill>
              <a:effectLst/>
              <a:latin typeface="+mn-lt"/>
              <a:ea typeface="+mn-ea"/>
              <a:cs typeface="+mn-cs"/>
            </a:rPr>
            <a:t>　全国平均、静岡県平均は下回っているものの、類似団体の平均を</a:t>
          </a:r>
          <a:r>
            <a:rPr kumimoji="1" lang="en-US" altLang="ja-JP" sz="1300" baseline="0">
              <a:solidFill>
                <a:schemeClr val="dk1"/>
              </a:solidFill>
              <a:effectLst/>
              <a:latin typeface="+mn-lt"/>
              <a:ea typeface="+mn-ea"/>
              <a:cs typeface="+mn-cs"/>
            </a:rPr>
            <a:t>7,395</a:t>
          </a:r>
          <a:r>
            <a:rPr kumimoji="1" lang="ja-JP" altLang="ja-JP" sz="1300" baseline="0">
              <a:solidFill>
                <a:schemeClr val="dk1"/>
              </a:solidFill>
              <a:effectLst/>
              <a:latin typeface="+mn-lt"/>
              <a:ea typeface="+mn-ea"/>
              <a:cs typeface="+mn-cs"/>
            </a:rPr>
            <a:t>円上回っているため、</a:t>
          </a:r>
          <a:r>
            <a:rPr kumimoji="1" lang="ja-JP" altLang="en-US" sz="1300" baseline="0">
              <a:solidFill>
                <a:schemeClr val="dk1"/>
              </a:solidFill>
              <a:effectLst/>
              <a:latin typeface="+mn-lt"/>
              <a:ea typeface="+mn-ea"/>
              <a:cs typeface="+mn-cs"/>
            </a:rPr>
            <a:t>物件費における賃金に関して、臨時職員定数を本市の定員適正化計画では平成</a:t>
          </a:r>
          <a:r>
            <a:rPr kumimoji="1" lang="en-US" altLang="ja-JP" sz="1300" baseline="0">
              <a:solidFill>
                <a:schemeClr val="dk1"/>
              </a:solidFill>
              <a:effectLst/>
              <a:latin typeface="+mn-lt"/>
              <a:ea typeface="+mn-ea"/>
              <a:cs typeface="+mn-cs"/>
            </a:rPr>
            <a:t>32</a:t>
          </a:r>
          <a:r>
            <a:rPr kumimoji="1" lang="ja-JP" altLang="en-US" sz="1300" baseline="0">
              <a:solidFill>
                <a:schemeClr val="dk1"/>
              </a:solidFill>
              <a:effectLst/>
              <a:latin typeface="+mn-lt"/>
              <a:ea typeface="+mn-ea"/>
              <a:cs typeface="+mn-cs"/>
            </a:rPr>
            <a:t>年度に▲</a:t>
          </a:r>
          <a:r>
            <a:rPr kumimoji="1" lang="en-US" altLang="ja-JP" sz="1300" baseline="0">
              <a:solidFill>
                <a:schemeClr val="dk1"/>
              </a:solidFill>
              <a:effectLst/>
              <a:latin typeface="+mn-lt"/>
              <a:ea typeface="+mn-ea"/>
              <a:cs typeface="+mn-cs"/>
            </a:rPr>
            <a:t>55</a:t>
          </a:r>
          <a:r>
            <a:rPr kumimoji="1" lang="ja-JP" altLang="en-US" sz="1300" baseline="0">
              <a:solidFill>
                <a:schemeClr val="dk1"/>
              </a:solidFill>
              <a:effectLst/>
              <a:latin typeface="+mn-lt"/>
              <a:ea typeface="+mn-ea"/>
              <a:cs typeface="+mn-cs"/>
            </a:rPr>
            <a:t>人</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H27.4.1</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H33.4.1</a:t>
          </a:r>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6.2</a:t>
          </a:r>
          <a:r>
            <a:rPr kumimoji="1" lang="ja-JP" altLang="ja-JP" sz="130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としていることから、計画に基づき</a:t>
          </a:r>
          <a:r>
            <a:rPr kumimoji="1" lang="ja-JP" altLang="ja-JP" sz="1300" baseline="0">
              <a:solidFill>
                <a:schemeClr val="dk1"/>
              </a:solidFill>
              <a:effectLst/>
              <a:latin typeface="+mn-lt"/>
              <a:ea typeface="+mn-ea"/>
              <a:cs typeface="+mn-cs"/>
            </a:rPr>
            <a:t>物件費の抑制に努める。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5" name="直線コネクタ 184"/>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6"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7" name="直線コネクタ 186"/>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88"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89" name="直線コネクタ 188"/>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40765</xdr:rowOff>
    </xdr:from>
    <xdr:to>
      <xdr:col>7</xdr:col>
      <xdr:colOff>152400</xdr:colOff>
      <xdr:row>84</xdr:row>
      <xdr:rowOff>43459</xdr:rowOff>
    </xdr:to>
    <xdr:cxnSp macro="">
      <xdr:nvCxnSpPr>
        <xdr:cNvPr id="190" name="直線コネクタ 189"/>
        <xdr:cNvCxnSpPr/>
      </xdr:nvCxnSpPr>
      <xdr:spPr>
        <a:xfrm>
          <a:off x="4114800" y="14442565"/>
          <a:ext cx="8382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31935</xdr:rowOff>
    </xdr:from>
    <xdr:ext cx="762000" cy="259045"/>
    <xdr:sp macro="" textlink="">
      <xdr:nvSpPr>
        <xdr:cNvPr id="191" name="人件費・物件費等の状況平均値テキスト"/>
        <xdr:cNvSpPr txBox="1"/>
      </xdr:nvSpPr>
      <xdr:spPr>
        <a:xfrm>
          <a:off x="5041900" y="14090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2" name="フローチャート : 判断 191"/>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17137</xdr:rowOff>
    </xdr:from>
    <xdr:to>
      <xdr:col>6</xdr:col>
      <xdr:colOff>0</xdr:colOff>
      <xdr:row>84</xdr:row>
      <xdr:rowOff>40765</xdr:rowOff>
    </xdr:to>
    <xdr:cxnSp macro="">
      <xdr:nvCxnSpPr>
        <xdr:cNvPr id="193" name="直線コネクタ 192"/>
        <xdr:cNvCxnSpPr/>
      </xdr:nvCxnSpPr>
      <xdr:spPr>
        <a:xfrm>
          <a:off x="3225800" y="14418937"/>
          <a:ext cx="889000" cy="2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4" name="フローチャート : 判断 193"/>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132976</xdr:rowOff>
    </xdr:from>
    <xdr:ext cx="736600" cy="259045"/>
    <xdr:sp macro="" textlink="">
      <xdr:nvSpPr>
        <xdr:cNvPr id="195" name="テキスト ボックス 194"/>
        <xdr:cNvSpPr txBox="1"/>
      </xdr:nvSpPr>
      <xdr:spPr>
        <a:xfrm>
          <a:off x="3733800" y="1402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79721</xdr:rowOff>
    </xdr:from>
    <xdr:to>
      <xdr:col>4</xdr:col>
      <xdr:colOff>482600</xdr:colOff>
      <xdr:row>84</xdr:row>
      <xdr:rowOff>17137</xdr:rowOff>
    </xdr:to>
    <xdr:cxnSp macro="">
      <xdr:nvCxnSpPr>
        <xdr:cNvPr id="196" name="直線コネクタ 195"/>
        <xdr:cNvCxnSpPr/>
      </xdr:nvCxnSpPr>
      <xdr:spPr>
        <a:xfrm>
          <a:off x="2336800" y="14310071"/>
          <a:ext cx="889000" cy="10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7" name="フローチャート : 判断 196"/>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91935</xdr:rowOff>
    </xdr:from>
    <xdr:ext cx="762000" cy="259045"/>
    <xdr:sp macro="" textlink="">
      <xdr:nvSpPr>
        <xdr:cNvPr id="198" name="テキスト ボックス 197"/>
        <xdr:cNvSpPr txBox="1"/>
      </xdr:nvSpPr>
      <xdr:spPr>
        <a:xfrm>
          <a:off x="2844800" y="1397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60678</xdr:rowOff>
    </xdr:from>
    <xdr:to>
      <xdr:col>3</xdr:col>
      <xdr:colOff>279400</xdr:colOff>
      <xdr:row>83</xdr:row>
      <xdr:rowOff>79721</xdr:rowOff>
    </xdr:to>
    <xdr:cxnSp macro="">
      <xdr:nvCxnSpPr>
        <xdr:cNvPr id="199" name="直線コネクタ 198"/>
        <xdr:cNvCxnSpPr/>
      </xdr:nvCxnSpPr>
      <xdr:spPr>
        <a:xfrm>
          <a:off x="1447800" y="14291028"/>
          <a:ext cx="889000" cy="1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0" name="フローチャート : 判断 199"/>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158459</xdr:rowOff>
    </xdr:from>
    <xdr:ext cx="762000" cy="259045"/>
    <xdr:sp macro="" textlink="">
      <xdr:nvSpPr>
        <xdr:cNvPr id="201" name="テキスト ボックス 200"/>
        <xdr:cNvSpPr txBox="1"/>
      </xdr:nvSpPr>
      <xdr:spPr>
        <a:xfrm>
          <a:off x="1955800" y="138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2" name="フローチャート : 判断 201"/>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17736</xdr:rowOff>
    </xdr:from>
    <xdr:ext cx="762000" cy="259045"/>
    <xdr:sp macro="" textlink="">
      <xdr:nvSpPr>
        <xdr:cNvPr id="203" name="テキスト ボックス 202"/>
        <xdr:cNvSpPr txBox="1"/>
      </xdr:nvSpPr>
      <xdr:spPr>
        <a:xfrm>
          <a:off x="10668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164109</xdr:rowOff>
    </xdr:from>
    <xdr:to>
      <xdr:col>7</xdr:col>
      <xdr:colOff>203200</xdr:colOff>
      <xdr:row>84</xdr:row>
      <xdr:rowOff>94259</xdr:rowOff>
    </xdr:to>
    <xdr:sp macro="" textlink="">
      <xdr:nvSpPr>
        <xdr:cNvPr id="209" name="円/楕円 208"/>
        <xdr:cNvSpPr/>
      </xdr:nvSpPr>
      <xdr:spPr>
        <a:xfrm>
          <a:off x="4902200" y="1439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136186</xdr:rowOff>
    </xdr:from>
    <xdr:ext cx="762000" cy="259045"/>
    <xdr:sp macro="" textlink="">
      <xdr:nvSpPr>
        <xdr:cNvPr id="210" name="人件費・物件費等の状況該当値テキスト"/>
        <xdr:cNvSpPr txBox="1"/>
      </xdr:nvSpPr>
      <xdr:spPr>
        <a:xfrm>
          <a:off x="5041900" y="1436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112,056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161415</xdr:rowOff>
    </xdr:from>
    <xdr:to>
      <xdr:col>6</xdr:col>
      <xdr:colOff>50800</xdr:colOff>
      <xdr:row>84</xdr:row>
      <xdr:rowOff>91565</xdr:rowOff>
    </xdr:to>
    <xdr:sp macro="" textlink="">
      <xdr:nvSpPr>
        <xdr:cNvPr id="211" name="円/楕円 210"/>
        <xdr:cNvSpPr/>
      </xdr:nvSpPr>
      <xdr:spPr>
        <a:xfrm>
          <a:off x="4064000" y="1439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76342</xdr:rowOff>
    </xdr:from>
    <xdr:ext cx="736600" cy="259045"/>
    <xdr:sp macro="" textlink="">
      <xdr:nvSpPr>
        <xdr:cNvPr id="212" name="テキスト ボックス 211"/>
        <xdr:cNvSpPr txBox="1"/>
      </xdr:nvSpPr>
      <xdr:spPr>
        <a:xfrm>
          <a:off x="3733800" y="14478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111,922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137787</xdr:rowOff>
    </xdr:from>
    <xdr:to>
      <xdr:col>4</xdr:col>
      <xdr:colOff>533400</xdr:colOff>
      <xdr:row>84</xdr:row>
      <xdr:rowOff>67937</xdr:rowOff>
    </xdr:to>
    <xdr:sp macro="" textlink="">
      <xdr:nvSpPr>
        <xdr:cNvPr id="213" name="円/楕円 212"/>
        <xdr:cNvSpPr/>
      </xdr:nvSpPr>
      <xdr:spPr>
        <a:xfrm>
          <a:off x="3175000" y="1436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52714</xdr:rowOff>
    </xdr:from>
    <xdr:ext cx="762000" cy="259045"/>
    <xdr:sp macro="" textlink="">
      <xdr:nvSpPr>
        <xdr:cNvPr id="214" name="テキスト ボックス 213"/>
        <xdr:cNvSpPr txBox="1"/>
      </xdr:nvSpPr>
      <xdr:spPr>
        <a:xfrm>
          <a:off x="2844800" y="1445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110,747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28921</xdr:rowOff>
    </xdr:from>
    <xdr:to>
      <xdr:col>3</xdr:col>
      <xdr:colOff>330200</xdr:colOff>
      <xdr:row>83</xdr:row>
      <xdr:rowOff>130521</xdr:rowOff>
    </xdr:to>
    <xdr:sp macro="" textlink="">
      <xdr:nvSpPr>
        <xdr:cNvPr id="215" name="円/楕円 214"/>
        <xdr:cNvSpPr/>
      </xdr:nvSpPr>
      <xdr:spPr>
        <a:xfrm>
          <a:off x="2286000" y="14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115298</xdr:rowOff>
    </xdr:from>
    <xdr:ext cx="762000" cy="259045"/>
    <xdr:sp macro="" textlink="">
      <xdr:nvSpPr>
        <xdr:cNvPr id="216" name="テキスト ボックス 215"/>
        <xdr:cNvSpPr txBox="1"/>
      </xdr:nvSpPr>
      <xdr:spPr>
        <a:xfrm>
          <a:off x="1955800" y="143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105,333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9878</xdr:rowOff>
    </xdr:from>
    <xdr:to>
      <xdr:col>2</xdr:col>
      <xdr:colOff>127000</xdr:colOff>
      <xdr:row>83</xdr:row>
      <xdr:rowOff>111478</xdr:rowOff>
    </xdr:to>
    <xdr:sp macro="" textlink="">
      <xdr:nvSpPr>
        <xdr:cNvPr id="217" name="円/楕円 216"/>
        <xdr:cNvSpPr/>
      </xdr:nvSpPr>
      <xdr:spPr>
        <a:xfrm>
          <a:off x="1397000" y="142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96255</xdr:rowOff>
    </xdr:from>
    <xdr:ext cx="762000" cy="259045"/>
    <xdr:sp macro="" textlink="">
      <xdr:nvSpPr>
        <xdr:cNvPr id="218" name="テキスト ボックス 217"/>
        <xdr:cNvSpPr txBox="1"/>
      </xdr:nvSpPr>
      <xdr:spPr>
        <a:xfrm>
          <a:off x="1066800" y="1432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ラスパイレス指数は</a:t>
          </a:r>
          <a:r>
            <a:rPr kumimoji="1" lang="en-US" altLang="ja-JP" sz="1300">
              <a:solidFill>
                <a:schemeClr val="dk1"/>
              </a:solidFill>
              <a:effectLst/>
              <a:latin typeface="+mn-lt"/>
              <a:ea typeface="+mn-ea"/>
              <a:cs typeface="+mn-cs"/>
            </a:rPr>
            <a:t>0.4</a:t>
          </a:r>
          <a:r>
            <a:rPr kumimoji="1" lang="ja-JP" altLang="en-US" sz="1300">
              <a:solidFill>
                <a:schemeClr val="dk1"/>
              </a:solidFill>
              <a:effectLst/>
              <a:latin typeface="+mn-lt"/>
              <a:ea typeface="+mn-ea"/>
              <a:cs typeface="+mn-cs"/>
            </a:rPr>
            <a:t>ポイント上昇し</a:t>
          </a:r>
          <a:r>
            <a:rPr kumimoji="1" lang="ja-JP" altLang="ja-JP" sz="1300">
              <a:solidFill>
                <a:schemeClr val="dk1"/>
              </a:solidFill>
              <a:effectLst/>
              <a:latin typeface="+mn-lt"/>
              <a:ea typeface="+mn-ea"/>
              <a:cs typeface="+mn-cs"/>
            </a:rPr>
            <a:t>、　類似団体内の比較においても平均に対して</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ポイント高く下位に位置しているが、平成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年度以降は国に倣い一定年齢での原則昇給停止を行うことにより是正を図る。</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59</a:t>
          </a:r>
          <a:r>
            <a:rPr kumimoji="1" lang="ja-JP" altLang="en-US" sz="1300">
              <a:solidFill>
                <a:schemeClr val="dk1"/>
              </a:solidFill>
              <a:effectLst/>
              <a:latin typeface="+mn-lt"/>
              <a:ea typeface="+mn-ea"/>
              <a:cs typeface="+mn-cs"/>
            </a:rPr>
            <a:t>歳以上平成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57</a:t>
          </a:r>
          <a:r>
            <a:rPr kumimoji="1" lang="ja-JP" altLang="en-US" sz="1300">
              <a:solidFill>
                <a:schemeClr val="dk1"/>
              </a:solidFill>
              <a:effectLst/>
              <a:latin typeface="+mn-lt"/>
              <a:ea typeface="+mn-ea"/>
              <a:cs typeface="+mn-cs"/>
            </a:rPr>
            <a:t>歳以上、平成</a:t>
          </a:r>
          <a:r>
            <a:rPr kumimoji="1" lang="en-US" altLang="ja-JP" sz="1300">
              <a:solidFill>
                <a:schemeClr val="dk1"/>
              </a:solidFill>
              <a:effectLst/>
              <a:latin typeface="+mn-lt"/>
              <a:ea typeface="+mn-ea"/>
              <a:cs typeface="+mn-cs"/>
            </a:rPr>
            <a:t>31</a:t>
          </a:r>
          <a:r>
            <a:rPr kumimoji="1" lang="ja-JP" altLang="en-US"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55</a:t>
          </a:r>
          <a:r>
            <a:rPr kumimoji="1" lang="ja-JP" altLang="en-US" sz="1300">
              <a:solidFill>
                <a:schemeClr val="dk1"/>
              </a:solidFill>
              <a:effectLst/>
              <a:latin typeface="+mn-lt"/>
              <a:ea typeface="+mn-ea"/>
              <a:cs typeface="+mn-cs"/>
            </a:rPr>
            <a:t>歳以上）</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49" name="直線コネクタ 248"/>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0"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1" name="直線コネクタ 250"/>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2"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3" name="直線コネクタ 252"/>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65314</xdr:rowOff>
    </xdr:from>
    <xdr:to>
      <xdr:col>24</xdr:col>
      <xdr:colOff>558800</xdr:colOff>
      <xdr:row>84</xdr:row>
      <xdr:rowOff>111277</xdr:rowOff>
    </xdr:to>
    <xdr:cxnSp macro="">
      <xdr:nvCxnSpPr>
        <xdr:cNvPr id="254" name="直線コネクタ 253"/>
        <xdr:cNvCxnSpPr/>
      </xdr:nvCxnSpPr>
      <xdr:spPr>
        <a:xfrm>
          <a:off x="16179800" y="14467114"/>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121150</xdr:rowOff>
    </xdr:from>
    <xdr:ext cx="762000" cy="259045"/>
    <xdr:sp macro="" textlink="">
      <xdr:nvSpPr>
        <xdr:cNvPr id="255" name="給与水準   （国との比較）平均値テキスト"/>
        <xdr:cNvSpPr txBox="1"/>
      </xdr:nvSpPr>
      <xdr:spPr>
        <a:xfrm>
          <a:off x="17106900" y="14008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56" name="フローチャート : 判断 255"/>
        <xdr:cNvSpPr/>
      </xdr:nvSpPr>
      <xdr:spPr>
        <a:xfrm>
          <a:off x="16967200" y="141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53823</xdr:rowOff>
    </xdr:from>
    <xdr:to>
      <xdr:col>23</xdr:col>
      <xdr:colOff>406400</xdr:colOff>
      <xdr:row>84</xdr:row>
      <xdr:rowOff>65314</xdr:rowOff>
    </xdr:to>
    <xdr:cxnSp macro="">
      <xdr:nvCxnSpPr>
        <xdr:cNvPr id="257" name="直線コネクタ 256"/>
        <xdr:cNvCxnSpPr/>
      </xdr:nvCxnSpPr>
      <xdr:spPr>
        <a:xfrm>
          <a:off x="15290800" y="144556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58" name="フローチャート : 判断 257"/>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59" name="テキスト ボックス 258"/>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30843</xdr:rowOff>
    </xdr:from>
    <xdr:to>
      <xdr:col>22</xdr:col>
      <xdr:colOff>203200</xdr:colOff>
      <xdr:row>84</xdr:row>
      <xdr:rowOff>53823</xdr:rowOff>
    </xdr:to>
    <xdr:cxnSp macro="">
      <xdr:nvCxnSpPr>
        <xdr:cNvPr id="260" name="直線コネクタ 259"/>
        <xdr:cNvCxnSpPr/>
      </xdr:nvCxnSpPr>
      <xdr:spPr>
        <a:xfrm>
          <a:off x="14401800" y="144326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116114</xdr:rowOff>
    </xdr:from>
    <xdr:to>
      <xdr:col>22</xdr:col>
      <xdr:colOff>254000</xdr:colOff>
      <xdr:row>83</xdr:row>
      <xdr:rowOff>46264</xdr:rowOff>
    </xdr:to>
    <xdr:sp macro="" textlink="">
      <xdr:nvSpPr>
        <xdr:cNvPr id="261" name="フローチャート : 判断 260"/>
        <xdr:cNvSpPr/>
      </xdr:nvSpPr>
      <xdr:spPr>
        <a:xfrm>
          <a:off x="15240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62" name="テキスト ボックス 261"/>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30843</xdr:rowOff>
    </xdr:from>
    <xdr:to>
      <xdr:col>21</xdr:col>
      <xdr:colOff>0</xdr:colOff>
      <xdr:row>89</xdr:row>
      <xdr:rowOff>104321</xdr:rowOff>
    </xdr:to>
    <xdr:cxnSp macro="">
      <xdr:nvCxnSpPr>
        <xdr:cNvPr id="263" name="直線コネクタ 262"/>
        <xdr:cNvCxnSpPr/>
      </xdr:nvCxnSpPr>
      <xdr:spPr>
        <a:xfrm flipV="1">
          <a:off x="13512800" y="14432643"/>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81643</xdr:rowOff>
    </xdr:from>
    <xdr:to>
      <xdr:col>21</xdr:col>
      <xdr:colOff>50800</xdr:colOff>
      <xdr:row>83</xdr:row>
      <xdr:rowOff>11793</xdr:rowOff>
    </xdr:to>
    <xdr:sp macro="" textlink="">
      <xdr:nvSpPr>
        <xdr:cNvPr id="264" name="フローチャート : 判断 263"/>
        <xdr:cNvSpPr/>
      </xdr:nvSpPr>
      <xdr:spPr>
        <a:xfrm>
          <a:off x="14351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21970</xdr:rowOff>
    </xdr:from>
    <xdr:ext cx="762000" cy="259045"/>
    <xdr:sp macro="" textlink="">
      <xdr:nvSpPr>
        <xdr:cNvPr id="265" name="テキスト ボックス 264"/>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143632</xdr:rowOff>
    </xdr:from>
    <xdr:to>
      <xdr:col>19</xdr:col>
      <xdr:colOff>533400</xdr:colOff>
      <xdr:row>88</xdr:row>
      <xdr:rowOff>73782</xdr:rowOff>
    </xdr:to>
    <xdr:sp macro="" textlink="">
      <xdr:nvSpPr>
        <xdr:cNvPr id="266" name="フローチャート : 判断 265"/>
        <xdr:cNvSpPr/>
      </xdr:nvSpPr>
      <xdr:spPr>
        <a:xfrm>
          <a:off x="13462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83959</xdr:rowOff>
    </xdr:from>
    <xdr:ext cx="762000" cy="259045"/>
    <xdr:sp macro="" textlink="">
      <xdr:nvSpPr>
        <xdr:cNvPr id="267" name="テキスト ボックス 266"/>
        <xdr:cNvSpPr txBox="1"/>
      </xdr:nvSpPr>
      <xdr:spPr>
        <a:xfrm>
          <a:off x="13131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73" name="円/楕円 272"/>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127804</xdr:rowOff>
    </xdr:from>
    <xdr:ext cx="762000" cy="259045"/>
    <xdr:sp macro="" textlink="">
      <xdr:nvSpPr>
        <xdr:cNvPr id="274" name="給与水準   （国との比較）該当値テキスト"/>
        <xdr:cNvSpPr txBox="1"/>
      </xdr:nvSpPr>
      <xdr:spPr>
        <a:xfrm>
          <a:off x="17106900" y="143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75" name="円/楕円 274"/>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76" name="テキスト ボックス 275"/>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3023</xdr:rowOff>
    </xdr:from>
    <xdr:to>
      <xdr:col>22</xdr:col>
      <xdr:colOff>254000</xdr:colOff>
      <xdr:row>84</xdr:row>
      <xdr:rowOff>104623</xdr:rowOff>
    </xdr:to>
    <xdr:sp macro="" textlink="">
      <xdr:nvSpPr>
        <xdr:cNvPr id="277" name="円/楕円 276"/>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78" name="テキスト ボックス 277"/>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151493</xdr:rowOff>
    </xdr:from>
    <xdr:to>
      <xdr:col>21</xdr:col>
      <xdr:colOff>50800</xdr:colOff>
      <xdr:row>84</xdr:row>
      <xdr:rowOff>81643</xdr:rowOff>
    </xdr:to>
    <xdr:sp macro="" textlink="">
      <xdr:nvSpPr>
        <xdr:cNvPr id="279" name="円/楕円 278"/>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66420</xdr:rowOff>
    </xdr:from>
    <xdr:ext cx="762000" cy="259045"/>
    <xdr:sp macro="" textlink="">
      <xdr:nvSpPr>
        <xdr:cNvPr id="280" name="テキスト ボックス 279"/>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1" name="円/楕円 280"/>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82" name="テキスト ボックス 281"/>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職員</a:t>
          </a:r>
          <a:r>
            <a:rPr kumimoji="1" lang="ja-JP" altLang="en-US" sz="1300">
              <a:solidFill>
                <a:schemeClr val="dk1"/>
              </a:solidFill>
              <a:effectLst/>
              <a:latin typeface="+mn-lt"/>
              <a:ea typeface="+mn-ea"/>
              <a:cs typeface="+mn-cs"/>
            </a:rPr>
            <a:t>数は</a:t>
          </a:r>
          <a:r>
            <a:rPr kumimoji="1" lang="ja-JP" altLang="ja-JP" sz="1300">
              <a:solidFill>
                <a:schemeClr val="dk1"/>
              </a:solidFill>
              <a:effectLst/>
              <a:latin typeface="+mn-lt"/>
              <a:ea typeface="+mn-ea"/>
              <a:cs typeface="+mn-cs"/>
            </a:rPr>
            <a:t>減</a:t>
          </a:r>
          <a:r>
            <a:rPr kumimoji="1" lang="ja-JP" altLang="en-US" sz="1300">
              <a:solidFill>
                <a:schemeClr val="dk1"/>
              </a:solidFill>
              <a:effectLst/>
              <a:latin typeface="+mn-lt"/>
              <a:ea typeface="+mn-ea"/>
              <a:cs typeface="+mn-cs"/>
            </a:rPr>
            <a:t>となっているものの、人口減の幅が大きいことから、</a:t>
          </a:r>
          <a:r>
            <a:rPr kumimoji="1" lang="en-US" altLang="ja-JP" sz="1300">
              <a:solidFill>
                <a:schemeClr val="dk1"/>
              </a:solidFill>
              <a:effectLst/>
              <a:latin typeface="+mn-lt"/>
              <a:ea typeface="+mn-ea"/>
              <a:cs typeface="+mn-cs"/>
            </a:rPr>
            <a:t>0.03</a:t>
          </a:r>
          <a:r>
            <a:rPr kumimoji="1" lang="ja-JP" altLang="ja-JP" sz="1300">
              <a:solidFill>
                <a:schemeClr val="dk1"/>
              </a:solidFill>
              <a:effectLst/>
              <a:latin typeface="+mn-lt"/>
              <a:ea typeface="+mn-ea"/>
              <a:cs typeface="+mn-cs"/>
            </a:rPr>
            <a:t>人</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a:t>
          </a:r>
          <a:r>
            <a:rPr kumimoji="1" lang="ja-JP" altLang="en-US" sz="1300">
              <a:solidFill>
                <a:schemeClr val="dk1"/>
              </a:solidFill>
              <a:effectLst/>
              <a:latin typeface="+mn-lt"/>
              <a:ea typeface="+mn-ea"/>
              <a:cs typeface="+mn-cs"/>
            </a:rPr>
            <a:t>いる。</a:t>
          </a:r>
          <a:r>
            <a:rPr kumimoji="1" lang="ja-JP" altLang="ja-JP" sz="1300">
              <a:solidFill>
                <a:schemeClr val="dk1"/>
              </a:solidFill>
              <a:effectLst/>
              <a:latin typeface="+mn-lt"/>
              <a:ea typeface="+mn-ea"/>
              <a:cs typeface="+mn-cs"/>
            </a:rPr>
            <a:t>類似団体の比較では平均に対して</a:t>
          </a:r>
          <a:r>
            <a:rPr kumimoji="1" lang="en-US" altLang="ja-JP" sz="1300">
              <a:solidFill>
                <a:schemeClr val="dk1"/>
              </a:solidFill>
              <a:effectLst/>
              <a:latin typeface="+mn-lt"/>
              <a:ea typeface="+mn-ea"/>
              <a:cs typeface="+mn-cs"/>
            </a:rPr>
            <a:t>0.63</a:t>
          </a:r>
          <a:r>
            <a:rPr kumimoji="1" lang="ja-JP" altLang="ja-JP" sz="1300">
              <a:solidFill>
                <a:schemeClr val="dk1"/>
              </a:solidFill>
              <a:effectLst/>
              <a:latin typeface="+mn-lt"/>
              <a:ea typeface="+mn-ea"/>
              <a:cs typeface="+mn-cs"/>
            </a:rPr>
            <a:t>人多いため、依然として下位に位置している。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引続き定員</a:t>
          </a:r>
          <a:r>
            <a:rPr kumimoji="1" lang="ja-JP" altLang="ja-JP" sz="1300">
              <a:solidFill>
                <a:schemeClr val="dk1"/>
              </a:solidFill>
              <a:effectLst/>
              <a:latin typeface="+mn-lt"/>
              <a:ea typeface="+mn-ea"/>
              <a:cs typeface="+mn-cs"/>
            </a:rPr>
            <a:t>適正化計画に基づく定員管理により、計画的に職員定数の適正化（</a:t>
          </a:r>
          <a:r>
            <a:rPr kumimoji="1" lang="en-US" altLang="ja-JP" sz="1300">
              <a:solidFill>
                <a:schemeClr val="dk1"/>
              </a:solidFill>
              <a:effectLst/>
              <a:latin typeface="+mn-lt"/>
              <a:ea typeface="+mn-ea"/>
              <a:cs typeface="+mn-cs"/>
            </a:rPr>
            <a:t>H27.4.1</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H33.4.1</a:t>
          </a:r>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4.8</a:t>
          </a:r>
          <a:r>
            <a:rPr kumimoji="1" lang="ja-JP" altLang="ja-JP" sz="1300">
              <a:solidFill>
                <a:schemeClr val="dk1"/>
              </a:solidFill>
              <a:effectLst/>
              <a:latin typeface="+mn-lt"/>
              <a:ea typeface="+mn-ea"/>
              <a:cs typeface="+mn-cs"/>
            </a:rPr>
            <a:t>％）を図る。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4" name="直線コネクタ 313"/>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5"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6" name="直線コネクタ 315"/>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7"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8" name="直線コネクタ 317"/>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86723</xdr:rowOff>
    </xdr:from>
    <xdr:to>
      <xdr:col>24</xdr:col>
      <xdr:colOff>558800</xdr:colOff>
      <xdr:row>63</xdr:row>
      <xdr:rowOff>97065</xdr:rowOff>
    </xdr:to>
    <xdr:cxnSp macro="">
      <xdr:nvCxnSpPr>
        <xdr:cNvPr id="319" name="直線コネクタ 318"/>
        <xdr:cNvCxnSpPr/>
      </xdr:nvCxnSpPr>
      <xdr:spPr>
        <a:xfrm>
          <a:off x="16179800" y="10888073"/>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17071</xdr:rowOff>
    </xdr:from>
    <xdr:ext cx="762000" cy="259045"/>
    <xdr:sp macro="" textlink="">
      <xdr:nvSpPr>
        <xdr:cNvPr id="320"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1" name="フローチャート : 判断 320"/>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86723</xdr:rowOff>
    </xdr:from>
    <xdr:to>
      <xdr:col>23</xdr:col>
      <xdr:colOff>406400</xdr:colOff>
      <xdr:row>63</xdr:row>
      <xdr:rowOff>100512</xdr:rowOff>
    </xdr:to>
    <xdr:cxnSp macro="">
      <xdr:nvCxnSpPr>
        <xdr:cNvPr id="322" name="直線コネクタ 321"/>
        <xdr:cNvCxnSpPr/>
      </xdr:nvCxnSpPr>
      <xdr:spPr>
        <a:xfrm flipV="1">
          <a:off x="15290800" y="1088807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4" name="テキスト ボックス 323"/>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86723</xdr:rowOff>
    </xdr:from>
    <xdr:to>
      <xdr:col>22</xdr:col>
      <xdr:colOff>203200</xdr:colOff>
      <xdr:row>63</xdr:row>
      <xdr:rowOff>100512</xdr:rowOff>
    </xdr:to>
    <xdr:cxnSp macro="">
      <xdr:nvCxnSpPr>
        <xdr:cNvPr id="325" name="直線コネクタ 324"/>
        <xdr:cNvCxnSpPr/>
      </xdr:nvCxnSpPr>
      <xdr:spPr>
        <a:xfrm>
          <a:off x="14401800" y="1088807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6" name="フローチャート : 判断 325"/>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27" name="テキスト ボックス 326"/>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86723</xdr:rowOff>
    </xdr:from>
    <xdr:to>
      <xdr:col>21</xdr:col>
      <xdr:colOff>0</xdr:colOff>
      <xdr:row>63</xdr:row>
      <xdr:rowOff>93617</xdr:rowOff>
    </xdr:to>
    <xdr:cxnSp macro="">
      <xdr:nvCxnSpPr>
        <xdr:cNvPr id="328" name="直線コネクタ 327"/>
        <xdr:cNvCxnSpPr/>
      </xdr:nvCxnSpPr>
      <xdr:spPr>
        <a:xfrm flipV="1">
          <a:off x="13512800" y="108880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29" name="フローチャート : 判断 328"/>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88192</xdr:rowOff>
    </xdr:from>
    <xdr:ext cx="762000" cy="259045"/>
    <xdr:sp macro="" textlink="">
      <xdr:nvSpPr>
        <xdr:cNvPr id="330" name="テキスト ボックス 329"/>
        <xdr:cNvSpPr txBox="1"/>
      </xdr:nvSpPr>
      <xdr:spPr>
        <a:xfrm>
          <a:off x="14020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1" name="フローチャート : 判断 330"/>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95086</xdr:rowOff>
    </xdr:from>
    <xdr:ext cx="762000" cy="259045"/>
    <xdr:sp macro="" textlink="">
      <xdr:nvSpPr>
        <xdr:cNvPr id="332" name="テキスト ボックス 331"/>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46265</xdr:rowOff>
    </xdr:from>
    <xdr:to>
      <xdr:col>24</xdr:col>
      <xdr:colOff>609600</xdr:colOff>
      <xdr:row>63</xdr:row>
      <xdr:rowOff>147865</xdr:rowOff>
    </xdr:to>
    <xdr:sp macro="" textlink="">
      <xdr:nvSpPr>
        <xdr:cNvPr id="338" name="円/楕円 337"/>
        <xdr:cNvSpPr/>
      </xdr:nvSpPr>
      <xdr:spPr>
        <a:xfrm>
          <a:off x="169672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18342</xdr:rowOff>
    </xdr:from>
    <xdr:ext cx="762000" cy="259045"/>
    <xdr:sp macro="" textlink="">
      <xdr:nvSpPr>
        <xdr:cNvPr id="339" name="定員管理の状況該当値テキスト"/>
        <xdr:cNvSpPr txBox="1"/>
      </xdr:nvSpPr>
      <xdr:spPr>
        <a:xfrm>
          <a:off x="17106900" y="1081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35923</xdr:rowOff>
    </xdr:from>
    <xdr:to>
      <xdr:col>23</xdr:col>
      <xdr:colOff>457200</xdr:colOff>
      <xdr:row>63</xdr:row>
      <xdr:rowOff>137523</xdr:rowOff>
    </xdr:to>
    <xdr:sp macro="" textlink="">
      <xdr:nvSpPr>
        <xdr:cNvPr id="340" name="円/楕円 339"/>
        <xdr:cNvSpPr/>
      </xdr:nvSpPr>
      <xdr:spPr>
        <a:xfrm>
          <a:off x="16129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122300</xdr:rowOff>
    </xdr:from>
    <xdr:ext cx="736600" cy="259045"/>
    <xdr:sp macro="" textlink="">
      <xdr:nvSpPr>
        <xdr:cNvPr id="341" name="テキスト ボックス 340"/>
        <xdr:cNvSpPr txBox="1"/>
      </xdr:nvSpPr>
      <xdr:spPr>
        <a:xfrm>
          <a:off x="15798800" y="10923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49712</xdr:rowOff>
    </xdr:from>
    <xdr:to>
      <xdr:col>22</xdr:col>
      <xdr:colOff>254000</xdr:colOff>
      <xdr:row>63</xdr:row>
      <xdr:rowOff>151312</xdr:rowOff>
    </xdr:to>
    <xdr:sp macro="" textlink="">
      <xdr:nvSpPr>
        <xdr:cNvPr id="342" name="円/楕円 341"/>
        <xdr:cNvSpPr/>
      </xdr:nvSpPr>
      <xdr:spPr>
        <a:xfrm>
          <a:off x="15240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136089</xdr:rowOff>
    </xdr:from>
    <xdr:ext cx="762000" cy="259045"/>
    <xdr:sp macro="" textlink="">
      <xdr:nvSpPr>
        <xdr:cNvPr id="343" name="テキスト ボックス 342"/>
        <xdr:cNvSpPr txBox="1"/>
      </xdr:nvSpPr>
      <xdr:spPr>
        <a:xfrm>
          <a:off x="14909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35923</xdr:rowOff>
    </xdr:from>
    <xdr:to>
      <xdr:col>21</xdr:col>
      <xdr:colOff>50800</xdr:colOff>
      <xdr:row>63</xdr:row>
      <xdr:rowOff>137523</xdr:rowOff>
    </xdr:to>
    <xdr:sp macro="" textlink="">
      <xdr:nvSpPr>
        <xdr:cNvPr id="344" name="円/楕円 343"/>
        <xdr:cNvSpPr/>
      </xdr:nvSpPr>
      <xdr:spPr>
        <a:xfrm>
          <a:off x="14351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122300</xdr:rowOff>
    </xdr:from>
    <xdr:ext cx="762000" cy="259045"/>
    <xdr:sp macro="" textlink="">
      <xdr:nvSpPr>
        <xdr:cNvPr id="345" name="テキスト ボックス 344"/>
        <xdr:cNvSpPr txBox="1"/>
      </xdr:nvSpPr>
      <xdr:spPr>
        <a:xfrm>
          <a:off x="14020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42817</xdr:rowOff>
    </xdr:from>
    <xdr:to>
      <xdr:col>19</xdr:col>
      <xdr:colOff>533400</xdr:colOff>
      <xdr:row>63</xdr:row>
      <xdr:rowOff>144417</xdr:rowOff>
    </xdr:to>
    <xdr:sp macro="" textlink="">
      <xdr:nvSpPr>
        <xdr:cNvPr id="346" name="円/楕円 345"/>
        <xdr:cNvSpPr/>
      </xdr:nvSpPr>
      <xdr:spPr>
        <a:xfrm>
          <a:off x="13462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129194</xdr:rowOff>
    </xdr:from>
    <xdr:ext cx="762000" cy="259045"/>
    <xdr:sp macro="" textlink="">
      <xdr:nvSpPr>
        <xdr:cNvPr id="347" name="テキスト ボックス 346"/>
        <xdr:cNvSpPr txBox="1"/>
      </xdr:nvSpPr>
      <xdr:spPr>
        <a:xfrm>
          <a:off x="13131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既往債の元利償還金</a:t>
          </a:r>
          <a:r>
            <a:rPr kumimoji="1" lang="ja-JP" altLang="en-US" sz="1300">
              <a:solidFill>
                <a:schemeClr val="dk1"/>
              </a:solidFill>
              <a:effectLst/>
              <a:latin typeface="+mn-lt"/>
              <a:ea typeface="+mn-ea"/>
              <a:cs typeface="+mn-cs"/>
            </a:rPr>
            <a:t>の増など</a:t>
          </a:r>
          <a:r>
            <a:rPr kumimoji="1" lang="ja-JP" altLang="ja-JP" sz="1300">
              <a:solidFill>
                <a:schemeClr val="dk1"/>
              </a:solidFill>
              <a:effectLst/>
              <a:latin typeface="+mn-lt"/>
              <a:ea typeface="+mn-ea"/>
              <a:cs typeface="+mn-cs"/>
            </a:rPr>
            <a:t>により、平成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単年度比率が増加（</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％）したが、実質公債費比率は前年</a:t>
          </a:r>
          <a:r>
            <a:rPr kumimoji="1" lang="ja-JP" altLang="en-US" sz="1300">
              <a:solidFill>
                <a:schemeClr val="dk1"/>
              </a:solidFill>
              <a:effectLst/>
              <a:latin typeface="+mn-lt"/>
              <a:ea typeface="+mn-ea"/>
              <a:cs typeface="+mn-cs"/>
            </a:rPr>
            <a:t>度</a:t>
          </a:r>
          <a:r>
            <a:rPr kumimoji="1" lang="ja-JP" altLang="ja-JP" sz="1300">
              <a:solidFill>
                <a:schemeClr val="dk1"/>
              </a:solidFill>
              <a:effectLst/>
              <a:latin typeface="+mn-lt"/>
              <a:ea typeface="+mn-ea"/>
              <a:cs typeface="+mn-cs"/>
            </a:rPr>
            <a:t>比</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％減少し、類似団体の平均値を</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％下回っている。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今後、予定している大規模投資的事業の実施により、大幅に上昇する見込みであるため、事業の精査や国県制度の活用等により地方債を極力抑制する。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5" name="直線コネクタ 374"/>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7" name="直線コネクタ 37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97367</xdr:rowOff>
    </xdr:from>
    <xdr:to>
      <xdr:col>24</xdr:col>
      <xdr:colOff>558800</xdr:colOff>
      <xdr:row>39</xdr:row>
      <xdr:rowOff>129540</xdr:rowOff>
    </xdr:to>
    <xdr:cxnSp macro="">
      <xdr:nvCxnSpPr>
        <xdr:cNvPr id="380" name="直線コネクタ 379"/>
        <xdr:cNvCxnSpPr/>
      </xdr:nvCxnSpPr>
      <xdr:spPr>
        <a:xfrm flipV="1">
          <a:off x="16179800" y="678391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1"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2" name="フローチャート : 判断 381"/>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129540</xdr:rowOff>
    </xdr:from>
    <xdr:to>
      <xdr:col>23</xdr:col>
      <xdr:colOff>406400</xdr:colOff>
      <xdr:row>40</xdr:row>
      <xdr:rowOff>30480</xdr:rowOff>
    </xdr:to>
    <xdr:cxnSp macro="">
      <xdr:nvCxnSpPr>
        <xdr:cNvPr id="383" name="直線コネクタ 382"/>
        <xdr:cNvCxnSpPr/>
      </xdr:nvCxnSpPr>
      <xdr:spPr>
        <a:xfrm flipV="1">
          <a:off x="15290800" y="6816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4" name="フローチャート : 判断 383"/>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85" name="テキスト ボックス 384"/>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118956</xdr:rowOff>
    </xdr:to>
    <xdr:cxnSp macro="">
      <xdr:nvCxnSpPr>
        <xdr:cNvPr id="386" name="直線コネクタ 385"/>
        <xdr:cNvCxnSpPr/>
      </xdr:nvCxnSpPr>
      <xdr:spPr>
        <a:xfrm flipV="1">
          <a:off x="14401800" y="68884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7" name="フローチャート :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118956</xdr:rowOff>
    </xdr:from>
    <xdr:to>
      <xdr:col>21</xdr:col>
      <xdr:colOff>0</xdr:colOff>
      <xdr:row>41</xdr:row>
      <xdr:rowOff>19896</xdr:rowOff>
    </xdr:to>
    <xdr:cxnSp macro="">
      <xdr:nvCxnSpPr>
        <xdr:cNvPr id="389" name="直線コネクタ 388"/>
        <xdr:cNvCxnSpPr/>
      </xdr:nvCxnSpPr>
      <xdr:spPr>
        <a:xfrm flipV="1">
          <a:off x="13512800" y="69769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91" name="テキスト ボックス 39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2" name="フローチャート : 判断 391"/>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3" name="テキスト ボックス 392"/>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99" name="円/楕円 398"/>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63094</xdr:rowOff>
    </xdr:from>
    <xdr:ext cx="762000" cy="259045"/>
    <xdr:sp macro="" textlink="">
      <xdr:nvSpPr>
        <xdr:cNvPr id="400"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78740</xdr:rowOff>
    </xdr:from>
    <xdr:to>
      <xdr:col>23</xdr:col>
      <xdr:colOff>457200</xdr:colOff>
      <xdr:row>40</xdr:row>
      <xdr:rowOff>8890</xdr:rowOff>
    </xdr:to>
    <xdr:sp macro="" textlink="">
      <xdr:nvSpPr>
        <xdr:cNvPr id="401" name="円/楕円 400"/>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19067</xdr:rowOff>
    </xdr:from>
    <xdr:ext cx="736600" cy="259045"/>
    <xdr:sp macro="" textlink="">
      <xdr:nvSpPr>
        <xdr:cNvPr id="402" name="テキスト ボックス 401"/>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3" name="円/楕円 402"/>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4" name="テキスト ボックス 403"/>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68156</xdr:rowOff>
    </xdr:from>
    <xdr:to>
      <xdr:col>21</xdr:col>
      <xdr:colOff>50800</xdr:colOff>
      <xdr:row>40</xdr:row>
      <xdr:rowOff>169756</xdr:rowOff>
    </xdr:to>
    <xdr:sp macro="" textlink="">
      <xdr:nvSpPr>
        <xdr:cNvPr id="405" name="円/楕円 404"/>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8483</xdr:rowOff>
    </xdr:from>
    <xdr:ext cx="762000" cy="259045"/>
    <xdr:sp macro="" textlink="">
      <xdr:nvSpPr>
        <xdr:cNvPr id="406" name="テキスト ボックス 405"/>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140546</xdr:rowOff>
    </xdr:from>
    <xdr:to>
      <xdr:col>19</xdr:col>
      <xdr:colOff>533400</xdr:colOff>
      <xdr:row>41</xdr:row>
      <xdr:rowOff>70696</xdr:rowOff>
    </xdr:to>
    <xdr:sp macro="" textlink="">
      <xdr:nvSpPr>
        <xdr:cNvPr id="407" name="円/楕円 406"/>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80873</xdr:rowOff>
    </xdr:from>
    <xdr:ext cx="762000" cy="259045"/>
    <xdr:sp macro="" textlink="">
      <xdr:nvSpPr>
        <xdr:cNvPr id="408" name="テキスト ボックス 407"/>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土地取得に要する経費の減により債務負担行為に基づく支出予定額が減少したことに加え</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臨時財政対策債償還費及び</a:t>
          </a:r>
          <a:r>
            <a:rPr kumimoji="1" lang="ja-JP" altLang="ja-JP" sz="1300">
              <a:solidFill>
                <a:schemeClr val="dk1"/>
              </a:solidFill>
              <a:effectLst/>
              <a:latin typeface="+mn-lt"/>
              <a:ea typeface="+mn-ea"/>
              <a:cs typeface="+mn-cs"/>
            </a:rPr>
            <a:t>公害防止事業債の償還費の減少などにより、基準財政需要額</a:t>
          </a:r>
          <a:r>
            <a:rPr kumimoji="1" lang="ja-JP" altLang="en-US" sz="1300">
              <a:solidFill>
                <a:schemeClr val="dk1"/>
              </a:solidFill>
              <a:effectLst/>
              <a:latin typeface="+mn-lt"/>
              <a:ea typeface="+mn-ea"/>
              <a:cs typeface="+mn-cs"/>
            </a:rPr>
            <a:t>算入</a:t>
          </a:r>
          <a:r>
            <a:rPr kumimoji="1" lang="ja-JP" altLang="ja-JP" sz="1300">
              <a:solidFill>
                <a:schemeClr val="dk1"/>
              </a:solidFill>
              <a:effectLst/>
              <a:latin typeface="+mn-lt"/>
              <a:ea typeface="+mn-ea"/>
              <a:cs typeface="+mn-cs"/>
            </a:rPr>
            <a:t>見込額が減少したため、将来負担比率は</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減少するも</a:t>
          </a:r>
          <a:r>
            <a:rPr kumimoji="1" lang="ja-JP" altLang="ja-JP" sz="1300">
              <a:solidFill>
                <a:schemeClr val="dk1"/>
              </a:solidFill>
              <a:effectLst/>
              <a:latin typeface="+mn-lt"/>
              <a:ea typeface="+mn-ea"/>
              <a:cs typeface="+mn-cs"/>
            </a:rPr>
            <a:t>類似団体の中で下位に位置している。</a:t>
          </a:r>
          <a:endParaRPr lang="ja-JP" altLang="ja-JP" sz="1300">
            <a:effectLst/>
          </a:endParaRPr>
        </a:p>
        <a:p>
          <a:r>
            <a:rPr kumimoji="1" lang="ja-JP" altLang="ja-JP" sz="1300">
              <a:solidFill>
                <a:schemeClr val="dk1"/>
              </a:solidFill>
              <a:effectLst/>
              <a:latin typeface="+mn-lt"/>
              <a:ea typeface="+mn-ea"/>
              <a:cs typeface="+mn-cs"/>
            </a:rPr>
            <a:t>　今後、予定している大規模投資的事業の実施により、地方債残高の増加が見込まれるが、事業の精査や国県制度の活用等により、地方債発行額を極力抑制する。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7" name="直線コネクタ 436"/>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38"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39" name="直線コネクタ 438"/>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104987</xdr:rowOff>
    </xdr:from>
    <xdr:to>
      <xdr:col>24</xdr:col>
      <xdr:colOff>558800</xdr:colOff>
      <xdr:row>18</xdr:row>
      <xdr:rowOff>145203</xdr:rowOff>
    </xdr:to>
    <xdr:cxnSp macro="">
      <xdr:nvCxnSpPr>
        <xdr:cNvPr id="442" name="直線コネクタ 441"/>
        <xdr:cNvCxnSpPr/>
      </xdr:nvCxnSpPr>
      <xdr:spPr>
        <a:xfrm flipV="1">
          <a:off x="16179800" y="319108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8766</xdr:rowOff>
    </xdr:from>
    <xdr:ext cx="762000" cy="259045"/>
    <xdr:sp macro="" textlink="">
      <xdr:nvSpPr>
        <xdr:cNvPr id="443" name="将来負担の状況平均値テキスト"/>
        <xdr:cNvSpPr txBox="1"/>
      </xdr:nvSpPr>
      <xdr:spPr>
        <a:xfrm>
          <a:off x="17106900" y="2580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4" name="フローチャート : 判断 443"/>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91581</xdr:rowOff>
    </xdr:from>
    <xdr:to>
      <xdr:col>23</xdr:col>
      <xdr:colOff>406400</xdr:colOff>
      <xdr:row>18</xdr:row>
      <xdr:rowOff>145203</xdr:rowOff>
    </xdr:to>
    <xdr:cxnSp macro="">
      <xdr:nvCxnSpPr>
        <xdr:cNvPr id="445" name="直線コネクタ 444"/>
        <xdr:cNvCxnSpPr/>
      </xdr:nvCxnSpPr>
      <xdr:spPr>
        <a:xfrm>
          <a:off x="15290800" y="317768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6" name="フローチャート : 判断 445"/>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7" name="テキスト ボックス 446"/>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21872</xdr:rowOff>
    </xdr:from>
    <xdr:to>
      <xdr:col>22</xdr:col>
      <xdr:colOff>203200</xdr:colOff>
      <xdr:row>18</xdr:row>
      <xdr:rowOff>91581</xdr:rowOff>
    </xdr:to>
    <xdr:cxnSp macro="">
      <xdr:nvCxnSpPr>
        <xdr:cNvPr id="448" name="直線コネクタ 447"/>
        <xdr:cNvCxnSpPr/>
      </xdr:nvCxnSpPr>
      <xdr:spPr>
        <a:xfrm>
          <a:off x="14401800" y="3107972"/>
          <a:ext cx="8890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49" name="フローチャート : 判断 448"/>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50" name="テキスト ボックス 449"/>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21872</xdr:rowOff>
    </xdr:from>
    <xdr:to>
      <xdr:col>21</xdr:col>
      <xdr:colOff>0</xdr:colOff>
      <xdr:row>18</xdr:row>
      <xdr:rowOff>46002</xdr:rowOff>
    </xdr:to>
    <xdr:cxnSp macro="">
      <xdr:nvCxnSpPr>
        <xdr:cNvPr id="451" name="直線コネクタ 450"/>
        <xdr:cNvCxnSpPr/>
      </xdr:nvCxnSpPr>
      <xdr:spPr>
        <a:xfrm flipV="1">
          <a:off x="13512800" y="31079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2" name="フローチャート : 判断 451"/>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13140</xdr:rowOff>
    </xdr:from>
    <xdr:ext cx="762000" cy="259045"/>
    <xdr:sp macro="" textlink="">
      <xdr:nvSpPr>
        <xdr:cNvPr id="453" name="テキスト ボックス 452"/>
        <xdr:cNvSpPr txBox="1"/>
      </xdr:nvSpPr>
      <xdr:spPr>
        <a:xfrm>
          <a:off x="14020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4" name="フローチャート : 判断 453"/>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94985</xdr:rowOff>
    </xdr:from>
    <xdr:ext cx="762000" cy="259045"/>
    <xdr:sp macro="" textlink="">
      <xdr:nvSpPr>
        <xdr:cNvPr id="455" name="テキスト ボックス 454"/>
        <xdr:cNvSpPr txBox="1"/>
      </xdr:nvSpPr>
      <xdr:spPr>
        <a:xfrm>
          <a:off x="13131800" y="31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54187</xdr:rowOff>
    </xdr:from>
    <xdr:to>
      <xdr:col>24</xdr:col>
      <xdr:colOff>609600</xdr:colOff>
      <xdr:row>18</xdr:row>
      <xdr:rowOff>155787</xdr:rowOff>
    </xdr:to>
    <xdr:sp macro="" textlink="">
      <xdr:nvSpPr>
        <xdr:cNvPr id="461" name="円/楕円 460"/>
        <xdr:cNvSpPr/>
      </xdr:nvSpPr>
      <xdr:spPr>
        <a:xfrm>
          <a:off x="16967200" y="31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26264</xdr:rowOff>
    </xdr:from>
    <xdr:ext cx="762000" cy="259045"/>
    <xdr:sp macro="" textlink="">
      <xdr:nvSpPr>
        <xdr:cNvPr id="462" name="将来負担の状況該当値テキスト"/>
        <xdr:cNvSpPr txBox="1"/>
      </xdr:nvSpPr>
      <xdr:spPr>
        <a:xfrm>
          <a:off x="17106900" y="311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94403</xdr:rowOff>
    </xdr:from>
    <xdr:to>
      <xdr:col>23</xdr:col>
      <xdr:colOff>457200</xdr:colOff>
      <xdr:row>19</xdr:row>
      <xdr:rowOff>24554</xdr:rowOff>
    </xdr:to>
    <xdr:sp macro="" textlink="">
      <xdr:nvSpPr>
        <xdr:cNvPr id="463" name="円/楕円 462"/>
        <xdr:cNvSpPr/>
      </xdr:nvSpPr>
      <xdr:spPr>
        <a:xfrm>
          <a:off x="16129000" y="3180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9330</xdr:rowOff>
    </xdr:from>
    <xdr:ext cx="736600" cy="259045"/>
    <xdr:sp macro="" textlink="">
      <xdr:nvSpPr>
        <xdr:cNvPr id="464" name="テキスト ボックス 463"/>
        <xdr:cNvSpPr txBox="1"/>
      </xdr:nvSpPr>
      <xdr:spPr>
        <a:xfrm>
          <a:off x="15798800" y="3266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40781</xdr:rowOff>
    </xdr:from>
    <xdr:to>
      <xdr:col>22</xdr:col>
      <xdr:colOff>254000</xdr:colOff>
      <xdr:row>18</xdr:row>
      <xdr:rowOff>142381</xdr:rowOff>
    </xdr:to>
    <xdr:sp macro="" textlink="">
      <xdr:nvSpPr>
        <xdr:cNvPr id="465" name="円/楕円 464"/>
        <xdr:cNvSpPr/>
      </xdr:nvSpPr>
      <xdr:spPr>
        <a:xfrm>
          <a:off x="15240000" y="31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127158</xdr:rowOff>
    </xdr:from>
    <xdr:ext cx="762000" cy="259045"/>
    <xdr:sp macro="" textlink="">
      <xdr:nvSpPr>
        <xdr:cNvPr id="466" name="テキスト ボックス 465"/>
        <xdr:cNvSpPr txBox="1"/>
      </xdr:nvSpPr>
      <xdr:spPr>
        <a:xfrm>
          <a:off x="14909800" y="321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142522</xdr:rowOff>
    </xdr:from>
    <xdr:to>
      <xdr:col>21</xdr:col>
      <xdr:colOff>50800</xdr:colOff>
      <xdr:row>18</xdr:row>
      <xdr:rowOff>72672</xdr:rowOff>
    </xdr:to>
    <xdr:sp macro="" textlink="">
      <xdr:nvSpPr>
        <xdr:cNvPr id="467" name="円/楕円 466"/>
        <xdr:cNvSpPr/>
      </xdr:nvSpPr>
      <xdr:spPr>
        <a:xfrm>
          <a:off x="14351000" y="30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57449</xdr:rowOff>
    </xdr:from>
    <xdr:ext cx="762000" cy="259045"/>
    <xdr:sp macro="" textlink="">
      <xdr:nvSpPr>
        <xdr:cNvPr id="468" name="テキスト ボックス 467"/>
        <xdr:cNvSpPr txBox="1"/>
      </xdr:nvSpPr>
      <xdr:spPr>
        <a:xfrm>
          <a:off x="14020800" y="314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166652</xdr:rowOff>
    </xdr:from>
    <xdr:to>
      <xdr:col>19</xdr:col>
      <xdr:colOff>533400</xdr:colOff>
      <xdr:row>18</xdr:row>
      <xdr:rowOff>96802</xdr:rowOff>
    </xdr:to>
    <xdr:sp macro="" textlink="">
      <xdr:nvSpPr>
        <xdr:cNvPr id="469" name="円/楕円 468"/>
        <xdr:cNvSpPr/>
      </xdr:nvSpPr>
      <xdr:spPr>
        <a:xfrm>
          <a:off x="13462000" y="30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106979</xdr:rowOff>
    </xdr:from>
    <xdr:ext cx="762000" cy="259045"/>
    <xdr:sp macro="" textlink="">
      <xdr:nvSpPr>
        <xdr:cNvPr id="470" name="テキスト ボックス 469"/>
        <xdr:cNvSpPr txBox="1"/>
      </xdr:nvSpPr>
      <xdr:spPr>
        <a:xfrm>
          <a:off x="13131800" y="285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255,839
251,055
244.95
87,725,454
85,059,821
2,626,817
49,394,758
76,500,227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61.2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類似団体では</a:t>
          </a:r>
          <a:r>
            <a:rPr kumimoji="1" lang="ja-JP" altLang="en-US" sz="1300">
              <a:solidFill>
                <a:schemeClr val="dk1"/>
              </a:solidFill>
              <a:effectLst/>
              <a:latin typeface="+mn-lt"/>
              <a:ea typeface="+mn-ea"/>
              <a:cs typeface="+mn-cs"/>
            </a:rPr>
            <a:t>やや下位</a:t>
          </a:r>
          <a:r>
            <a:rPr kumimoji="1" lang="ja-JP" altLang="ja-JP" sz="1300">
              <a:solidFill>
                <a:schemeClr val="dk1"/>
              </a:solidFill>
              <a:effectLst/>
              <a:latin typeface="+mn-lt"/>
              <a:ea typeface="+mn-ea"/>
              <a:cs typeface="+mn-cs"/>
            </a:rPr>
            <a:t>に位置して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、静岡県平均を</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％上回っているため、今後も定員適正化計画に基づく定数管理や平成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年度以降は国に倣い一定年齢での原則昇給停止を行うことにより是正を図る。（平成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59</a:t>
          </a:r>
          <a:r>
            <a:rPr kumimoji="1" lang="ja-JP" altLang="ja-JP" sz="1300">
              <a:solidFill>
                <a:schemeClr val="dk1"/>
              </a:solidFill>
              <a:effectLst/>
              <a:latin typeface="+mn-lt"/>
              <a:ea typeface="+mn-ea"/>
              <a:cs typeface="+mn-cs"/>
            </a:rPr>
            <a:t>歳以上平成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57</a:t>
          </a:r>
          <a:r>
            <a:rPr kumimoji="1" lang="ja-JP" altLang="ja-JP" sz="1300">
              <a:solidFill>
                <a:schemeClr val="dk1"/>
              </a:solidFill>
              <a:effectLst/>
              <a:latin typeface="+mn-lt"/>
              <a:ea typeface="+mn-ea"/>
              <a:cs typeface="+mn-cs"/>
            </a:rPr>
            <a:t>歳以上、平成</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55</a:t>
          </a:r>
          <a:r>
            <a:rPr kumimoji="1" lang="ja-JP" altLang="ja-JP" sz="1300">
              <a:solidFill>
                <a:schemeClr val="dk1"/>
              </a:solidFill>
              <a:effectLst/>
              <a:latin typeface="+mn-lt"/>
              <a:ea typeface="+mn-ea"/>
              <a:cs typeface="+mn-cs"/>
            </a:rPr>
            <a:t>歳以上）</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77470</xdr:rowOff>
    </xdr:to>
    <xdr:cxnSp macro="">
      <xdr:nvCxnSpPr>
        <xdr:cNvPr id="66" name="直線コネクタ 65"/>
        <xdr:cNvCxnSpPr/>
      </xdr:nvCxnSpPr>
      <xdr:spPr>
        <a:xfrm>
          <a:off x="3987800" y="6352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5097</xdr:rowOff>
    </xdr:from>
    <xdr:ext cx="762000" cy="259045"/>
    <xdr:sp macro="" textlink="">
      <xdr:nvSpPr>
        <xdr:cNvPr id="67" name="人件費平均値テキスト"/>
        <xdr:cNvSpPr txBox="1"/>
      </xdr:nvSpPr>
      <xdr:spPr>
        <a:xfrm>
          <a:off x="4914900" y="617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8890</xdr:rowOff>
    </xdr:to>
    <xdr:cxnSp macro="">
      <xdr:nvCxnSpPr>
        <xdr:cNvPr id="69" name="直線コネクタ 68"/>
        <xdr:cNvCxnSpPr/>
      </xdr:nvCxnSpPr>
      <xdr:spPr>
        <a:xfrm>
          <a:off x="3098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62230</xdr:rowOff>
    </xdr:to>
    <xdr:cxnSp macro="">
      <xdr:nvCxnSpPr>
        <xdr:cNvPr id="72" name="直線コネクタ 71"/>
        <xdr:cNvCxnSpPr/>
      </xdr:nvCxnSpPr>
      <xdr:spPr>
        <a:xfrm flipV="1">
          <a:off x="2209800" y="633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62230</xdr:rowOff>
    </xdr:to>
    <xdr:cxnSp macro="">
      <xdr:nvCxnSpPr>
        <xdr:cNvPr id="75" name="直線コネクタ 74"/>
        <xdr:cNvCxnSpPr/>
      </xdr:nvCxnSpPr>
      <xdr:spPr>
        <a:xfrm>
          <a:off x="1320800" y="637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5" name="円/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7" name="円/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91" name="円/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94" name="テキスト ボックス 93"/>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指定管理施設の増及び放課後児童クラブ運営管理委託料の増</a:t>
          </a:r>
          <a:r>
            <a:rPr kumimoji="1" lang="ja-JP" altLang="ja-JP" sz="1300">
              <a:solidFill>
                <a:schemeClr val="dk1"/>
              </a:solidFill>
              <a:effectLst/>
              <a:latin typeface="+mn-lt"/>
              <a:ea typeface="+mn-ea"/>
              <a:cs typeface="+mn-cs"/>
            </a:rPr>
            <a:t>などにより、前年度に比べ</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％増加した。</a:t>
          </a:r>
          <a:endParaRPr lang="ja-JP" altLang="ja-JP" sz="1300">
            <a:effectLst/>
          </a:endParaRPr>
        </a:p>
        <a:p>
          <a:r>
            <a:rPr kumimoji="1" lang="ja-JP" altLang="ja-JP" sz="1300">
              <a:solidFill>
                <a:schemeClr val="dk1"/>
              </a:solidFill>
              <a:effectLst/>
              <a:latin typeface="+mn-lt"/>
              <a:ea typeface="+mn-ea"/>
              <a:cs typeface="+mn-cs"/>
            </a:rPr>
            <a:t>　類似団体平均よりも</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％、静岡県平均よりも</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％下回っているが、</a:t>
          </a:r>
          <a:r>
            <a:rPr kumimoji="1" lang="ja-JP" altLang="en-US" sz="1300">
              <a:solidFill>
                <a:schemeClr val="dk1"/>
              </a:solidFill>
              <a:effectLst/>
              <a:latin typeface="+mn-lt"/>
              <a:ea typeface="+mn-ea"/>
              <a:cs typeface="+mn-cs"/>
            </a:rPr>
            <a:t>今後は、指定管理施設の民営化を検討するなど経費の更なる削減を目指す</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15</xdr:row>
      <xdr:rowOff>69850</xdr:rowOff>
    </xdr:to>
    <xdr:cxnSp macro="">
      <xdr:nvCxnSpPr>
        <xdr:cNvPr id="127" name="直線コネクタ 126"/>
        <xdr:cNvCxnSpPr/>
      </xdr:nvCxnSpPr>
      <xdr:spPr>
        <a:xfrm>
          <a:off x="15671800" y="2603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19050</xdr:rowOff>
    </xdr:from>
    <xdr:to>
      <xdr:col>22</xdr:col>
      <xdr:colOff>565150</xdr:colOff>
      <xdr:row>15</xdr:row>
      <xdr:rowOff>31750</xdr:rowOff>
    </xdr:to>
    <xdr:cxnSp macro="">
      <xdr:nvCxnSpPr>
        <xdr:cNvPr id="130" name="直線コネクタ 129"/>
        <xdr:cNvCxnSpPr/>
      </xdr:nvCxnSpPr>
      <xdr:spPr>
        <a:xfrm>
          <a:off x="14782800" y="259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156227</xdr:rowOff>
    </xdr:from>
    <xdr:ext cx="736600" cy="259045"/>
    <xdr:sp macro="" textlink="">
      <xdr:nvSpPr>
        <xdr:cNvPr id="132" name="テキスト ボックス 131"/>
        <xdr:cNvSpPr txBox="1"/>
      </xdr:nvSpPr>
      <xdr:spPr>
        <a:xfrm>
          <a:off x="15290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152400</xdr:rowOff>
    </xdr:from>
    <xdr:to>
      <xdr:col>21</xdr:col>
      <xdr:colOff>361950</xdr:colOff>
      <xdr:row>15</xdr:row>
      <xdr:rowOff>19050</xdr:rowOff>
    </xdr:to>
    <xdr:cxnSp macro="">
      <xdr:nvCxnSpPr>
        <xdr:cNvPr id="133" name="直線コネクタ 132"/>
        <xdr:cNvCxnSpPr/>
      </xdr:nvCxnSpPr>
      <xdr:spPr>
        <a:xfrm>
          <a:off x="13893800" y="255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14</xdr:row>
      <xdr:rowOff>152400</xdr:rowOff>
    </xdr:to>
    <xdr:cxnSp macro="">
      <xdr:nvCxnSpPr>
        <xdr:cNvPr id="136" name="直線コネクタ 135"/>
        <xdr:cNvCxnSpPr/>
      </xdr:nvCxnSpPr>
      <xdr:spPr>
        <a:xfrm>
          <a:off x="13004800" y="2489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6" name="円/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48" name="円/楕円 147"/>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49" name="テキスト ボックス 148"/>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139700</xdr:rowOff>
    </xdr:from>
    <xdr:to>
      <xdr:col>21</xdr:col>
      <xdr:colOff>412750</xdr:colOff>
      <xdr:row>15</xdr:row>
      <xdr:rowOff>69850</xdr:rowOff>
    </xdr:to>
    <xdr:sp macro="" textlink="">
      <xdr:nvSpPr>
        <xdr:cNvPr id="150" name="円/楕円 149"/>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80027</xdr:rowOff>
    </xdr:from>
    <xdr:ext cx="762000" cy="259045"/>
    <xdr:sp macro="" textlink="">
      <xdr:nvSpPr>
        <xdr:cNvPr id="151" name="テキスト ボックス 150"/>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101600</xdr:rowOff>
    </xdr:from>
    <xdr:to>
      <xdr:col>20</xdr:col>
      <xdr:colOff>209550</xdr:colOff>
      <xdr:row>15</xdr:row>
      <xdr:rowOff>31750</xdr:rowOff>
    </xdr:to>
    <xdr:sp macro="" textlink="">
      <xdr:nvSpPr>
        <xdr:cNvPr id="152" name="円/楕円 151"/>
        <xdr:cNvSpPr/>
      </xdr:nvSpPr>
      <xdr:spPr>
        <a:xfrm>
          <a:off x="13843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41927</xdr:rowOff>
    </xdr:from>
    <xdr:ext cx="762000" cy="259045"/>
    <xdr:sp macro="" textlink="">
      <xdr:nvSpPr>
        <xdr:cNvPr id="153" name="テキスト ボックス 152"/>
        <xdr:cNvSpPr txBox="1"/>
      </xdr:nvSpPr>
      <xdr:spPr>
        <a:xfrm>
          <a:off x="13512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38100</xdr:rowOff>
    </xdr:from>
    <xdr:to>
      <xdr:col>19</xdr:col>
      <xdr:colOff>6350</xdr:colOff>
      <xdr:row>14</xdr:row>
      <xdr:rowOff>139700</xdr:rowOff>
    </xdr:to>
    <xdr:sp macro="" textlink="">
      <xdr:nvSpPr>
        <xdr:cNvPr id="154" name="円/楕円 153"/>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149877</xdr:rowOff>
    </xdr:from>
    <xdr:ext cx="762000" cy="259045"/>
    <xdr:sp macro="" textlink="">
      <xdr:nvSpPr>
        <xdr:cNvPr id="155" name="テキスト ボックス 154"/>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類似団体平均に比べ</a:t>
          </a:r>
          <a:r>
            <a:rPr kumimoji="1" lang="en-US" altLang="ja-JP" sz="1300">
              <a:solidFill>
                <a:schemeClr val="dk1"/>
              </a:solidFill>
              <a:effectLst/>
              <a:latin typeface="+mn-lt"/>
              <a:ea typeface="+mn-ea"/>
              <a:cs typeface="+mn-cs"/>
            </a:rPr>
            <a:t>3.5</a:t>
          </a:r>
          <a:r>
            <a:rPr kumimoji="1" lang="ja-JP" altLang="ja-JP" sz="1300">
              <a:solidFill>
                <a:schemeClr val="dk1"/>
              </a:solidFill>
              <a:effectLst/>
              <a:latin typeface="+mn-lt"/>
              <a:ea typeface="+mn-ea"/>
              <a:cs typeface="+mn-cs"/>
            </a:rPr>
            <a:t>％下回っているものの、保育園等に係る経費や対象者数増等による障害者自立支援給付費の増などにより前年度に比べ</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％増加した。</a:t>
          </a:r>
          <a:endParaRPr lang="ja-JP" altLang="ja-JP" sz="1300">
            <a:effectLst/>
          </a:endParaRPr>
        </a:p>
        <a:p>
          <a:r>
            <a:rPr kumimoji="1" lang="ja-JP" altLang="ja-JP" sz="1300">
              <a:solidFill>
                <a:schemeClr val="dk1"/>
              </a:solidFill>
              <a:effectLst/>
              <a:latin typeface="+mn-lt"/>
              <a:ea typeface="+mn-ea"/>
              <a:cs typeface="+mn-cs"/>
            </a:rPr>
            <a:t>　扶助費は、高齢化に伴い、今後も増加が見込まれるため、市単独事業の精査など適正な扶助のあり方について見直しを行う。</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57150</xdr:rowOff>
    </xdr:from>
    <xdr:to>
      <xdr:col>7</xdr:col>
      <xdr:colOff>15875</xdr:colOff>
      <xdr:row>53</xdr:row>
      <xdr:rowOff>120650</xdr:rowOff>
    </xdr:to>
    <xdr:cxnSp macro="">
      <xdr:nvCxnSpPr>
        <xdr:cNvPr id="188" name="直線コネクタ 187"/>
        <xdr:cNvCxnSpPr/>
      </xdr:nvCxnSpPr>
      <xdr:spPr>
        <a:xfrm>
          <a:off x="3987800" y="9144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101600</xdr:rowOff>
    </xdr:from>
    <xdr:to>
      <xdr:col>5</xdr:col>
      <xdr:colOff>549275</xdr:colOff>
      <xdr:row>53</xdr:row>
      <xdr:rowOff>57150</xdr:rowOff>
    </xdr:to>
    <xdr:cxnSp macro="">
      <xdr:nvCxnSpPr>
        <xdr:cNvPr id="191" name="直線コネクタ 190"/>
        <xdr:cNvCxnSpPr/>
      </xdr:nvCxnSpPr>
      <xdr:spPr>
        <a:xfrm>
          <a:off x="3098800" y="9017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3" name="テキスト ボックス 192"/>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63500</xdr:rowOff>
    </xdr:from>
    <xdr:to>
      <xdr:col>4</xdr:col>
      <xdr:colOff>346075</xdr:colOff>
      <xdr:row>52</xdr:row>
      <xdr:rowOff>101600</xdr:rowOff>
    </xdr:to>
    <xdr:cxnSp macro="">
      <xdr:nvCxnSpPr>
        <xdr:cNvPr id="194" name="直線コネクタ 193"/>
        <xdr:cNvCxnSpPr/>
      </xdr:nvCxnSpPr>
      <xdr:spPr>
        <a:xfrm>
          <a:off x="2209800" y="897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63500</xdr:rowOff>
    </xdr:from>
    <xdr:to>
      <xdr:col>3</xdr:col>
      <xdr:colOff>142875</xdr:colOff>
      <xdr:row>52</xdr:row>
      <xdr:rowOff>88900</xdr:rowOff>
    </xdr:to>
    <xdr:cxnSp macro="">
      <xdr:nvCxnSpPr>
        <xdr:cNvPr id="197" name="直線コネクタ 196"/>
        <xdr:cNvCxnSpPr/>
      </xdr:nvCxnSpPr>
      <xdr:spPr>
        <a:xfrm flipV="1">
          <a:off x="1320800" y="897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199" name="テキスト ボックス 198"/>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69850</xdr:rowOff>
    </xdr:from>
    <xdr:to>
      <xdr:col>7</xdr:col>
      <xdr:colOff>66675</xdr:colOff>
      <xdr:row>54</xdr:row>
      <xdr:rowOff>0</xdr:rowOff>
    </xdr:to>
    <xdr:sp macro="" textlink="">
      <xdr:nvSpPr>
        <xdr:cNvPr id="207" name="円/楕円 206"/>
        <xdr:cNvSpPr/>
      </xdr:nvSpPr>
      <xdr:spPr>
        <a:xfrm>
          <a:off x="4775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86377</xdr:rowOff>
    </xdr:from>
    <xdr:ext cx="762000" cy="259045"/>
    <xdr:sp macro="" textlink="">
      <xdr:nvSpPr>
        <xdr:cNvPr id="208" name="扶助費該当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6350</xdr:rowOff>
    </xdr:from>
    <xdr:to>
      <xdr:col>5</xdr:col>
      <xdr:colOff>600075</xdr:colOff>
      <xdr:row>53</xdr:row>
      <xdr:rowOff>107950</xdr:rowOff>
    </xdr:to>
    <xdr:sp macro="" textlink="">
      <xdr:nvSpPr>
        <xdr:cNvPr id="209" name="円/楕円 208"/>
        <xdr:cNvSpPr/>
      </xdr:nvSpPr>
      <xdr:spPr>
        <a:xfrm>
          <a:off x="3937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118127</xdr:rowOff>
    </xdr:from>
    <xdr:ext cx="736600" cy="259045"/>
    <xdr:sp macro="" textlink="">
      <xdr:nvSpPr>
        <xdr:cNvPr id="210" name="テキスト ボックス 209"/>
        <xdr:cNvSpPr txBox="1"/>
      </xdr:nvSpPr>
      <xdr:spPr>
        <a:xfrm>
          <a:off x="3606800" y="886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50800</xdr:rowOff>
    </xdr:from>
    <xdr:to>
      <xdr:col>4</xdr:col>
      <xdr:colOff>396875</xdr:colOff>
      <xdr:row>52</xdr:row>
      <xdr:rowOff>152400</xdr:rowOff>
    </xdr:to>
    <xdr:sp macro="" textlink="">
      <xdr:nvSpPr>
        <xdr:cNvPr id="211" name="円/楕円 210"/>
        <xdr:cNvSpPr/>
      </xdr:nvSpPr>
      <xdr:spPr>
        <a:xfrm>
          <a:off x="3048000" y="89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50</xdr:row>
      <xdr:rowOff>162577</xdr:rowOff>
    </xdr:from>
    <xdr:ext cx="762000" cy="259045"/>
    <xdr:sp macro="" textlink="">
      <xdr:nvSpPr>
        <xdr:cNvPr id="212" name="テキスト ボックス 211"/>
        <xdr:cNvSpPr txBox="1"/>
      </xdr:nvSpPr>
      <xdr:spPr>
        <a:xfrm>
          <a:off x="2717800" y="873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12700</xdr:rowOff>
    </xdr:from>
    <xdr:to>
      <xdr:col>3</xdr:col>
      <xdr:colOff>193675</xdr:colOff>
      <xdr:row>52</xdr:row>
      <xdr:rowOff>114300</xdr:rowOff>
    </xdr:to>
    <xdr:sp macro="" textlink="">
      <xdr:nvSpPr>
        <xdr:cNvPr id="213" name="円/楕円 212"/>
        <xdr:cNvSpPr/>
      </xdr:nvSpPr>
      <xdr:spPr>
        <a:xfrm>
          <a:off x="2159000" y="89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124477</xdr:rowOff>
    </xdr:from>
    <xdr:ext cx="762000" cy="259045"/>
    <xdr:sp macro="" textlink="">
      <xdr:nvSpPr>
        <xdr:cNvPr id="214" name="テキスト ボックス 213"/>
        <xdr:cNvSpPr txBox="1"/>
      </xdr:nvSpPr>
      <xdr:spPr>
        <a:xfrm>
          <a:off x="1828800" y="869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38100</xdr:rowOff>
    </xdr:from>
    <xdr:to>
      <xdr:col>1</xdr:col>
      <xdr:colOff>676275</xdr:colOff>
      <xdr:row>52</xdr:row>
      <xdr:rowOff>139700</xdr:rowOff>
    </xdr:to>
    <xdr:sp macro="" textlink="">
      <xdr:nvSpPr>
        <xdr:cNvPr id="215" name="円/楕円 214"/>
        <xdr:cNvSpPr/>
      </xdr:nvSpPr>
      <xdr:spPr>
        <a:xfrm>
          <a:off x="1270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149877</xdr:rowOff>
    </xdr:from>
    <xdr:ext cx="762000" cy="259045"/>
    <xdr:sp macro="" textlink="">
      <xdr:nvSpPr>
        <xdr:cNvPr id="216" name="テキスト ボックス 215"/>
        <xdr:cNvSpPr txBox="1"/>
      </xdr:nvSpPr>
      <xdr:spPr>
        <a:xfrm>
          <a:off x="939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a:t>
          </a:r>
          <a:r>
            <a:rPr kumimoji="1" lang="en-US" altLang="ja-JP" sz="1300">
              <a:latin typeface="ＭＳ Ｐゴシック"/>
            </a:rPr>
            <a:t>0.8</a:t>
          </a:r>
          <a:r>
            <a:rPr kumimoji="1" lang="ja-JP" altLang="en-US" sz="1300">
              <a:latin typeface="ＭＳ Ｐゴシック"/>
            </a:rPr>
            <a:t>％下回っているが、前年度との比較では</a:t>
          </a:r>
          <a:r>
            <a:rPr kumimoji="1" lang="en-US" altLang="ja-JP" sz="1300">
              <a:latin typeface="ＭＳ Ｐゴシック"/>
            </a:rPr>
            <a:t>0.6</a:t>
          </a:r>
          <a:r>
            <a:rPr kumimoji="1" lang="ja-JP" altLang="en-US" sz="1300">
              <a:latin typeface="ＭＳ Ｐゴシック"/>
            </a:rPr>
            <a:t>％増加している。</a:t>
          </a:r>
        </a:p>
        <a:p>
          <a:r>
            <a:rPr kumimoji="1" lang="ja-JP" altLang="en-US" sz="1300">
              <a:latin typeface="ＭＳ Ｐゴシック"/>
            </a:rPr>
            <a:t>　これは介護保険事業、後期高齢者医療事業の給付に係る繰出金が増加したためで、これらは今後も増加していくことが見込まれるため、定期的な保険料の見直しや事業の精査などにより、繰出金の抑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55</xdr:row>
      <xdr:rowOff>107950</xdr:rowOff>
    </xdr:to>
    <xdr:cxnSp macro="">
      <xdr:nvCxnSpPr>
        <xdr:cNvPr id="249" name="直線コネクタ 248"/>
        <xdr:cNvCxnSpPr/>
      </xdr:nvCxnSpPr>
      <xdr:spPr>
        <a:xfrm>
          <a:off x="15671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19050</xdr:rowOff>
    </xdr:from>
    <xdr:to>
      <xdr:col>22</xdr:col>
      <xdr:colOff>565150</xdr:colOff>
      <xdr:row>55</xdr:row>
      <xdr:rowOff>31750</xdr:rowOff>
    </xdr:to>
    <xdr:cxnSp macro="">
      <xdr:nvCxnSpPr>
        <xdr:cNvPr id="252" name="直線コネクタ 251"/>
        <xdr:cNvCxnSpPr/>
      </xdr:nvCxnSpPr>
      <xdr:spPr>
        <a:xfrm>
          <a:off x="14782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139700</xdr:rowOff>
    </xdr:from>
    <xdr:to>
      <xdr:col>21</xdr:col>
      <xdr:colOff>361950</xdr:colOff>
      <xdr:row>55</xdr:row>
      <xdr:rowOff>19050</xdr:rowOff>
    </xdr:to>
    <xdr:cxnSp macro="">
      <xdr:nvCxnSpPr>
        <xdr:cNvPr id="255" name="直線コネクタ 254"/>
        <xdr:cNvCxnSpPr/>
      </xdr:nvCxnSpPr>
      <xdr:spPr>
        <a:xfrm>
          <a:off x="13893800" y="939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139700</xdr:rowOff>
    </xdr:to>
    <xdr:cxnSp macro="">
      <xdr:nvCxnSpPr>
        <xdr:cNvPr id="258" name="直線コネクタ 257"/>
        <xdr:cNvCxnSpPr/>
      </xdr:nvCxnSpPr>
      <xdr:spPr>
        <a:xfrm>
          <a:off x="13004800" y="934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2" name="テキスト ボックス 261"/>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68" name="円/楕円 267"/>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69"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615950</xdr:colOff>
      <xdr:row>55</xdr:row>
      <xdr:rowOff>82550</xdr:rowOff>
    </xdr:to>
    <xdr:sp macro="" textlink="">
      <xdr:nvSpPr>
        <xdr:cNvPr id="270" name="円/楕円 269"/>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92727</xdr:rowOff>
    </xdr:from>
    <xdr:ext cx="736600" cy="259045"/>
    <xdr:sp macro="" textlink="">
      <xdr:nvSpPr>
        <xdr:cNvPr id="271" name="テキスト ボックス 270"/>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139700</xdr:rowOff>
    </xdr:from>
    <xdr:to>
      <xdr:col>21</xdr:col>
      <xdr:colOff>412750</xdr:colOff>
      <xdr:row>55</xdr:row>
      <xdr:rowOff>69850</xdr:rowOff>
    </xdr:to>
    <xdr:sp macro="" textlink="">
      <xdr:nvSpPr>
        <xdr:cNvPr id="272" name="円/楕円 271"/>
        <xdr:cNvSpPr/>
      </xdr:nvSpPr>
      <xdr:spPr>
        <a:xfrm>
          <a:off x="14732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80027</xdr:rowOff>
    </xdr:from>
    <xdr:ext cx="762000" cy="259045"/>
    <xdr:sp macro="" textlink="">
      <xdr:nvSpPr>
        <xdr:cNvPr id="273" name="テキスト ボックス 272"/>
        <xdr:cNvSpPr txBox="1"/>
      </xdr:nvSpPr>
      <xdr:spPr>
        <a:xfrm>
          <a:off x="14401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88900</xdr:rowOff>
    </xdr:from>
    <xdr:to>
      <xdr:col>20</xdr:col>
      <xdr:colOff>209550</xdr:colOff>
      <xdr:row>55</xdr:row>
      <xdr:rowOff>19050</xdr:rowOff>
    </xdr:to>
    <xdr:sp macro="" textlink="">
      <xdr:nvSpPr>
        <xdr:cNvPr id="274" name="円/楕円 273"/>
        <xdr:cNvSpPr/>
      </xdr:nvSpPr>
      <xdr:spPr>
        <a:xfrm>
          <a:off x="13843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29227</xdr:rowOff>
    </xdr:from>
    <xdr:ext cx="762000" cy="259045"/>
    <xdr:sp macro="" textlink="">
      <xdr:nvSpPr>
        <xdr:cNvPr id="275" name="テキスト ボックス 274"/>
        <xdr:cNvSpPr txBox="1"/>
      </xdr:nvSpPr>
      <xdr:spPr>
        <a:xfrm>
          <a:off x="13512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76" name="円/楕円 275"/>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77" name="テキスト ボックス 276"/>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補助費等は概ね横ばいだが、歳入の減額の影響により</a:t>
          </a:r>
          <a:r>
            <a:rPr kumimoji="1" lang="ja-JP" altLang="ja-JP" sz="1300">
              <a:solidFill>
                <a:schemeClr val="dk1"/>
              </a:solidFill>
              <a:effectLst/>
              <a:latin typeface="+mn-lt"/>
              <a:ea typeface="+mn-ea"/>
              <a:cs typeface="+mn-cs"/>
            </a:rPr>
            <a:t>前年度に比べ</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　静岡県の平均を</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％下回っているが、引続き補助金・負担金の見直しを実施するとともに、特に企業会計に対する支出の増減が大きく影響するため収支改善による安定的な企業経営に努める。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19558</xdr:rowOff>
    </xdr:from>
    <xdr:to>
      <xdr:col>24</xdr:col>
      <xdr:colOff>31750</xdr:colOff>
      <xdr:row>35</xdr:row>
      <xdr:rowOff>37846</xdr:rowOff>
    </xdr:to>
    <xdr:cxnSp macro="">
      <xdr:nvCxnSpPr>
        <xdr:cNvPr id="308" name="直線コネクタ 307"/>
        <xdr:cNvCxnSpPr/>
      </xdr:nvCxnSpPr>
      <xdr:spPr>
        <a:xfrm>
          <a:off x="15671800" y="60203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68851</xdr:rowOff>
    </xdr:from>
    <xdr:ext cx="762000" cy="259045"/>
    <xdr:sp macro="" textlink="">
      <xdr:nvSpPr>
        <xdr:cNvPr id="309" name="補助費等平均値テキスト"/>
        <xdr:cNvSpPr txBox="1"/>
      </xdr:nvSpPr>
      <xdr:spPr>
        <a:xfrm>
          <a:off x="16598900" y="6069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19558</xdr:rowOff>
    </xdr:from>
    <xdr:to>
      <xdr:col>22</xdr:col>
      <xdr:colOff>565150</xdr:colOff>
      <xdr:row>35</xdr:row>
      <xdr:rowOff>65278</xdr:rowOff>
    </xdr:to>
    <xdr:cxnSp macro="">
      <xdr:nvCxnSpPr>
        <xdr:cNvPr id="311" name="直線コネクタ 310"/>
        <xdr:cNvCxnSpPr/>
      </xdr:nvCxnSpPr>
      <xdr:spPr>
        <a:xfrm flipV="1">
          <a:off x="14782800" y="60203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109999</xdr:rowOff>
    </xdr:from>
    <xdr:ext cx="736600" cy="259045"/>
    <xdr:sp macro="" textlink="">
      <xdr:nvSpPr>
        <xdr:cNvPr id="313" name="テキスト ボックス 312"/>
        <xdr:cNvSpPr txBox="1"/>
      </xdr:nvSpPr>
      <xdr:spPr>
        <a:xfrm>
          <a:off x="15290800" y="611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65278</xdr:rowOff>
    </xdr:from>
    <xdr:to>
      <xdr:col>21</xdr:col>
      <xdr:colOff>361950</xdr:colOff>
      <xdr:row>36</xdr:row>
      <xdr:rowOff>21844</xdr:rowOff>
    </xdr:to>
    <xdr:cxnSp macro="">
      <xdr:nvCxnSpPr>
        <xdr:cNvPr id="314" name="直線コネクタ 313"/>
        <xdr:cNvCxnSpPr/>
      </xdr:nvCxnSpPr>
      <xdr:spPr>
        <a:xfrm flipV="1">
          <a:off x="13893800" y="60660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89679</xdr:rowOff>
    </xdr:from>
    <xdr:ext cx="762000" cy="259045"/>
    <xdr:sp macro="" textlink="">
      <xdr:nvSpPr>
        <xdr:cNvPr id="316" name="テキスト ボックス 315"/>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36</xdr:row>
      <xdr:rowOff>21844</xdr:rowOff>
    </xdr:to>
    <xdr:cxnSp macro="">
      <xdr:nvCxnSpPr>
        <xdr:cNvPr id="317" name="直線コネクタ 316"/>
        <xdr:cNvCxnSpPr/>
      </xdr:nvCxnSpPr>
      <xdr:spPr>
        <a:xfrm>
          <a:off x="13004800" y="6157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19" name="テキスト ボックス 318"/>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21" name="テキスト ボックス 320"/>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158496</xdr:rowOff>
    </xdr:from>
    <xdr:to>
      <xdr:col>24</xdr:col>
      <xdr:colOff>82550</xdr:colOff>
      <xdr:row>35</xdr:row>
      <xdr:rowOff>88646</xdr:rowOff>
    </xdr:to>
    <xdr:sp macro="" textlink="">
      <xdr:nvSpPr>
        <xdr:cNvPr id="327" name="円/楕円 326"/>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3573</xdr:rowOff>
    </xdr:from>
    <xdr:ext cx="762000" cy="259045"/>
    <xdr:sp macro="" textlink="">
      <xdr:nvSpPr>
        <xdr:cNvPr id="328"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140208</xdr:rowOff>
    </xdr:from>
    <xdr:to>
      <xdr:col>22</xdr:col>
      <xdr:colOff>615950</xdr:colOff>
      <xdr:row>35</xdr:row>
      <xdr:rowOff>70358</xdr:rowOff>
    </xdr:to>
    <xdr:sp macro="" textlink="">
      <xdr:nvSpPr>
        <xdr:cNvPr id="329" name="円/楕円 328"/>
        <xdr:cNvSpPr/>
      </xdr:nvSpPr>
      <xdr:spPr>
        <a:xfrm>
          <a:off x="15621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80535</xdr:rowOff>
    </xdr:from>
    <xdr:ext cx="736600" cy="259045"/>
    <xdr:sp macro="" textlink="">
      <xdr:nvSpPr>
        <xdr:cNvPr id="330" name="テキスト ボックス 329"/>
        <xdr:cNvSpPr txBox="1"/>
      </xdr:nvSpPr>
      <xdr:spPr>
        <a:xfrm>
          <a:off x="15290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14478</xdr:rowOff>
    </xdr:from>
    <xdr:to>
      <xdr:col>21</xdr:col>
      <xdr:colOff>412750</xdr:colOff>
      <xdr:row>35</xdr:row>
      <xdr:rowOff>116078</xdr:rowOff>
    </xdr:to>
    <xdr:sp macro="" textlink="">
      <xdr:nvSpPr>
        <xdr:cNvPr id="331" name="円/楕円 330"/>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100855</xdr:rowOff>
    </xdr:from>
    <xdr:ext cx="762000" cy="259045"/>
    <xdr:sp macro="" textlink="">
      <xdr:nvSpPr>
        <xdr:cNvPr id="332" name="テキスト ボックス 331"/>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142494</xdr:rowOff>
    </xdr:from>
    <xdr:to>
      <xdr:col>20</xdr:col>
      <xdr:colOff>209550</xdr:colOff>
      <xdr:row>36</xdr:row>
      <xdr:rowOff>72644</xdr:rowOff>
    </xdr:to>
    <xdr:sp macro="" textlink="">
      <xdr:nvSpPr>
        <xdr:cNvPr id="333" name="円/楕円 332"/>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57421</xdr:rowOff>
    </xdr:from>
    <xdr:ext cx="762000" cy="259045"/>
    <xdr:sp macro="" textlink="">
      <xdr:nvSpPr>
        <xdr:cNvPr id="334" name="テキスト ボックス 333"/>
        <xdr:cNvSpPr txBox="1"/>
      </xdr:nvSpPr>
      <xdr:spPr>
        <a:xfrm>
          <a:off x="135128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35" name="円/楕円 334"/>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20845</xdr:rowOff>
    </xdr:from>
    <xdr:ext cx="762000" cy="259045"/>
    <xdr:sp macro="" textlink="">
      <xdr:nvSpPr>
        <xdr:cNvPr id="336" name="テキスト ボックス 335"/>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元利償還金</a:t>
          </a:r>
          <a:r>
            <a:rPr kumimoji="1" lang="ja-JP" altLang="en-US" sz="1300">
              <a:solidFill>
                <a:schemeClr val="dk1"/>
              </a:solidFill>
              <a:effectLst/>
              <a:latin typeface="+mn-lt"/>
              <a:ea typeface="+mn-ea"/>
              <a:cs typeface="+mn-cs"/>
            </a:rPr>
            <a:t>（前年度繰上償還を除く）は若干増となり</a:t>
          </a:r>
          <a:r>
            <a:rPr kumimoji="1" lang="ja-JP" altLang="ja-JP" sz="1300">
              <a:solidFill>
                <a:schemeClr val="dk1"/>
              </a:solidFill>
              <a:effectLst/>
              <a:latin typeface="+mn-lt"/>
              <a:ea typeface="+mn-ea"/>
              <a:cs typeface="+mn-cs"/>
            </a:rPr>
            <a:t>前年度に比べ</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たものの</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％下回っている。</a:t>
          </a:r>
          <a:endParaRPr lang="ja-JP" altLang="ja-JP" sz="1300">
            <a:effectLst/>
          </a:endParaRPr>
        </a:p>
        <a:p>
          <a:r>
            <a:rPr kumimoji="1" lang="ja-JP" altLang="ja-JP" sz="1300">
              <a:solidFill>
                <a:schemeClr val="dk1"/>
              </a:solidFill>
              <a:effectLst/>
              <a:latin typeface="+mn-lt"/>
              <a:ea typeface="+mn-ea"/>
              <a:cs typeface="+mn-cs"/>
            </a:rPr>
            <a:t>　今後、大規模投資的事業に伴う借入により大幅に市債残高が増加する見込みであるが、引続き起債額及び借入条件等の見直し検討を行うとともに、市債の適正管理に努める。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27939</xdr:rowOff>
    </xdr:from>
    <xdr:to>
      <xdr:col>7</xdr:col>
      <xdr:colOff>15875</xdr:colOff>
      <xdr:row>76</xdr:row>
      <xdr:rowOff>73661</xdr:rowOff>
    </xdr:to>
    <xdr:cxnSp macro="">
      <xdr:nvCxnSpPr>
        <xdr:cNvPr id="369" name="直線コネクタ 368"/>
        <xdr:cNvCxnSpPr/>
      </xdr:nvCxnSpPr>
      <xdr:spPr>
        <a:xfrm>
          <a:off x="3987800" y="130581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6366</xdr:rowOff>
    </xdr:from>
    <xdr:ext cx="762000" cy="259045"/>
    <xdr:sp macro="" textlink="">
      <xdr:nvSpPr>
        <xdr:cNvPr id="370" name="公債費平均値テキスト"/>
        <xdr:cNvSpPr txBox="1"/>
      </xdr:nvSpPr>
      <xdr:spPr>
        <a:xfrm>
          <a:off x="4914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27939</xdr:rowOff>
    </xdr:from>
    <xdr:to>
      <xdr:col>5</xdr:col>
      <xdr:colOff>549275</xdr:colOff>
      <xdr:row>76</xdr:row>
      <xdr:rowOff>50800</xdr:rowOff>
    </xdr:to>
    <xdr:cxnSp macro="">
      <xdr:nvCxnSpPr>
        <xdr:cNvPr id="372" name="直線コネクタ 371"/>
        <xdr:cNvCxnSpPr/>
      </xdr:nvCxnSpPr>
      <xdr:spPr>
        <a:xfrm flipV="1">
          <a:off x="3098800" y="13058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4" name="テキスト ボックス 373"/>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50800</xdr:rowOff>
    </xdr:from>
    <xdr:to>
      <xdr:col>4</xdr:col>
      <xdr:colOff>346075</xdr:colOff>
      <xdr:row>76</xdr:row>
      <xdr:rowOff>111761</xdr:rowOff>
    </xdr:to>
    <xdr:cxnSp macro="">
      <xdr:nvCxnSpPr>
        <xdr:cNvPr id="375" name="直線コネクタ 374"/>
        <xdr:cNvCxnSpPr/>
      </xdr:nvCxnSpPr>
      <xdr:spPr>
        <a:xfrm flipV="1">
          <a:off x="2209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77" name="テキスト ボックス 37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111761</xdr:rowOff>
    </xdr:from>
    <xdr:to>
      <xdr:col>3</xdr:col>
      <xdr:colOff>142875</xdr:colOff>
      <xdr:row>76</xdr:row>
      <xdr:rowOff>157480</xdr:rowOff>
    </xdr:to>
    <xdr:cxnSp macro="">
      <xdr:nvCxnSpPr>
        <xdr:cNvPr id="378" name="直線コネクタ 377"/>
        <xdr:cNvCxnSpPr/>
      </xdr:nvCxnSpPr>
      <xdr:spPr>
        <a:xfrm flipV="1">
          <a:off x="1320800" y="13141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0" name="テキスト ボックス 379"/>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82" name="テキスト ボックス 381"/>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22861</xdr:rowOff>
    </xdr:from>
    <xdr:to>
      <xdr:col>7</xdr:col>
      <xdr:colOff>66675</xdr:colOff>
      <xdr:row>76</xdr:row>
      <xdr:rowOff>124461</xdr:rowOff>
    </xdr:to>
    <xdr:sp macro="" textlink="">
      <xdr:nvSpPr>
        <xdr:cNvPr id="388" name="円/楕円 387"/>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39387</xdr:rowOff>
    </xdr:from>
    <xdr:ext cx="762000" cy="259045"/>
    <xdr:sp macro="" textlink="">
      <xdr:nvSpPr>
        <xdr:cNvPr id="389" name="公債費該当値テキスト"/>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148589</xdr:rowOff>
    </xdr:from>
    <xdr:to>
      <xdr:col>5</xdr:col>
      <xdr:colOff>600075</xdr:colOff>
      <xdr:row>76</xdr:row>
      <xdr:rowOff>78739</xdr:rowOff>
    </xdr:to>
    <xdr:sp macro="" textlink="">
      <xdr:nvSpPr>
        <xdr:cNvPr id="390" name="円/楕円 389"/>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88917</xdr:rowOff>
    </xdr:from>
    <xdr:ext cx="736600" cy="259045"/>
    <xdr:sp macro="" textlink="">
      <xdr:nvSpPr>
        <xdr:cNvPr id="391" name="テキスト ボックス 390"/>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0</xdr:rowOff>
    </xdr:from>
    <xdr:to>
      <xdr:col>4</xdr:col>
      <xdr:colOff>396875</xdr:colOff>
      <xdr:row>76</xdr:row>
      <xdr:rowOff>101600</xdr:rowOff>
    </xdr:to>
    <xdr:sp macro="" textlink="">
      <xdr:nvSpPr>
        <xdr:cNvPr id="392" name="円/楕円 391"/>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111777</xdr:rowOff>
    </xdr:from>
    <xdr:ext cx="762000" cy="259045"/>
    <xdr:sp macro="" textlink="">
      <xdr:nvSpPr>
        <xdr:cNvPr id="393" name="テキスト ボックス 392"/>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60961</xdr:rowOff>
    </xdr:from>
    <xdr:to>
      <xdr:col>3</xdr:col>
      <xdr:colOff>193675</xdr:colOff>
      <xdr:row>76</xdr:row>
      <xdr:rowOff>162561</xdr:rowOff>
    </xdr:to>
    <xdr:sp macro="" textlink="">
      <xdr:nvSpPr>
        <xdr:cNvPr id="394" name="円/楕円 393"/>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1287</xdr:rowOff>
    </xdr:from>
    <xdr:ext cx="762000" cy="259045"/>
    <xdr:sp macro="" textlink="">
      <xdr:nvSpPr>
        <xdr:cNvPr id="395" name="テキスト ボックス 394"/>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106680</xdr:rowOff>
    </xdr:from>
    <xdr:to>
      <xdr:col>1</xdr:col>
      <xdr:colOff>676275</xdr:colOff>
      <xdr:row>77</xdr:row>
      <xdr:rowOff>36830</xdr:rowOff>
    </xdr:to>
    <xdr:sp macro="" textlink="">
      <xdr:nvSpPr>
        <xdr:cNvPr id="396" name="円/楕円 395"/>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47007</xdr:rowOff>
    </xdr:from>
    <xdr:ext cx="762000" cy="259045"/>
    <xdr:sp macro="" textlink="">
      <xdr:nvSpPr>
        <xdr:cNvPr id="397" name="テキスト ボックス 396"/>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扶助費をはじめ全ての項目において増となったことから、前年度に比べて</a:t>
          </a:r>
          <a:r>
            <a:rPr kumimoji="1" lang="en-US" altLang="ja-JP" sz="1300">
              <a:latin typeface="ＭＳ Ｐゴシック"/>
            </a:rPr>
            <a:t>2.5</a:t>
          </a:r>
          <a:r>
            <a:rPr kumimoji="1" lang="ja-JP" altLang="en-US" sz="1300">
              <a:latin typeface="ＭＳ Ｐゴシック"/>
            </a:rPr>
            <a:t>％増加しているが、類似団体の中では引続き上位に位置している。</a:t>
          </a:r>
        </a:p>
        <a:p>
          <a:r>
            <a:rPr kumimoji="1" lang="ja-JP" altLang="en-US" sz="1300">
              <a:latin typeface="ＭＳ Ｐゴシック"/>
            </a:rPr>
            <a:t>　今後も各経費において適正な執行管理を行い、経常経費の削減に努める。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133858</xdr:rowOff>
    </xdr:from>
    <xdr:to>
      <xdr:col>24</xdr:col>
      <xdr:colOff>31750</xdr:colOff>
      <xdr:row>76</xdr:row>
      <xdr:rowOff>76708</xdr:rowOff>
    </xdr:to>
    <xdr:cxnSp macro="">
      <xdr:nvCxnSpPr>
        <xdr:cNvPr id="428" name="直線コネクタ 427"/>
        <xdr:cNvCxnSpPr/>
      </xdr:nvCxnSpPr>
      <xdr:spPr>
        <a:xfrm>
          <a:off x="15671800" y="1299260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105427</xdr:rowOff>
    </xdr:from>
    <xdr:ext cx="762000" cy="259045"/>
    <xdr:sp macro="" textlink="">
      <xdr:nvSpPr>
        <xdr:cNvPr id="429"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133858</xdr:rowOff>
    </xdr:to>
    <xdr:cxnSp macro="">
      <xdr:nvCxnSpPr>
        <xdr:cNvPr id="431" name="直線コネクタ 430"/>
        <xdr:cNvCxnSpPr/>
      </xdr:nvCxnSpPr>
      <xdr:spPr>
        <a:xfrm>
          <a:off x="14782800" y="12951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96283</xdr:rowOff>
    </xdr:from>
    <xdr:ext cx="736600" cy="259045"/>
    <xdr:sp macro="" textlink="">
      <xdr:nvSpPr>
        <xdr:cNvPr id="433" name="テキスト ボックス 432"/>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75</xdr:row>
      <xdr:rowOff>152146</xdr:rowOff>
    </xdr:to>
    <xdr:cxnSp macro="">
      <xdr:nvCxnSpPr>
        <xdr:cNvPr id="434" name="直線コネクタ 433"/>
        <xdr:cNvCxnSpPr/>
      </xdr:nvCxnSpPr>
      <xdr:spPr>
        <a:xfrm flipV="1">
          <a:off x="13893800" y="129514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6" name="テキスト ボックス 435"/>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83566</xdr:rowOff>
    </xdr:from>
    <xdr:to>
      <xdr:col>20</xdr:col>
      <xdr:colOff>158750</xdr:colOff>
      <xdr:row>75</xdr:row>
      <xdr:rowOff>152146</xdr:rowOff>
    </xdr:to>
    <xdr:cxnSp macro="">
      <xdr:nvCxnSpPr>
        <xdr:cNvPr id="437" name="直線コネクタ 436"/>
        <xdr:cNvCxnSpPr/>
      </xdr:nvCxnSpPr>
      <xdr:spPr>
        <a:xfrm>
          <a:off x="13004800" y="129423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39" name="テキスト ボックス 438"/>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41419</xdr:rowOff>
    </xdr:from>
    <xdr:ext cx="762000" cy="259045"/>
    <xdr:sp macro="" textlink="">
      <xdr:nvSpPr>
        <xdr:cNvPr id="441" name="テキスト ボックス 440"/>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47" name="円/楕円 446"/>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42435</xdr:rowOff>
    </xdr:from>
    <xdr:ext cx="762000" cy="259045"/>
    <xdr:sp macro="" textlink="">
      <xdr:nvSpPr>
        <xdr:cNvPr id="448"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83058</xdr:rowOff>
    </xdr:from>
    <xdr:to>
      <xdr:col>22</xdr:col>
      <xdr:colOff>615950</xdr:colOff>
      <xdr:row>76</xdr:row>
      <xdr:rowOff>13208</xdr:rowOff>
    </xdr:to>
    <xdr:sp macro="" textlink="">
      <xdr:nvSpPr>
        <xdr:cNvPr id="449" name="円/楕円 448"/>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23385</xdr:rowOff>
    </xdr:from>
    <xdr:ext cx="736600" cy="259045"/>
    <xdr:sp macro="" textlink="">
      <xdr:nvSpPr>
        <xdr:cNvPr id="450" name="テキスト ボックス 449"/>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51" name="円/楕円 450"/>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2" name="テキスト ボックス 451"/>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101346</xdr:rowOff>
    </xdr:from>
    <xdr:to>
      <xdr:col>20</xdr:col>
      <xdr:colOff>209550</xdr:colOff>
      <xdr:row>76</xdr:row>
      <xdr:rowOff>31496</xdr:rowOff>
    </xdr:to>
    <xdr:sp macro="" textlink="">
      <xdr:nvSpPr>
        <xdr:cNvPr id="453" name="円/楕円 452"/>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54" name="テキスト ボックス 453"/>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32766</xdr:rowOff>
    </xdr:from>
    <xdr:to>
      <xdr:col>19</xdr:col>
      <xdr:colOff>6350</xdr:colOff>
      <xdr:row>75</xdr:row>
      <xdr:rowOff>134366</xdr:rowOff>
    </xdr:to>
    <xdr:sp macro="" textlink="">
      <xdr:nvSpPr>
        <xdr:cNvPr id="455" name="円/楕円 454"/>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144543</xdr:rowOff>
    </xdr:from>
    <xdr:ext cx="762000" cy="259045"/>
    <xdr:sp macro="" textlink="">
      <xdr:nvSpPr>
        <xdr:cNvPr id="456" name="テキスト ボックス 455"/>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静岡県富士市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24631</xdr:rowOff>
    </xdr:from>
    <xdr:to>
      <xdr:col>4</xdr:col>
      <xdr:colOff>1117600</xdr:colOff>
      <xdr:row>15</xdr:row>
      <xdr:rowOff>33742</xdr:rowOff>
    </xdr:to>
    <xdr:cxnSp macro="">
      <xdr:nvCxnSpPr>
        <xdr:cNvPr id="52" name="直線コネクタ 51"/>
        <xdr:cNvCxnSpPr/>
      </xdr:nvCxnSpPr>
      <xdr:spPr bwMode="auto">
        <a:xfrm>
          <a:off x="5003800" y="2644006"/>
          <a:ext cx="647700" cy="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32188</xdr:rowOff>
    </xdr:from>
    <xdr:ext cx="762000" cy="259045"/>
    <xdr:sp macro="" textlink="">
      <xdr:nvSpPr>
        <xdr:cNvPr id="53" name="人口1人当たり決算額の推移平均値テキスト130"/>
        <xdr:cNvSpPr txBox="1"/>
      </xdr:nvSpPr>
      <xdr:spPr>
        <a:xfrm>
          <a:off x="5740400" y="282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24631</xdr:rowOff>
    </xdr:from>
    <xdr:to>
      <xdr:col>4</xdr:col>
      <xdr:colOff>469900</xdr:colOff>
      <xdr:row>15</xdr:row>
      <xdr:rowOff>48209</xdr:rowOff>
    </xdr:to>
    <xdr:cxnSp macro="">
      <xdr:nvCxnSpPr>
        <xdr:cNvPr id="55" name="直線コネクタ 54"/>
        <xdr:cNvCxnSpPr/>
      </xdr:nvCxnSpPr>
      <xdr:spPr bwMode="auto">
        <a:xfrm flipV="1">
          <a:off x="4305300" y="2644006"/>
          <a:ext cx="698500" cy="23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126371</xdr:rowOff>
    </xdr:from>
    <xdr:ext cx="736600" cy="259045"/>
    <xdr:sp macro="" textlink="">
      <xdr:nvSpPr>
        <xdr:cNvPr id="57" name="テキスト ボックス 56"/>
        <xdr:cNvSpPr txBox="1"/>
      </xdr:nvSpPr>
      <xdr:spPr>
        <a:xfrm>
          <a:off x="4622800" y="291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48209</xdr:rowOff>
    </xdr:from>
    <xdr:to>
      <xdr:col>3</xdr:col>
      <xdr:colOff>904875</xdr:colOff>
      <xdr:row>15</xdr:row>
      <xdr:rowOff>104478</xdr:rowOff>
    </xdr:to>
    <xdr:cxnSp macro="">
      <xdr:nvCxnSpPr>
        <xdr:cNvPr id="58" name="直線コネクタ 57"/>
        <xdr:cNvCxnSpPr/>
      </xdr:nvCxnSpPr>
      <xdr:spPr bwMode="auto">
        <a:xfrm flipV="1">
          <a:off x="3606800" y="2667584"/>
          <a:ext cx="698500" cy="56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168140</xdr:rowOff>
    </xdr:from>
    <xdr:ext cx="762000" cy="259045"/>
    <xdr:sp macro="" textlink="">
      <xdr:nvSpPr>
        <xdr:cNvPr id="60" name="テキスト ボックス 59"/>
        <xdr:cNvSpPr txBox="1"/>
      </xdr:nvSpPr>
      <xdr:spPr>
        <a:xfrm>
          <a:off x="3924300" y="295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60815</xdr:rowOff>
    </xdr:from>
    <xdr:to>
      <xdr:col>3</xdr:col>
      <xdr:colOff>206375</xdr:colOff>
      <xdr:row>15</xdr:row>
      <xdr:rowOff>104478</xdr:rowOff>
    </xdr:to>
    <xdr:cxnSp macro="">
      <xdr:nvCxnSpPr>
        <xdr:cNvPr id="61" name="直線コネクタ 60"/>
        <xdr:cNvCxnSpPr/>
      </xdr:nvCxnSpPr>
      <xdr:spPr bwMode="auto">
        <a:xfrm>
          <a:off x="2908300" y="2680190"/>
          <a:ext cx="6985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55015</xdr:rowOff>
    </xdr:from>
    <xdr:ext cx="762000" cy="259045"/>
    <xdr:sp macro="" textlink="">
      <xdr:nvSpPr>
        <xdr:cNvPr id="63" name="テキスト ボックス 62"/>
        <xdr:cNvSpPr txBox="1"/>
      </xdr:nvSpPr>
      <xdr:spPr>
        <a:xfrm>
          <a:off x="32258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7140</xdr:rowOff>
    </xdr:from>
    <xdr:ext cx="762000" cy="259045"/>
    <xdr:sp macro="" textlink="">
      <xdr:nvSpPr>
        <xdr:cNvPr id="65" name="テキスト ボックス 64"/>
        <xdr:cNvSpPr txBox="1"/>
      </xdr:nvSpPr>
      <xdr:spPr>
        <a:xfrm>
          <a:off x="2527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154392</xdr:rowOff>
    </xdr:from>
    <xdr:to>
      <xdr:col>5</xdr:col>
      <xdr:colOff>34925</xdr:colOff>
      <xdr:row>15</xdr:row>
      <xdr:rowOff>84542</xdr:rowOff>
    </xdr:to>
    <xdr:sp macro="" textlink="">
      <xdr:nvSpPr>
        <xdr:cNvPr id="71" name="円/楕円 70"/>
        <xdr:cNvSpPr/>
      </xdr:nvSpPr>
      <xdr:spPr bwMode="auto">
        <a:xfrm>
          <a:off x="5600700" y="2602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170919</xdr:rowOff>
    </xdr:from>
    <xdr:ext cx="762000" cy="259045"/>
    <xdr:sp macro="" textlink="">
      <xdr:nvSpPr>
        <xdr:cNvPr id="72" name="人口1人当たり決算額の推移該当値テキスト130"/>
        <xdr:cNvSpPr txBox="1"/>
      </xdr:nvSpPr>
      <xdr:spPr>
        <a:xfrm>
          <a:off x="5740400" y="244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69,314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145281</xdr:rowOff>
    </xdr:from>
    <xdr:to>
      <xdr:col>4</xdr:col>
      <xdr:colOff>520700</xdr:colOff>
      <xdr:row>15</xdr:row>
      <xdr:rowOff>75431</xdr:rowOff>
    </xdr:to>
    <xdr:sp macro="" textlink="">
      <xdr:nvSpPr>
        <xdr:cNvPr id="73" name="円/楕円 72"/>
        <xdr:cNvSpPr/>
      </xdr:nvSpPr>
      <xdr:spPr bwMode="auto">
        <a:xfrm>
          <a:off x="4953000" y="2593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85608</xdr:rowOff>
    </xdr:from>
    <xdr:ext cx="736600" cy="259045"/>
    <xdr:sp macro="" textlink="">
      <xdr:nvSpPr>
        <xdr:cNvPr id="74" name="テキスト ボックス 73"/>
        <xdr:cNvSpPr txBox="1"/>
      </xdr:nvSpPr>
      <xdr:spPr>
        <a:xfrm>
          <a:off x="4622800" y="2362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69,593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168859</xdr:rowOff>
    </xdr:from>
    <xdr:to>
      <xdr:col>3</xdr:col>
      <xdr:colOff>955675</xdr:colOff>
      <xdr:row>15</xdr:row>
      <xdr:rowOff>99009</xdr:rowOff>
    </xdr:to>
    <xdr:sp macro="" textlink="">
      <xdr:nvSpPr>
        <xdr:cNvPr id="75" name="円/楕円 74"/>
        <xdr:cNvSpPr/>
      </xdr:nvSpPr>
      <xdr:spPr bwMode="auto">
        <a:xfrm>
          <a:off x="4254500" y="261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109186</xdr:rowOff>
    </xdr:from>
    <xdr:ext cx="762000" cy="259045"/>
    <xdr:sp macro="" textlink="">
      <xdr:nvSpPr>
        <xdr:cNvPr id="76" name="テキスト ボックス 75"/>
        <xdr:cNvSpPr txBox="1"/>
      </xdr:nvSpPr>
      <xdr:spPr>
        <a:xfrm>
          <a:off x="3924300" y="238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68,871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53678</xdr:rowOff>
    </xdr:from>
    <xdr:to>
      <xdr:col>3</xdr:col>
      <xdr:colOff>257175</xdr:colOff>
      <xdr:row>15</xdr:row>
      <xdr:rowOff>155278</xdr:rowOff>
    </xdr:to>
    <xdr:sp macro="" textlink="">
      <xdr:nvSpPr>
        <xdr:cNvPr id="77" name="円/楕円 76"/>
        <xdr:cNvSpPr/>
      </xdr:nvSpPr>
      <xdr:spPr bwMode="auto">
        <a:xfrm>
          <a:off x="3556000" y="267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165455</xdr:rowOff>
    </xdr:from>
    <xdr:ext cx="762000" cy="259045"/>
    <xdr:sp macro="" textlink="">
      <xdr:nvSpPr>
        <xdr:cNvPr id="78" name="テキスト ボックス 77"/>
        <xdr:cNvSpPr txBox="1"/>
      </xdr:nvSpPr>
      <xdr:spPr>
        <a:xfrm>
          <a:off x="3225800" y="244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67,148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10015</xdr:rowOff>
    </xdr:from>
    <xdr:to>
      <xdr:col>2</xdr:col>
      <xdr:colOff>692150</xdr:colOff>
      <xdr:row>15</xdr:row>
      <xdr:rowOff>111615</xdr:rowOff>
    </xdr:to>
    <xdr:sp macro="" textlink="">
      <xdr:nvSpPr>
        <xdr:cNvPr id="79" name="円/楕円 78"/>
        <xdr:cNvSpPr/>
      </xdr:nvSpPr>
      <xdr:spPr bwMode="auto">
        <a:xfrm>
          <a:off x="2857500" y="262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121792</xdr:rowOff>
    </xdr:from>
    <xdr:ext cx="762000" cy="259045"/>
    <xdr:sp macro="" textlink="">
      <xdr:nvSpPr>
        <xdr:cNvPr id="80" name="テキスト ボックス 79"/>
        <xdr:cNvSpPr txBox="1"/>
      </xdr:nvSpPr>
      <xdr:spPr>
        <a:xfrm>
          <a:off x="2527300" y="239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28131</xdr:rowOff>
    </xdr:from>
    <xdr:to>
      <xdr:col>4</xdr:col>
      <xdr:colOff>1117600</xdr:colOff>
      <xdr:row>36</xdr:row>
      <xdr:rowOff>42761</xdr:rowOff>
    </xdr:to>
    <xdr:cxnSp macro="">
      <xdr:nvCxnSpPr>
        <xdr:cNvPr id="113" name="直線コネクタ 112"/>
        <xdr:cNvCxnSpPr/>
      </xdr:nvCxnSpPr>
      <xdr:spPr bwMode="auto">
        <a:xfrm flipV="1">
          <a:off x="5003800" y="6981381"/>
          <a:ext cx="6477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26166</xdr:rowOff>
    </xdr:from>
    <xdr:ext cx="762000" cy="259045"/>
    <xdr:sp macro="" textlink="">
      <xdr:nvSpPr>
        <xdr:cNvPr id="114" name="人口1人当たり決算額の推移平均値テキスト445"/>
        <xdr:cNvSpPr txBox="1"/>
      </xdr:nvSpPr>
      <xdr:spPr>
        <a:xfrm>
          <a:off x="5740400" y="6636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42761</xdr:rowOff>
    </xdr:from>
    <xdr:to>
      <xdr:col>4</xdr:col>
      <xdr:colOff>469900</xdr:colOff>
      <xdr:row>36</xdr:row>
      <xdr:rowOff>99454</xdr:rowOff>
    </xdr:to>
    <xdr:cxnSp macro="">
      <xdr:nvCxnSpPr>
        <xdr:cNvPr id="116" name="直線コネクタ 115"/>
        <xdr:cNvCxnSpPr/>
      </xdr:nvCxnSpPr>
      <xdr:spPr bwMode="auto">
        <a:xfrm flipV="1">
          <a:off x="4305300" y="6996011"/>
          <a:ext cx="698500" cy="56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248975</xdr:rowOff>
    </xdr:from>
    <xdr:ext cx="736600" cy="259045"/>
    <xdr:sp macro="" textlink="">
      <xdr:nvSpPr>
        <xdr:cNvPr id="118" name="テキスト ボックス 117"/>
        <xdr:cNvSpPr txBox="1"/>
      </xdr:nvSpPr>
      <xdr:spPr>
        <a:xfrm>
          <a:off x="4622800" y="65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286372</xdr:rowOff>
    </xdr:from>
    <xdr:to>
      <xdr:col>3</xdr:col>
      <xdr:colOff>904875</xdr:colOff>
      <xdr:row>36</xdr:row>
      <xdr:rowOff>99454</xdr:rowOff>
    </xdr:to>
    <xdr:cxnSp macro="">
      <xdr:nvCxnSpPr>
        <xdr:cNvPr id="119" name="直線コネクタ 118"/>
        <xdr:cNvCxnSpPr/>
      </xdr:nvCxnSpPr>
      <xdr:spPr bwMode="auto">
        <a:xfrm>
          <a:off x="3606800" y="6896722"/>
          <a:ext cx="698500" cy="15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235335</xdr:rowOff>
    </xdr:from>
    <xdr:ext cx="762000" cy="259045"/>
    <xdr:sp macro="" textlink="">
      <xdr:nvSpPr>
        <xdr:cNvPr id="121" name="テキスト ボックス 120"/>
        <xdr:cNvSpPr txBox="1"/>
      </xdr:nvSpPr>
      <xdr:spPr>
        <a:xfrm>
          <a:off x="3924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231470</xdr:rowOff>
    </xdr:from>
    <xdr:to>
      <xdr:col>3</xdr:col>
      <xdr:colOff>206375</xdr:colOff>
      <xdr:row>35</xdr:row>
      <xdr:rowOff>286372</xdr:rowOff>
    </xdr:to>
    <xdr:cxnSp macro="">
      <xdr:nvCxnSpPr>
        <xdr:cNvPr id="122" name="直線コネクタ 121"/>
        <xdr:cNvCxnSpPr/>
      </xdr:nvCxnSpPr>
      <xdr:spPr bwMode="auto">
        <a:xfrm>
          <a:off x="2908300" y="6841820"/>
          <a:ext cx="698500" cy="54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119968</xdr:rowOff>
    </xdr:from>
    <xdr:ext cx="762000" cy="259045"/>
    <xdr:sp macro="" textlink="">
      <xdr:nvSpPr>
        <xdr:cNvPr id="126" name="テキスト ボックス 125"/>
        <xdr:cNvSpPr txBox="1"/>
      </xdr:nvSpPr>
      <xdr:spPr>
        <a:xfrm>
          <a:off x="25273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320231</xdr:rowOff>
    </xdr:from>
    <xdr:to>
      <xdr:col>5</xdr:col>
      <xdr:colOff>34925</xdr:colOff>
      <xdr:row>36</xdr:row>
      <xdr:rowOff>78931</xdr:rowOff>
    </xdr:to>
    <xdr:sp macro="" textlink="">
      <xdr:nvSpPr>
        <xdr:cNvPr id="132" name="円/楕円 131"/>
        <xdr:cNvSpPr/>
      </xdr:nvSpPr>
      <xdr:spPr bwMode="auto">
        <a:xfrm>
          <a:off x="5600700" y="6930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292308</xdr:rowOff>
    </xdr:from>
    <xdr:ext cx="762000" cy="259045"/>
    <xdr:sp macro="" textlink="">
      <xdr:nvSpPr>
        <xdr:cNvPr id="133" name="人口1人当たり決算額の推移該当値テキスト445"/>
        <xdr:cNvSpPr txBox="1"/>
      </xdr:nvSpPr>
      <xdr:spPr>
        <a:xfrm>
          <a:off x="5740400" y="690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5,095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334861</xdr:rowOff>
    </xdr:from>
    <xdr:to>
      <xdr:col>4</xdr:col>
      <xdr:colOff>520700</xdr:colOff>
      <xdr:row>36</xdr:row>
      <xdr:rowOff>93561</xdr:rowOff>
    </xdr:to>
    <xdr:sp macro="" textlink="">
      <xdr:nvSpPr>
        <xdr:cNvPr id="134" name="円/楕円 133"/>
        <xdr:cNvSpPr/>
      </xdr:nvSpPr>
      <xdr:spPr bwMode="auto">
        <a:xfrm>
          <a:off x="4953000" y="694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78338</xdr:rowOff>
    </xdr:from>
    <xdr:ext cx="736600" cy="259045"/>
    <xdr:sp macro="" textlink="">
      <xdr:nvSpPr>
        <xdr:cNvPr id="135" name="テキスト ボックス 134"/>
        <xdr:cNvSpPr txBox="1"/>
      </xdr:nvSpPr>
      <xdr:spPr>
        <a:xfrm>
          <a:off x="4622800" y="7031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48654</xdr:rowOff>
    </xdr:from>
    <xdr:to>
      <xdr:col>3</xdr:col>
      <xdr:colOff>955675</xdr:colOff>
      <xdr:row>36</xdr:row>
      <xdr:rowOff>150254</xdr:rowOff>
    </xdr:to>
    <xdr:sp macro="" textlink="">
      <xdr:nvSpPr>
        <xdr:cNvPr id="136" name="円/楕円 135"/>
        <xdr:cNvSpPr/>
      </xdr:nvSpPr>
      <xdr:spPr bwMode="auto">
        <a:xfrm>
          <a:off x="4254500" y="700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135031</xdr:rowOff>
    </xdr:from>
    <xdr:ext cx="762000" cy="259045"/>
    <xdr:sp macro="" textlink="">
      <xdr:nvSpPr>
        <xdr:cNvPr id="137" name="テキスト ボックス 136"/>
        <xdr:cNvSpPr txBox="1"/>
      </xdr:nvSpPr>
      <xdr:spPr>
        <a:xfrm>
          <a:off x="3924300" y="708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235572</xdr:rowOff>
    </xdr:from>
    <xdr:to>
      <xdr:col>3</xdr:col>
      <xdr:colOff>257175</xdr:colOff>
      <xdr:row>35</xdr:row>
      <xdr:rowOff>337172</xdr:rowOff>
    </xdr:to>
    <xdr:sp macro="" textlink="">
      <xdr:nvSpPr>
        <xdr:cNvPr id="138" name="円/楕円 137"/>
        <xdr:cNvSpPr/>
      </xdr:nvSpPr>
      <xdr:spPr bwMode="auto">
        <a:xfrm>
          <a:off x="3556000" y="6845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321949</xdr:rowOff>
    </xdr:from>
    <xdr:ext cx="762000" cy="259045"/>
    <xdr:sp macro="" textlink="">
      <xdr:nvSpPr>
        <xdr:cNvPr id="139" name="テキスト ボックス 138"/>
        <xdr:cNvSpPr txBox="1"/>
      </xdr:nvSpPr>
      <xdr:spPr>
        <a:xfrm>
          <a:off x="3225800" y="693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180670</xdr:rowOff>
    </xdr:from>
    <xdr:to>
      <xdr:col>2</xdr:col>
      <xdr:colOff>692150</xdr:colOff>
      <xdr:row>35</xdr:row>
      <xdr:rowOff>282270</xdr:rowOff>
    </xdr:to>
    <xdr:sp macro="" textlink="">
      <xdr:nvSpPr>
        <xdr:cNvPr id="140" name="円/楕円 139"/>
        <xdr:cNvSpPr/>
      </xdr:nvSpPr>
      <xdr:spPr bwMode="auto">
        <a:xfrm>
          <a:off x="2857500" y="6791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267047</xdr:rowOff>
    </xdr:from>
    <xdr:ext cx="762000" cy="259045"/>
    <xdr:sp macro="" textlink="">
      <xdr:nvSpPr>
        <xdr:cNvPr id="141" name="テキスト ボックス 140"/>
        <xdr:cNvSpPr txBox="1"/>
      </xdr:nvSpPr>
      <xdr:spPr>
        <a:xfrm>
          <a:off x="2527300" y="687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255,839
251,055
244.95
87,725,454
85,059,821
2,626,817
49,394,758
76,500,227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31526</xdr:rowOff>
    </xdr:from>
    <xdr:to>
      <xdr:col>6</xdr:col>
      <xdr:colOff>511175</xdr:colOff>
      <xdr:row>34</xdr:row>
      <xdr:rowOff>49129</xdr:rowOff>
    </xdr:to>
    <xdr:cxnSp macro="">
      <xdr:nvCxnSpPr>
        <xdr:cNvPr id="59" name="直線コネクタ 58"/>
        <xdr:cNvCxnSpPr/>
      </xdr:nvCxnSpPr>
      <xdr:spPr>
        <a:xfrm>
          <a:off x="3797300" y="5860826"/>
          <a:ext cx="8382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150273</xdr:rowOff>
    </xdr:from>
    <xdr:ext cx="534377" cy="259045"/>
    <xdr:sp macro="" textlink="">
      <xdr:nvSpPr>
        <xdr:cNvPr id="60" name="人件費平均値テキスト"/>
        <xdr:cNvSpPr txBox="1"/>
      </xdr:nvSpPr>
      <xdr:spPr>
        <a:xfrm>
          <a:off x="4686300" y="563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31526</xdr:rowOff>
    </xdr:from>
    <xdr:to>
      <xdr:col>5</xdr:col>
      <xdr:colOff>358775</xdr:colOff>
      <xdr:row>34</xdr:row>
      <xdr:rowOff>48032</xdr:rowOff>
    </xdr:to>
    <xdr:cxnSp macro="">
      <xdr:nvCxnSpPr>
        <xdr:cNvPr id="62" name="直線コネクタ 61"/>
        <xdr:cNvCxnSpPr/>
      </xdr:nvCxnSpPr>
      <xdr:spPr>
        <a:xfrm flipV="1">
          <a:off x="2908300" y="5860826"/>
          <a:ext cx="889000" cy="1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37132</xdr:rowOff>
    </xdr:from>
    <xdr:ext cx="534377" cy="259045"/>
    <xdr:sp macro="" textlink="">
      <xdr:nvSpPr>
        <xdr:cNvPr id="64" name="テキスト ボックス 63"/>
        <xdr:cNvSpPr txBox="1"/>
      </xdr:nvSpPr>
      <xdr:spPr>
        <a:xfrm>
          <a:off x="3530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26749</xdr:rowOff>
    </xdr:from>
    <xdr:to>
      <xdr:col>4</xdr:col>
      <xdr:colOff>155575</xdr:colOff>
      <xdr:row>34</xdr:row>
      <xdr:rowOff>48032</xdr:rowOff>
    </xdr:to>
    <xdr:cxnSp macro="">
      <xdr:nvCxnSpPr>
        <xdr:cNvPr id="65" name="直線コネクタ 64"/>
        <xdr:cNvCxnSpPr/>
      </xdr:nvCxnSpPr>
      <xdr:spPr>
        <a:xfrm>
          <a:off x="2019300" y="5856049"/>
          <a:ext cx="8890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53408</xdr:rowOff>
    </xdr:from>
    <xdr:ext cx="534377" cy="259045"/>
    <xdr:sp macro="" textlink="">
      <xdr:nvSpPr>
        <xdr:cNvPr id="67" name="テキスト ボックス 66"/>
        <xdr:cNvSpPr txBox="1"/>
      </xdr:nvSpPr>
      <xdr:spPr>
        <a:xfrm>
          <a:off x="2641111" y="5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26749</xdr:rowOff>
    </xdr:from>
    <xdr:to>
      <xdr:col>2</xdr:col>
      <xdr:colOff>638175</xdr:colOff>
      <xdr:row>34</xdr:row>
      <xdr:rowOff>67851</xdr:rowOff>
    </xdr:to>
    <xdr:cxnSp macro="">
      <xdr:nvCxnSpPr>
        <xdr:cNvPr id="68" name="直線コネクタ 67"/>
        <xdr:cNvCxnSpPr/>
      </xdr:nvCxnSpPr>
      <xdr:spPr>
        <a:xfrm flipV="1">
          <a:off x="1130300" y="5856049"/>
          <a:ext cx="8890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80497</xdr:rowOff>
    </xdr:from>
    <xdr:ext cx="534377" cy="259045"/>
    <xdr:sp macro="" textlink="">
      <xdr:nvSpPr>
        <xdr:cNvPr id="70" name="テキスト ボックス 69"/>
        <xdr:cNvSpPr txBox="1"/>
      </xdr:nvSpPr>
      <xdr:spPr>
        <a:xfrm>
          <a:off x="1752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32240</xdr:rowOff>
    </xdr:from>
    <xdr:ext cx="534377" cy="259045"/>
    <xdr:sp macro="" textlink="">
      <xdr:nvSpPr>
        <xdr:cNvPr id="72" name="テキスト ボックス 71"/>
        <xdr:cNvSpPr txBox="1"/>
      </xdr:nvSpPr>
      <xdr:spPr>
        <a:xfrm>
          <a:off x="863111" y="55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169779</xdr:rowOff>
    </xdr:from>
    <xdr:to>
      <xdr:col>6</xdr:col>
      <xdr:colOff>561975</xdr:colOff>
      <xdr:row>34</xdr:row>
      <xdr:rowOff>99929</xdr:rowOff>
    </xdr:to>
    <xdr:sp macro="" textlink="">
      <xdr:nvSpPr>
        <xdr:cNvPr id="78" name="円/楕円 77"/>
        <xdr:cNvSpPr/>
      </xdr:nvSpPr>
      <xdr:spPr>
        <a:xfrm>
          <a:off x="4584700" y="58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148206</xdr:rowOff>
    </xdr:from>
    <xdr:ext cx="534377" cy="259045"/>
    <xdr:sp macro="" textlink="">
      <xdr:nvSpPr>
        <xdr:cNvPr id="79" name="人件費該当値テキスト"/>
        <xdr:cNvSpPr txBox="1"/>
      </xdr:nvSpPr>
      <xdr:spPr>
        <a:xfrm>
          <a:off x="4686300" y="580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53,962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152176</xdr:rowOff>
    </xdr:from>
    <xdr:to>
      <xdr:col>5</xdr:col>
      <xdr:colOff>409575</xdr:colOff>
      <xdr:row>34</xdr:row>
      <xdr:rowOff>82326</xdr:rowOff>
    </xdr:to>
    <xdr:sp macro="" textlink="">
      <xdr:nvSpPr>
        <xdr:cNvPr id="80" name="円/楕円 79"/>
        <xdr:cNvSpPr/>
      </xdr:nvSpPr>
      <xdr:spPr>
        <a:xfrm>
          <a:off x="3746500" y="58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73453</xdr:rowOff>
    </xdr:from>
    <xdr:ext cx="534377" cy="259045"/>
    <xdr:sp macro="" textlink="">
      <xdr:nvSpPr>
        <xdr:cNvPr id="81" name="テキスト ボックス 80"/>
        <xdr:cNvSpPr txBox="1"/>
      </xdr:nvSpPr>
      <xdr:spPr>
        <a:xfrm>
          <a:off x="3530111" y="590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168682</xdr:rowOff>
    </xdr:from>
    <xdr:to>
      <xdr:col>4</xdr:col>
      <xdr:colOff>206375</xdr:colOff>
      <xdr:row>34</xdr:row>
      <xdr:rowOff>98832</xdr:rowOff>
    </xdr:to>
    <xdr:sp macro="" textlink="">
      <xdr:nvSpPr>
        <xdr:cNvPr id="82" name="円/楕円 81"/>
        <xdr:cNvSpPr/>
      </xdr:nvSpPr>
      <xdr:spPr>
        <a:xfrm>
          <a:off x="2857500" y="58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89959</xdr:rowOff>
    </xdr:from>
    <xdr:ext cx="534377" cy="259045"/>
    <xdr:sp macro="" textlink="">
      <xdr:nvSpPr>
        <xdr:cNvPr id="83" name="テキスト ボックス 82"/>
        <xdr:cNvSpPr txBox="1"/>
      </xdr:nvSpPr>
      <xdr:spPr>
        <a:xfrm>
          <a:off x="2641111" y="591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147399</xdr:rowOff>
    </xdr:from>
    <xdr:to>
      <xdr:col>3</xdr:col>
      <xdr:colOff>3175</xdr:colOff>
      <xdr:row>34</xdr:row>
      <xdr:rowOff>77549</xdr:rowOff>
    </xdr:to>
    <xdr:sp macro="" textlink="">
      <xdr:nvSpPr>
        <xdr:cNvPr id="84" name="円/楕円 83"/>
        <xdr:cNvSpPr/>
      </xdr:nvSpPr>
      <xdr:spPr>
        <a:xfrm>
          <a:off x="1968500" y="580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68676</xdr:rowOff>
    </xdr:from>
    <xdr:ext cx="534377" cy="259045"/>
    <xdr:sp macro="" textlink="">
      <xdr:nvSpPr>
        <xdr:cNvPr id="85" name="テキスト ボックス 84"/>
        <xdr:cNvSpPr txBox="1"/>
      </xdr:nvSpPr>
      <xdr:spPr>
        <a:xfrm>
          <a:off x="1752111" y="589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17051</xdr:rowOff>
    </xdr:from>
    <xdr:to>
      <xdr:col>1</xdr:col>
      <xdr:colOff>485775</xdr:colOff>
      <xdr:row>34</xdr:row>
      <xdr:rowOff>118651</xdr:rowOff>
    </xdr:to>
    <xdr:sp macro="" textlink="">
      <xdr:nvSpPr>
        <xdr:cNvPr id="86" name="円/楕円 85"/>
        <xdr:cNvSpPr/>
      </xdr:nvSpPr>
      <xdr:spPr>
        <a:xfrm>
          <a:off x="1079500" y="584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109778</xdr:rowOff>
    </xdr:from>
    <xdr:ext cx="534377" cy="259045"/>
    <xdr:sp macro="" textlink="">
      <xdr:nvSpPr>
        <xdr:cNvPr id="87" name="テキスト ボックス 86"/>
        <xdr:cNvSpPr txBox="1"/>
      </xdr:nvSpPr>
      <xdr:spPr>
        <a:xfrm>
          <a:off x="863111" y="593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159017</xdr:rowOff>
    </xdr:from>
    <xdr:to>
      <xdr:col>6</xdr:col>
      <xdr:colOff>511175</xdr:colOff>
      <xdr:row>54</xdr:row>
      <xdr:rowOff>6579</xdr:rowOff>
    </xdr:to>
    <xdr:cxnSp macro="">
      <xdr:nvCxnSpPr>
        <xdr:cNvPr id="117" name="直線コネクタ 116"/>
        <xdr:cNvCxnSpPr/>
      </xdr:nvCxnSpPr>
      <xdr:spPr>
        <a:xfrm flipV="1">
          <a:off x="3797300" y="9245867"/>
          <a:ext cx="8382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156557</xdr:rowOff>
    </xdr:from>
    <xdr:ext cx="534377" cy="259045"/>
    <xdr:sp macro="" textlink="">
      <xdr:nvSpPr>
        <xdr:cNvPr id="118" name="物件費平均値テキスト"/>
        <xdr:cNvSpPr txBox="1"/>
      </xdr:nvSpPr>
      <xdr:spPr>
        <a:xfrm>
          <a:off x="4686300" y="9414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6579</xdr:rowOff>
    </xdr:from>
    <xdr:to>
      <xdr:col>5</xdr:col>
      <xdr:colOff>358775</xdr:colOff>
      <xdr:row>54</xdr:row>
      <xdr:rowOff>58128</xdr:rowOff>
    </xdr:to>
    <xdr:cxnSp macro="">
      <xdr:nvCxnSpPr>
        <xdr:cNvPr id="120" name="直線コネクタ 119"/>
        <xdr:cNvCxnSpPr/>
      </xdr:nvCxnSpPr>
      <xdr:spPr>
        <a:xfrm flipV="1">
          <a:off x="2908300" y="9264879"/>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117162</xdr:rowOff>
    </xdr:from>
    <xdr:ext cx="534377" cy="259045"/>
    <xdr:sp macro="" textlink="">
      <xdr:nvSpPr>
        <xdr:cNvPr id="122" name="テキスト ボックス 121"/>
        <xdr:cNvSpPr txBox="1"/>
      </xdr:nvSpPr>
      <xdr:spPr>
        <a:xfrm>
          <a:off x="3530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58128</xdr:rowOff>
    </xdr:from>
    <xdr:to>
      <xdr:col>4</xdr:col>
      <xdr:colOff>155575</xdr:colOff>
      <xdr:row>55</xdr:row>
      <xdr:rowOff>48908</xdr:rowOff>
    </xdr:to>
    <xdr:cxnSp macro="">
      <xdr:nvCxnSpPr>
        <xdr:cNvPr id="123" name="直線コネクタ 122"/>
        <xdr:cNvCxnSpPr/>
      </xdr:nvCxnSpPr>
      <xdr:spPr>
        <a:xfrm flipV="1">
          <a:off x="2019300" y="9316428"/>
          <a:ext cx="889000" cy="1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164025</xdr:rowOff>
    </xdr:from>
    <xdr:ext cx="534377" cy="259045"/>
    <xdr:sp macro="" textlink="">
      <xdr:nvSpPr>
        <xdr:cNvPr id="125" name="テキスト ボックス 124"/>
        <xdr:cNvSpPr txBox="1"/>
      </xdr:nvSpPr>
      <xdr:spPr>
        <a:xfrm>
          <a:off x="2641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48908</xdr:rowOff>
    </xdr:from>
    <xdr:to>
      <xdr:col>2</xdr:col>
      <xdr:colOff>638175</xdr:colOff>
      <xdr:row>55</xdr:row>
      <xdr:rowOff>99428</xdr:rowOff>
    </xdr:to>
    <xdr:cxnSp macro="">
      <xdr:nvCxnSpPr>
        <xdr:cNvPr id="126" name="直線コネクタ 125"/>
        <xdr:cNvCxnSpPr/>
      </xdr:nvCxnSpPr>
      <xdr:spPr>
        <a:xfrm flipV="1">
          <a:off x="1130300" y="9478658"/>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114761</xdr:rowOff>
    </xdr:from>
    <xdr:ext cx="534377" cy="259045"/>
    <xdr:sp macro="" textlink="">
      <xdr:nvSpPr>
        <xdr:cNvPr id="128" name="テキスト ボックス 127"/>
        <xdr:cNvSpPr txBox="1"/>
      </xdr:nvSpPr>
      <xdr:spPr>
        <a:xfrm>
          <a:off x="1752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118533</xdr:rowOff>
    </xdr:from>
    <xdr:ext cx="534377" cy="259045"/>
    <xdr:sp macro="" textlink="">
      <xdr:nvSpPr>
        <xdr:cNvPr id="130" name="テキスト ボックス 129"/>
        <xdr:cNvSpPr txBox="1"/>
      </xdr:nvSpPr>
      <xdr:spPr>
        <a:xfrm>
          <a:off x="863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108217</xdr:rowOff>
    </xdr:from>
    <xdr:to>
      <xdr:col>6</xdr:col>
      <xdr:colOff>561975</xdr:colOff>
      <xdr:row>54</xdr:row>
      <xdr:rowOff>38367</xdr:rowOff>
    </xdr:to>
    <xdr:sp macro="" textlink="">
      <xdr:nvSpPr>
        <xdr:cNvPr id="136" name="円/楕円 135"/>
        <xdr:cNvSpPr/>
      </xdr:nvSpPr>
      <xdr:spPr>
        <a:xfrm>
          <a:off x="4584700" y="91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131094</xdr:rowOff>
    </xdr:from>
    <xdr:ext cx="534377" cy="259045"/>
    <xdr:sp macro="" textlink="">
      <xdr:nvSpPr>
        <xdr:cNvPr id="137" name="物件費該当値テキスト"/>
        <xdr:cNvSpPr txBox="1"/>
      </xdr:nvSpPr>
      <xdr:spPr>
        <a:xfrm>
          <a:off x="4686300" y="904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53,993</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127229</xdr:rowOff>
    </xdr:from>
    <xdr:to>
      <xdr:col>5</xdr:col>
      <xdr:colOff>409575</xdr:colOff>
      <xdr:row>54</xdr:row>
      <xdr:rowOff>57379</xdr:rowOff>
    </xdr:to>
    <xdr:sp macro="" textlink="">
      <xdr:nvSpPr>
        <xdr:cNvPr id="138" name="円/楕円 137"/>
        <xdr:cNvSpPr/>
      </xdr:nvSpPr>
      <xdr:spPr>
        <a:xfrm>
          <a:off x="3746500" y="92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73906</xdr:rowOff>
    </xdr:from>
    <xdr:ext cx="534377" cy="259045"/>
    <xdr:sp macro="" textlink="">
      <xdr:nvSpPr>
        <xdr:cNvPr id="139" name="テキスト ボックス 138"/>
        <xdr:cNvSpPr txBox="1"/>
      </xdr:nvSpPr>
      <xdr:spPr>
        <a:xfrm>
          <a:off x="3530111" y="89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7328</xdr:rowOff>
    </xdr:from>
    <xdr:to>
      <xdr:col>4</xdr:col>
      <xdr:colOff>206375</xdr:colOff>
      <xdr:row>54</xdr:row>
      <xdr:rowOff>108928</xdr:rowOff>
    </xdr:to>
    <xdr:sp macro="" textlink="">
      <xdr:nvSpPr>
        <xdr:cNvPr id="140" name="円/楕円 139"/>
        <xdr:cNvSpPr/>
      </xdr:nvSpPr>
      <xdr:spPr>
        <a:xfrm>
          <a:off x="2857500" y="92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125455</xdr:rowOff>
    </xdr:from>
    <xdr:ext cx="534377" cy="259045"/>
    <xdr:sp macro="" textlink="">
      <xdr:nvSpPr>
        <xdr:cNvPr id="141" name="テキスト ボックス 140"/>
        <xdr:cNvSpPr txBox="1"/>
      </xdr:nvSpPr>
      <xdr:spPr>
        <a:xfrm>
          <a:off x="2641111" y="90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169558</xdr:rowOff>
    </xdr:from>
    <xdr:to>
      <xdr:col>3</xdr:col>
      <xdr:colOff>3175</xdr:colOff>
      <xdr:row>55</xdr:row>
      <xdr:rowOff>99708</xdr:rowOff>
    </xdr:to>
    <xdr:sp macro="" textlink="">
      <xdr:nvSpPr>
        <xdr:cNvPr id="142" name="円/楕円 141"/>
        <xdr:cNvSpPr/>
      </xdr:nvSpPr>
      <xdr:spPr>
        <a:xfrm>
          <a:off x="1968500" y="942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116235</xdr:rowOff>
    </xdr:from>
    <xdr:ext cx="534377" cy="259045"/>
    <xdr:sp macro="" textlink="">
      <xdr:nvSpPr>
        <xdr:cNvPr id="143" name="テキスト ボックス 142"/>
        <xdr:cNvSpPr txBox="1"/>
      </xdr:nvSpPr>
      <xdr:spPr>
        <a:xfrm>
          <a:off x="1752111" y="920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48628</xdr:rowOff>
    </xdr:from>
    <xdr:to>
      <xdr:col>1</xdr:col>
      <xdr:colOff>485775</xdr:colOff>
      <xdr:row>55</xdr:row>
      <xdr:rowOff>150228</xdr:rowOff>
    </xdr:to>
    <xdr:sp macro="" textlink="">
      <xdr:nvSpPr>
        <xdr:cNvPr id="144" name="円/楕円 143"/>
        <xdr:cNvSpPr/>
      </xdr:nvSpPr>
      <xdr:spPr>
        <a:xfrm>
          <a:off x="1079500" y="947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166755</xdr:rowOff>
    </xdr:from>
    <xdr:ext cx="534377" cy="259045"/>
    <xdr:sp macro="" textlink="">
      <xdr:nvSpPr>
        <xdr:cNvPr id="145" name="テキスト ボックス 144"/>
        <xdr:cNvSpPr txBox="1"/>
      </xdr:nvSpPr>
      <xdr:spPr>
        <a:xfrm>
          <a:off x="863111" y="92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155397</xdr:rowOff>
    </xdr:from>
    <xdr:to>
      <xdr:col>6</xdr:col>
      <xdr:colOff>511175</xdr:colOff>
      <xdr:row>76</xdr:row>
      <xdr:rowOff>164388</xdr:rowOff>
    </xdr:to>
    <xdr:cxnSp macro="">
      <xdr:nvCxnSpPr>
        <xdr:cNvPr id="174" name="直線コネクタ 173"/>
        <xdr:cNvCxnSpPr/>
      </xdr:nvCxnSpPr>
      <xdr:spPr>
        <a:xfrm>
          <a:off x="3797300" y="13185597"/>
          <a:ext cx="8382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139640</xdr:rowOff>
    </xdr:from>
    <xdr:ext cx="469744" cy="259045"/>
    <xdr:sp macro="" textlink="">
      <xdr:nvSpPr>
        <xdr:cNvPr id="175" name="維持補修費平均値テキスト"/>
        <xdr:cNvSpPr txBox="1"/>
      </xdr:nvSpPr>
      <xdr:spPr>
        <a:xfrm>
          <a:off x="4686300" y="13169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134671</xdr:rowOff>
    </xdr:from>
    <xdr:to>
      <xdr:col>5</xdr:col>
      <xdr:colOff>358775</xdr:colOff>
      <xdr:row>76</xdr:row>
      <xdr:rowOff>155397</xdr:rowOff>
    </xdr:to>
    <xdr:cxnSp macro="">
      <xdr:nvCxnSpPr>
        <xdr:cNvPr id="177" name="直線コネクタ 176"/>
        <xdr:cNvCxnSpPr/>
      </xdr:nvCxnSpPr>
      <xdr:spPr>
        <a:xfrm>
          <a:off x="2908300" y="13164871"/>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106266</xdr:rowOff>
    </xdr:from>
    <xdr:ext cx="469744" cy="259045"/>
    <xdr:sp macro="" textlink="">
      <xdr:nvSpPr>
        <xdr:cNvPr id="179" name="テキスト ボックス 178"/>
        <xdr:cNvSpPr txBox="1"/>
      </xdr:nvSpPr>
      <xdr:spPr>
        <a:xfrm>
          <a:off x="3562427" y="1330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134671</xdr:rowOff>
    </xdr:from>
    <xdr:to>
      <xdr:col>4</xdr:col>
      <xdr:colOff>155575</xdr:colOff>
      <xdr:row>76</xdr:row>
      <xdr:rowOff>165455</xdr:rowOff>
    </xdr:to>
    <xdr:cxnSp macro="">
      <xdr:nvCxnSpPr>
        <xdr:cNvPr id="180" name="直線コネクタ 179"/>
        <xdr:cNvCxnSpPr/>
      </xdr:nvCxnSpPr>
      <xdr:spPr>
        <a:xfrm flipV="1">
          <a:off x="2019300" y="13164871"/>
          <a:ext cx="8890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95445</xdr:rowOff>
    </xdr:from>
    <xdr:ext cx="469744" cy="259045"/>
    <xdr:sp macro="" textlink="">
      <xdr:nvSpPr>
        <xdr:cNvPr id="182" name="テキスト ボックス 181"/>
        <xdr:cNvSpPr txBox="1"/>
      </xdr:nvSpPr>
      <xdr:spPr>
        <a:xfrm>
          <a:off x="2673427" y="132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165455</xdr:rowOff>
    </xdr:from>
    <xdr:to>
      <xdr:col>2</xdr:col>
      <xdr:colOff>638175</xdr:colOff>
      <xdr:row>76</xdr:row>
      <xdr:rowOff>166675</xdr:rowOff>
    </xdr:to>
    <xdr:cxnSp macro="">
      <xdr:nvCxnSpPr>
        <xdr:cNvPr id="183" name="直線コネクタ 182"/>
        <xdr:cNvCxnSpPr/>
      </xdr:nvCxnSpPr>
      <xdr:spPr>
        <a:xfrm flipV="1">
          <a:off x="1130300" y="13195655"/>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114800</xdr:rowOff>
    </xdr:from>
    <xdr:ext cx="469744" cy="259045"/>
    <xdr:sp macro="" textlink="">
      <xdr:nvSpPr>
        <xdr:cNvPr id="185" name="テキスト ボックス 184"/>
        <xdr:cNvSpPr txBox="1"/>
      </xdr:nvSpPr>
      <xdr:spPr>
        <a:xfrm>
          <a:off x="1784427" y="1331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114952</xdr:rowOff>
    </xdr:from>
    <xdr:ext cx="469744" cy="259045"/>
    <xdr:sp macro="" textlink="">
      <xdr:nvSpPr>
        <xdr:cNvPr id="187" name="テキスト ボックス 186"/>
        <xdr:cNvSpPr txBox="1"/>
      </xdr:nvSpPr>
      <xdr:spPr>
        <a:xfrm>
          <a:off x="895427" y="133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113588</xdr:rowOff>
    </xdr:from>
    <xdr:to>
      <xdr:col>6</xdr:col>
      <xdr:colOff>561975</xdr:colOff>
      <xdr:row>77</xdr:row>
      <xdr:rowOff>43738</xdr:rowOff>
    </xdr:to>
    <xdr:sp macro="" textlink="">
      <xdr:nvSpPr>
        <xdr:cNvPr id="193" name="円/楕円 192"/>
        <xdr:cNvSpPr/>
      </xdr:nvSpPr>
      <xdr:spPr>
        <a:xfrm>
          <a:off x="4584700" y="1314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136465</xdr:rowOff>
    </xdr:from>
    <xdr:ext cx="469744" cy="259045"/>
    <xdr:sp macro="" textlink="">
      <xdr:nvSpPr>
        <xdr:cNvPr id="194" name="維持補修費該当値テキスト"/>
        <xdr:cNvSpPr txBox="1"/>
      </xdr:nvSpPr>
      <xdr:spPr>
        <a:xfrm>
          <a:off x="4686300" y="12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104597</xdr:rowOff>
    </xdr:from>
    <xdr:to>
      <xdr:col>5</xdr:col>
      <xdr:colOff>409575</xdr:colOff>
      <xdr:row>77</xdr:row>
      <xdr:rowOff>34747</xdr:rowOff>
    </xdr:to>
    <xdr:sp macro="" textlink="">
      <xdr:nvSpPr>
        <xdr:cNvPr id="195" name="円/楕円 194"/>
        <xdr:cNvSpPr/>
      </xdr:nvSpPr>
      <xdr:spPr>
        <a:xfrm>
          <a:off x="3746500" y="131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51274</xdr:rowOff>
    </xdr:from>
    <xdr:ext cx="469744" cy="259045"/>
    <xdr:sp macro="" textlink="">
      <xdr:nvSpPr>
        <xdr:cNvPr id="196" name="テキスト ボックス 195"/>
        <xdr:cNvSpPr txBox="1"/>
      </xdr:nvSpPr>
      <xdr:spPr>
        <a:xfrm>
          <a:off x="3562427" y="1291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83871</xdr:rowOff>
    </xdr:from>
    <xdr:to>
      <xdr:col>4</xdr:col>
      <xdr:colOff>206375</xdr:colOff>
      <xdr:row>77</xdr:row>
      <xdr:rowOff>14021</xdr:rowOff>
    </xdr:to>
    <xdr:sp macro="" textlink="">
      <xdr:nvSpPr>
        <xdr:cNvPr id="197" name="円/楕円 196"/>
        <xdr:cNvSpPr/>
      </xdr:nvSpPr>
      <xdr:spPr>
        <a:xfrm>
          <a:off x="2857500" y="131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30548</xdr:rowOff>
    </xdr:from>
    <xdr:ext cx="469744" cy="259045"/>
    <xdr:sp macro="" textlink="">
      <xdr:nvSpPr>
        <xdr:cNvPr id="198" name="テキスト ボックス 197"/>
        <xdr:cNvSpPr txBox="1"/>
      </xdr:nvSpPr>
      <xdr:spPr>
        <a:xfrm>
          <a:off x="2673427" y="128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114655</xdr:rowOff>
    </xdr:from>
    <xdr:to>
      <xdr:col>3</xdr:col>
      <xdr:colOff>3175</xdr:colOff>
      <xdr:row>77</xdr:row>
      <xdr:rowOff>44805</xdr:rowOff>
    </xdr:to>
    <xdr:sp macro="" textlink="">
      <xdr:nvSpPr>
        <xdr:cNvPr id="199" name="円/楕円 198"/>
        <xdr:cNvSpPr/>
      </xdr:nvSpPr>
      <xdr:spPr>
        <a:xfrm>
          <a:off x="1968500" y="131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61333</xdr:rowOff>
    </xdr:from>
    <xdr:ext cx="469744" cy="259045"/>
    <xdr:sp macro="" textlink="">
      <xdr:nvSpPr>
        <xdr:cNvPr id="200" name="テキスト ボックス 199"/>
        <xdr:cNvSpPr txBox="1"/>
      </xdr:nvSpPr>
      <xdr:spPr>
        <a:xfrm>
          <a:off x="1784427" y="1292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115875</xdr:rowOff>
    </xdr:from>
    <xdr:to>
      <xdr:col>1</xdr:col>
      <xdr:colOff>485775</xdr:colOff>
      <xdr:row>77</xdr:row>
      <xdr:rowOff>46025</xdr:rowOff>
    </xdr:to>
    <xdr:sp macro="" textlink="">
      <xdr:nvSpPr>
        <xdr:cNvPr id="201" name="円/楕円 200"/>
        <xdr:cNvSpPr/>
      </xdr:nvSpPr>
      <xdr:spPr>
        <a:xfrm>
          <a:off x="1079500" y="131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62552</xdr:rowOff>
    </xdr:from>
    <xdr:ext cx="469744" cy="259045"/>
    <xdr:sp macro="" textlink="">
      <xdr:nvSpPr>
        <xdr:cNvPr id="202" name="テキスト ボックス 201"/>
        <xdr:cNvSpPr txBox="1"/>
      </xdr:nvSpPr>
      <xdr:spPr>
        <a:xfrm>
          <a:off x="895427" y="1292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166740</xdr:rowOff>
    </xdr:from>
    <xdr:to>
      <xdr:col>6</xdr:col>
      <xdr:colOff>510540</xdr:colOff>
      <xdr:row>96</xdr:row>
      <xdr:rowOff>159474</xdr:rowOff>
    </xdr:to>
    <xdr:cxnSp macro="">
      <xdr:nvCxnSpPr>
        <xdr:cNvPr id="229" name="直線コネクタ 228"/>
        <xdr:cNvCxnSpPr/>
      </xdr:nvCxnSpPr>
      <xdr:spPr>
        <a:xfrm flipV="1">
          <a:off x="4633595" y="15597240"/>
          <a:ext cx="1270" cy="10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163301</xdr:rowOff>
    </xdr:from>
    <xdr:ext cx="534377" cy="259045"/>
    <xdr:sp macro="" textlink="">
      <xdr:nvSpPr>
        <xdr:cNvPr id="230" name="扶助費最小値テキスト"/>
        <xdr:cNvSpPr txBox="1"/>
      </xdr:nvSpPr>
      <xdr:spPr>
        <a:xfrm>
          <a:off x="4686300" y="1662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96</xdr:row>
      <xdr:rowOff>159474</xdr:rowOff>
    </xdr:from>
    <xdr:to>
      <xdr:col>6</xdr:col>
      <xdr:colOff>600075</xdr:colOff>
      <xdr:row>96</xdr:row>
      <xdr:rowOff>159474</xdr:rowOff>
    </xdr:to>
    <xdr:cxnSp macro="">
      <xdr:nvCxnSpPr>
        <xdr:cNvPr id="231" name="直線コネクタ 230"/>
        <xdr:cNvCxnSpPr/>
      </xdr:nvCxnSpPr>
      <xdr:spPr>
        <a:xfrm>
          <a:off x="4546600" y="1661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113417</xdr:rowOff>
    </xdr:from>
    <xdr:ext cx="599010" cy="259045"/>
    <xdr:sp macro="" textlink="">
      <xdr:nvSpPr>
        <xdr:cNvPr id="232" name="扶助費最大値テキスト"/>
        <xdr:cNvSpPr txBox="1"/>
      </xdr:nvSpPr>
      <xdr:spPr>
        <a:xfrm>
          <a:off x="4686300" y="1537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90</xdr:row>
      <xdr:rowOff>166740</xdr:rowOff>
    </xdr:from>
    <xdr:to>
      <xdr:col>6</xdr:col>
      <xdr:colOff>600075</xdr:colOff>
      <xdr:row>90</xdr:row>
      <xdr:rowOff>166740</xdr:rowOff>
    </xdr:to>
    <xdr:cxnSp macro="">
      <xdr:nvCxnSpPr>
        <xdr:cNvPr id="233" name="直線コネクタ 232"/>
        <xdr:cNvCxnSpPr/>
      </xdr:nvCxnSpPr>
      <xdr:spPr>
        <a:xfrm>
          <a:off x="4546600" y="1559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159474</xdr:rowOff>
    </xdr:from>
    <xdr:to>
      <xdr:col>6</xdr:col>
      <xdr:colOff>511175</xdr:colOff>
      <xdr:row>97</xdr:row>
      <xdr:rowOff>73586</xdr:rowOff>
    </xdr:to>
    <xdr:cxnSp macro="">
      <xdr:nvCxnSpPr>
        <xdr:cNvPr id="234" name="直線コネクタ 233"/>
        <xdr:cNvCxnSpPr/>
      </xdr:nvCxnSpPr>
      <xdr:spPr>
        <a:xfrm flipV="1">
          <a:off x="3797300" y="16618674"/>
          <a:ext cx="838200" cy="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103596</xdr:rowOff>
    </xdr:from>
    <xdr:ext cx="534377" cy="259045"/>
    <xdr:sp macro="" textlink="">
      <xdr:nvSpPr>
        <xdr:cNvPr id="235" name="扶助費平均値テキスト"/>
        <xdr:cNvSpPr txBox="1"/>
      </xdr:nvSpPr>
      <xdr:spPr>
        <a:xfrm>
          <a:off x="4686300" y="1604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80719</xdr:rowOff>
    </xdr:from>
    <xdr:to>
      <xdr:col>6</xdr:col>
      <xdr:colOff>561975</xdr:colOff>
      <xdr:row>95</xdr:row>
      <xdr:rowOff>10869</xdr:rowOff>
    </xdr:to>
    <xdr:sp macro="" textlink="">
      <xdr:nvSpPr>
        <xdr:cNvPr id="236" name="フローチャート : 判断 235"/>
        <xdr:cNvSpPr/>
      </xdr:nvSpPr>
      <xdr:spPr>
        <a:xfrm>
          <a:off x="4584700" y="1619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73586</xdr:rowOff>
    </xdr:from>
    <xdr:to>
      <xdr:col>5</xdr:col>
      <xdr:colOff>358775</xdr:colOff>
      <xdr:row>97</xdr:row>
      <xdr:rowOff>129789</xdr:rowOff>
    </xdr:to>
    <xdr:cxnSp macro="">
      <xdr:nvCxnSpPr>
        <xdr:cNvPr id="237" name="直線コネクタ 236"/>
        <xdr:cNvCxnSpPr/>
      </xdr:nvCxnSpPr>
      <xdr:spPr>
        <a:xfrm flipV="1">
          <a:off x="2908300" y="16704236"/>
          <a:ext cx="889000" cy="5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128840</xdr:rowOff>
    </xdr:from>
    <xdr:to>
      <xdr:col>5</xdr:col>
      <xdr:colOff>409575</xdr:colOff>
      <xdr:row>95</xdr:row>
      <xdr:rowOff>58990</xdr:rowOff>
    </xdr:to>
    <xdr:sp macro="" textlink="">
      <xdr:nvSpPr>
        <xdr:cNvPr id="238" name="フローチャート : 判断 237"/>
        <xdr:cNvSpPr/>
      </xdr:nvSpPr>
      <xdr:spPr>
        <a:xfrm>
          <a:off x="3746500" y="162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75517</xdr:rowOff>
    </xdr:from>
    <xdr:ext cx="534377" cy="259045"/>
    <xdr:sp macro="" textlink="">
      <xdr:nvSpPr>
        <xdr:cNvPr id="239" name="テキスト ボックス 238"/>
        <xdr:cNvSpPr txBox="1"/>
      </xdr:nvSpPr>
      <xdr:spPr>
        <a:xfrm>
          <a:off x="3530111" y="1602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129789</xdr:rowOff>
    </xdr:from>
    <xdr:to>
      <xdr:col>4</xdr:col>
      <xdr:colOff>155575</xdr:colOff>
      <xdr:row>98</xdr:row>
      <xdr:rowOff>42545</xdr:rowOff>
    </xdr:to>
    <xdr:cxnSp macro="">
      <xdr:nvCxnSpPr>
        <xdr:cNvPr id="240" name="直線コネクタ 239"/>
        <xdr:cNvCxnSpPr/>
      </xdr:nvCxnSpPr>
      <xdr:spPr>
        <a:xfrm flipV="1">
          <a:off x="2019300" y="16760439"/>
          <a:ext cx="889000" cy="8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13364</xdr:rowOff>
    </xdr:from>
    <xdr:to>
      <xdr:col>4</xdr:col>
      <xdr:colOff>206375</xdr:colOff>
      <xdr:row>95</xdr:row>
      <xdr:rowOff>114964</xdr:rowOff>
    </xdr:to>
    <xdr:sp macro="" textlink="">
      <xdr:nvSpPr>
        <xdr:cNvPr id="241" name="フローチャート : 判断 240"/>
        <xdr:cNvSpPr/>
      </xdr:nvSpPr>
      <xdr:spPr>
        <a:xfrm>
          <a:off x="2857500" y="1630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131491</xdr:rowOff>
    </xdr:from>
    <xdr:ext cx="534377" cy="259045"/>
    <xdr:sp macro="" textlink="">
      <xdr:nvSpPr>
        <xdr:cNvPr id="242" name="テキスト ボックス 241"/>
        <xdr:cNvSpPr txBox="1"/>
      </xdr:nvSpPr>
      <xdr:spPr>
        <a:xfrm>
          <a:off x="2641111" y="1607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42545</xdr:rowOff>
    </xdr:from>
    <xdr:to>
      <xdr:col>2</xdr:col>
      <xdr:colOff>638175</xdr:colOff>
      <xdr:row>98</xdr:row>
      <xdr:rowOff>64263</xdr:rowOff>
    </xdr:to>
    <xdr:cxnSp macro="">
      <xdr:nvCxnSpPr>
        <xdr:cNvPr id="243" name="直線コネクタ 242"/>
        <xdr:cNvCxnSpPr/>
      </xdr:nvCxnSpPr>
      <xdr:spPr>
        <a:xfrm flipV="1">
          <a:off x="1130300" y="16844645"/>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96444</xdr:rowOff>
    </xdr:from>
    <xdr:to>
      <xdr:col>3</xdr:col>
      <xdr:colOff>3175</xdr:colOff>
      <xdr:row>96</xdr:row>
      <xdr:rowOff>26594</xdr:rowOff>
    </xdr:to>
    <xdr:sp macro="" textlink="">
      <xdr:nvSpPr>
        <xdr:cNvPr id="244" name="フローチャート : 判断 243"/>
        <xdr:cNvSpPr/>
      </xdr:nvSpPr>
      <xdr:spPr>
        <a:xfrm>
          <a:off x="1968500" y="1638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43121</xdr:rowOff>
    </xdr:from>
    <xdr:ext cx="534377" cy="259045"/>
    <xdr:sp macro="" textlink="">
      <xdr:nvSpPr>
        <xdr:cNvPr id="245" name="テキスト ボックス 244"/>
        <xdr:cNvSpPr txBox="1"/>
      </xdr:nvSpPr>
      <xdr:spPr>
        <a:xfrm>
          <a:off x="1752111" y="1615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122699</xdr:rowOff>
    </xdr:from>
    <xdr:to>
      <xdr:col>1</xdr:col>
      <xdr:colOff>485775</xdr:colOff>
      <xdr:row>96</xdr:row>
      <xdr:rowOff>52849</xdr:rowOff>
    </xdr:to>
    <xdr:sp macro="" textlink="">
      <xdr:nvSpPr>
        <xdr:cNvPr id="246" name="フローチャート : 判断 245"/>
        <xdr:cNvSpPr/>
      </xdr:nvSpPr>
      <xdr:spPr>
        <a:xfrm>
          <a:off x="1079500" y="164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69376</xdr:rowOff>
    </xdr:from>
    <xdr:ext cx="534377" cy="259045"/>
    <xdr:sp macro="" textlink="">
      <xdr:nvSpPr>
        <xdr:cNvPr id="247" name="テキスト ボックス 246"/>
        <xdr:cNvSpPr txBox="1"/>
      </xdr:nvSpPr>
      <xdr:spPr>
        <a:xfrm>
          <a:off x="863111" y="1618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108674</xdr:rowOff>
    </xdr:from>
    <xdr:to>
      <xdr:col>6</xdr:col>
      <xdr:colOff>561975</xdr:colOff>
      <xdr:row>97</xdr:row>
      <xdr:rowOff>38824</xdr:rowOff>
    </xdr:to>
    <xdr:sp macro="" textlink="">
      <xdr:nvSpPr>
        <xdr:cNvPr id="253" name="円/楕円 252"/>
        <xdr:cNvSpPr/>
      </xdr:nvSpPr>
      <xdr:spPr>
        <a:xfrm>
          <a:off x="4584700" y="165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23601</xdr:rowOff>
    </xdr:from>
    <xdr:ext cx="534377" cy="259045"/>
    <xdr:sp macro="" textlink="">
      <xdr:nvSpPr>
        <xdr:cNvPr id="254" name="扶助費該当値テキスト"/>
        <xdr:cNvSpPr txBox="1"/>
      </xdr:nvSpPr>
      <xdr:spPr>
        <a:xfrm>
          <a:off x="4686300" y="164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67,789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22786</xdr:rowOff>
    </xdr:from>
    <xdr:to>
      <xdr:col>5</xdr:col>
      <xdr:colOff>409575</xdr:colOff>
      <xdr:row>97</xdr:row>
      <xdr:rowOff>124386</xdr:rowOff>
    </xdr:to>
    <xdr:sp macro="" textlink="">
      <xdr:nvSpPr>
        <xdr:cNvPr id="255" name="円/楕円 254"/>
        <xdr:cNvSpPr/>
      </xdr:nvSpPr>
      <xdr:spPr>
        <a:xfrm>
          <a:off x="3746500" y="166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115513</xdr:rowOff>
    </xdr:from>
    <xdr:ext cx="534377" cy="259045"/>
    <xdr:sp macro="" textlink="">
      <xdr:nvSpPr>
        <xdr:cNvPr id="256" name="テキスト ボックス 255"/>
        <xdr:cNvSpPr txBox="1"/>
      </xdr:nvSpPr>
      <xdr:spPr>
        <a:xfrm>
          <a:off x="3530111" y="1674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78989</xdr:rowOff>
    </xdr:from>
    <xdr:to>
      <xdr:col>4</xdr:col>
      <xdr:colOff>206375</xdr:colOff>
      <xdr:row>98</xdr:row>
      <xdr:rowOff>9139</xdr:rowOff>
    </xdr:to>
    <xdr:sp macro="" textlink="">
      <xdr:nvSpPr>
        <xdr:cNvPr id="257" name="円/楕円 256"/>
        <xdr:cNvSpPr/>
      </xdr:nvSpPr>
      <xdr:spPr>
        <a:xfrm>
          <a:off x="2857500" y="167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266</xdr:rowOff>
    </xdr:from>
    <xdr:ext cx="534377" cy="259045"/>
    <xdr:sp macro="" textlink="">
      <xdr:nvSpPr>
        <xdr:cNvPr id="258" name="テキスト ボックス 257"/>
        <xdr:cNvSpPr txBox="1"/>
      </xdr:nvSpPr>
      <xdr:spPr>
        <a:xfrm>
          <a:off x="2641111" y="1680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163195</xdr:rowOff>
    </xdr:from>
    <xdr:to>
      <xdr:col>3</xdr:col>
      <xdr:colOff>3175</xdr:colOff>
      <xdr:row>98</xdr:row>
      <xdr:rowOff>93345</xdr:rowOff>
    </xdr:to>
    <xdr:sp macro="" textlink="">
      <xdr:nvSpPr>
        <xdr:cNvPr id="259" name="円/楕円 258"/>
        <xdr:cNvSpPr/>
      </xdr:nvSpPr>
      <xdr:spPr>
        <a:xfrm>
          <a:off x="19685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84472</xdr:rowOff>
    </xdr:from>
    <xdr:ext cx="534377" cy="259045"/>
    <xdr:sp macro="" textlink="">
      <xdr:nvSpPr>
        <xdr:cNvPr id="260" name="テキスト ボックス 259"/>
        <xdr:cNvSpPr txBox="1"/>
      </xdr:nvSpPr>
      <xdr:spPr>
        <a:xfrm>
          <a:off x="1752111" y="1688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53,950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13463</xdr:rowOff>
    </xdr:from>
    <xdr:to>
      <xdr:col>1</xdr:col>
      <xdr:colOff>485775</xdr:colOff>
      <xdr:row>98</xdr:row>
      <xdr:rowOff>115063</xdr:rowOff>
    </xdr:to>
    <xdr:sp macro="" textlink="">
      <xdr:nvSpPr>
        <xdr:cNvPr id="261" name="円/楕円 260"/>
        <xdr:cNvSpPr/>
      </xdr:nvSpPr>
      <xdr:spPr>
        <a:xfrm>
          <a:off x="1079500" y="168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106190</xdr:rowOff>
    </xdr:from>
    <xdr:ext cx="534377" cy="259045"/>
    <xdr:sp macro="" textlink="">
      <xdr:nvSpPr>
        <xdr:cNvPr id="262" name="テキスト ボックス 261"/>
        <xdr:cNvSpPr txBox="1"/>
      </xdr:nvSpPr>
      <xdr:spPr>
        <a:xfrm>
          <a:off x="863111" y="1690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6" name="直線コネクタ 285"/>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7"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8" name="直線コネクタ 287"/>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9"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90" name="直線コネクタ 289"/>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158255</xdr:rowOff>
    </xdr:from>
    <xdr:to>
      <xdr:col>15</xdr:col>
      <xdr:colOff>180975</xdr:colOff>
      <xdr:row>36</xdr:row>
      <xdr:rowOff>27210</xdr:rowOff>
    </xdr:to>
    <xdr:cxnSp macro="">
      <xdr:nvCxnSpPr>
        <xdr:cNvPr id="291" name="直線コネクタ 290"/>
        <xdr:cNvCxnSpPr/>
      </xdr:nvCxnSpPr>
      <xdr:spPr>
        <a:xfrm>
          <a:off x="9639300" y="6159005"/>
          <a:ext cx="838200" cy="4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99852</xdr:rowOff>
    </xdr:from>
    <xdr:ext cx="534377" cy="259045"/>
    <xdr:sp macro="" textlink="">
      <xdr:nvSpPr>
        <xdr:cNvPr id="292" name="補助費等平均値テキスト"/>
        <xdr:cNvSpPr txBox="1"/>
      </xdr:nvSpPr>
      <xdr:spPr>
        <a:xfrm>
          <a:off x="10528300" y="592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3" name="フローチャート : 判断 292"/>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158255</xdr:rowOff>
    </xdr:from>
    <xdr:to>
      <xdr:col>14</xdr:col>
      <xdr:colOff>28575</xdr:colOff>
      <xdr:row>35</xdr:row>
      <xdr:rowOff>162922</xdr:rowOff>
    </xdr:to>
    <xdr:cxnSp macro="">
      <xdr:nvCxnSpPr>
        <xdr:cNvPr id="294" name="直線コネクタ 293"/>
        <xdr:cNvCxnSpPr/>
      </xdr:nvCxnSpPr>
      <xdr:spPr>
        <a:xfrm flipV="1">
          <a:off x="8750300" y="6159005"/>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5" name="フローチャート : 判断 294"/>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38206</xdr:rowOff>
    </xdr:from>
    <xdr:ext cx="534377" cy="259045"/>
    <xdr:sp macro="" textlink="">
      <xdr:nvSpPr>
        <xdr:cNvPr id="296" name="テキスト ボックス 295"/>
        <xdr:cNvSpPr txBox="1"/>
      </xdr:nvSpPr>
      <xdr:spPr>
        <a:xfrm>
          <a:off x="9372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121564</xdr:rowOff>
    </xdr:from>
    <xdr:to>
      <xdr:col>12</xdr:col>
      <xdr:colOff>511175</xdr:colOff>
      <xdr:row>35</xdr:row>
      <xdr:rowOff>162922</xdr:rowOff>
    </xdr:to>
    <xdr:cxnSp macro="">
      <xdr:nvCxnSpPr>
        <xdr:cNvPr id="297" name="直線コネクタ 296"/>
        <xdr:cNvCxnSpPr/>
      </xdr:nvCxnSpPr>
      <xdr:spPr>
        <a:xfrm>
          <a:off x="7861300" y="6122314"/>
          <a:ext cx="889000" cy="4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8" name="フローチャート : 判断 297"/>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61441</xdr:rowOff>
    </xdr:from>
    <xdr:ext cx="534377" cy="259045"/>
    <xdr:sp macro="" textlink="">
      <xdr:nvSpPr>
        <xdr:cNvPr id="299" name="テキスト ボックス 298"/>
        <xdr:cNvSpPr txBox="1"/>
      </xdr:nvSpPr>
      <xdr:spPr>
        <a:xfrm>
          <a:off x="8483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96323</xdr:rowOff>
    </xdr:from>
    <xdr:to>
      <xdr:col>11</xdr:col>
      <xdr:colOff>307975</xdr:colOff>
      <xdr:row>35</xdr:row>
      <xdr:rowOff>121564</xdr:rowOff>
    </xdr:to>
    <xdr:cxnSp macro="">
      <xdr:nvCxnSpPr>
        <xdr:cNvPr id="300" name="直線コネクタ 299"/>
        <xdr:cNvCxnSpPr/>
      </xdr:nvCxnSpPr>
      <xdr:spPr>
        <a:xfrm>
          <a:off x="6972300" y="6097073"/>
          <a:ext cx="889000" cy="2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301" name="フローチャート : 判断 300"/>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19569</xdr:rowOff>
    </xdr:from>
    <xdr:ext cx="534377" cy="259045"/>
    <xdr:sp macro="" textlink="">
      <xdr:nvSpPr>
        <xdr:cNvPr id="302" name="テキスト ボックス 301"/>
        <xdr:cNvSpPr txBox="1"/>
      </xdr:nvSpPr>
      <xdr:spPr>
        <a:xfrm>
          <a:off x="7594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3" name="フローチャート : 判断 302"/>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80091</xdr:rowOff>
    </xdr:from>
    <xdr:ext cx="534377" cy="259045"/>
    <xdr:sp macro="" textlink="">
      <xdr:nvSpPr>
        <xdr:cNvPr id="304" name="テキスト ボックス 303"/>
        <xdr:cNvSpPr txBox="1"/>
      </xdr:nvSpPr>
      <xdr:spPr>
        <a:xfrm>
          <a:off x="6705111" y="6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147860</xdr:rowOff>
    </xdr:from>
    <xdr:to>
      <xdr:col>15</xdr:col>
      <xdr:colOff>231775</xdr:colOff>
      <xdr:row>36</xdr:row>
      <xdr:rowOff>78010</xdr:rowOff>
    </xdr:to>
    <xdr:sp macro="" textlink="">
      <xdr:nvSpPr>
        <xdr:cNvPr id="310" name="円/楕円 309"/>
        <xdr:cNvSpPr/>
      </xdr:nvSpPr>
      <xdr:spPr>
        <a:xfrm>
          <a:off x="10426700" y="614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126287</xdr:rowOff>
    </xdr:from>
    <xdr:ext cx="534377" cy="259045"/>
    <xdr:sp macro="" textlink="">
      <xdr:nvSpPr>
        <xdr:cNvPr id="311" name="補助費等該当値テキスト"/>
        <xdr:cNvSpPr txBox="1"/>
      </xdr:nvSpPr>
      <xdr:spPr>
        <a:xfrm>
          <a:off x="10528300" y="61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27,905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107455</xdr:rowOff>
    </xdr:from>
    <xdr:to>
      <xdr:col>14</xdr:col>
      <xdr:colOff>79375</xdr:colOff>
      <xdr:row>36</xdr:row>
      <xdr:rowOff>37605</xdr:rowOff>
    </xdr:to>
    <xdr:sp macro="" textlink="">
      <xdr:nvSpPr>
        <xdr:cNvPr id="312" name="円/楕円 311"/>
        <xdr:cNvSpPr/>
      </xdr:nvSpPr>
      <xdr:spPr>
        <a:xfrm>
          <a:off x="9588500" y="610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28732</xdr:rowOff>
    </xdr:from>
    <xdr:ext cx="534377" cy="259045"/>
    <xdr:sp macro="" textlink="">
      <xdr:nvSpPr>
        <xdr:cNvPr id="313" name="テキスト ボックス 312"/>
        <xdr:cNvSpPr txBox="1"/>
      </xdr:nvSpPr>
      <xdr:spPr>
        <a:xfrm>
          <a:off x="9372111" y="620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112122</xdr:rowOff>
    </xdr:from>
    <xdr:to>
      <xdr:col>12</xdr:col>
      <xdr:colOff>561975</xdr:colOff>
      <xdr:row>36</xdr:row>
      <xdr:rowOff>42272</xdr:rowOff>
    </xdr:to>
    <xdr:sp macro="" textlink="">
      <xdr:nvSpPr>
        <xdr:cNvPr id="314" name="円/楕円 313"/>
        <xdr:cNvSpPr/>
      </xdr:nvSpPr>
      <xdr:spPr>
        <a:xfrm>
          <a:off x="8699500" y="611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58799</xdr:rowOff>
    </xdr:from>
    <xdr:ext cx="534377" cy="259045"/>
    <xdr:sp macro="" textlink="">
      <xdr:nvSpPr>
        <xdr:cNvPr id="315" name="テキスト ボックス 314"/>
        <xdr:cNvSpPr txBox="1"/>
      </xdr:nvSpPr>
      <xdr:spPr>
        <a:xfrm>
          <a:off x="8483111" y="588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70764</xdr:rowOff>
    </xdr:from>
    <xdr:to>
      <xdr:col>11</xdr:col>
      <xdr:colOff>358775</xdr:colOff>
      <xdr:row>36</xdr:row>
      <xdr:rowOff>914</xdr:rowOff>
    </xdr:to>
    <xdr:sp macro="" textlink="">
      <xdr:nvSpPr>
        <xdr:cNvPr id="316" name="円/楕円 315"/>
        <xdr:cNvSpPr/>
      </xdr:nvSpPr>
      <xdr:spPr>
        <a:xfrm>
          <a:off x="7810500" y="60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17441</xdr:rowOff>
    </xdr:from>
    <xdr:ext cx="534377" cy="259045"/>
    <xdr:sp macro="" textlink="">
      <xdr:nvSpPr>
        <xdr:cNvPr id="317" name="テキスト ボックス 316"/>
        <xdr:cNvSpPr txBox="1"/>
      </xdr:nvSpPr>
      <xdr:spPr>
        <a:xfrm>
          <a:off x="7594111" y="584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45523</xdr:rowOff>
    </xdr:from>
    <xdr:to>
      <xdr:col>10</xdr:col>
      <xdr:colOff>155575</xdr:colOff>
      <xdr:row>35</xdr:row>
      <xdr:rowOff>147123</xdr:rowOff>
    </xdr:to>
    <xdr:sp macro="" textlink="">
      <xdr:nvSpPr>
        <xdr:cNvPr id="318" name="円/楕円 317"/>
        <xdr:cNvSpPr/>
      </xdr:nvSpPr>
      <xdr:spPr>
        <a:xfrm>
          <a:off x="6921500" y="604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163650</xdr:rowOff>
    </xdr:from>
    <xdr:ext cx="534377" cy="259045"/>
    <xdr:sp macro="" textlink="">
      <xdr:nvSpPr>
        <xdr:cNvPr id="319" name="テキスト ボックス 318"/>
        <xdr:cNvSpPr txBox="1"/>
      </xdr:nvSpPr>
      <xdr:spPr>
        <a:xfrm>
          <a:off x="6705111" y="58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6" name="直線コネクタ 345"/>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7"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8" name="直線コネクタ 347"/>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9"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50" name="直線コネクタ 349"/>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43198</xdr:rowOff>
    </xdr:from>
    <xdr:to>
      <xdr:col>15</xdr:col>
      <xdr:colOff>180975</xdr:colOff>
      <xdr:row>56</xdr:row>
      <xdr:rowOff>10410</xdr:rowOff>
    </xdr:to>
    <xdr:cxnSp macro="">
      <xdr:nvCxnSpPr>
        <xdr:cNvPr id="351" name="直線コネクタ 350"/>
        <xdr:cNvCxnSpPr/>
      </xdr:nvCxnSpPr>
      <xdr:spPr>
        <a:xfrm>
          <a:off x="9639300" y="9472948"/>
          <a:ext cx="838200" cy="13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690</xdr:rowOff>
    </xdr:from>
    <xdr:ext cx="534377" cy="259045"/>
    <xdr:sp macro="" textlink="">
      <xdr:nvSpPr>
        <xdr:cNvPr id="352" name="普通建設事業費平均値テキスト"/>
        <xdr:cNvSpPr txBox="1"/>
      </xdr:nvSpPr>
      <xdr:spPr>
        <a:xfrm>
          <a:off x="10528300" y="977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3" name="フローチャート : 判断 352"/>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43198</xdr:rowOff>
    </xdr:from>
    <xdr:to>
      <xdr:col>14</xdr:col>
      <xdr:colOff>28575</xdr:colOff>
      <xdr:row>55</xdr:row>
      <xdr:rowOff>61829</xdr:rowOff>
    </xdr:to>
    <xdr:cxnSp macro="">
      <xdr:nvCxnSpPr>
        <xdr:cNvPr id="354" name="直線コネクタ 353"/>
        <xdr:cNvCxnSpPr/>
      </xdr:nvCxnSpPr>
      <xdr:spPr>
        <a:xfrm flipV="1">
          <a:off x="8750300" y="9472948"/>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5" name="フローチャート : 判断 354"/>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99103</xdr:rowOff>
    </xdr:from>
    <xdr:ext cx="534377" cy="259045"/>
    <xdr:sp macro="" textlink="">
      <xdr:nvSpPr>
        <xdr:cNvPr id="356" name="テキスト ボックス 355"/>
        <xdr:cNvSpPr txBox="1"/>
      </xdr:nvSpPr>
      <xdr:spPr>
        <a:xfrm>
          <a:off x="9372111"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61829</xdr:rowOff>
    </xdr:from>
    <xdr:to>
      <xdr:col>12</xdr:col>
      <xdr:colOff>511175</xdr:colOff>
      <xdr:row>55</xdr:row>
      <xdr:rowOff>155000</xdr:rowOff>
    </xdr:to>
    <xdr:cxnSp macro="">
      <xdr:nvCxnSpPr>
        <xdr:cNvPr id="357" name="直線コネクタ 356"/>
        <xdr:cNvCxnSpPr/>
      </xdr:nvCxnSpPr>
      <xdr:spPr>
        <a:xfrm flipV="1">
          <a:off x="7861300" y="9491579"/>
          <a:ext cx="889000" cy="9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8" name="フローチャート : 判断 357"/>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126730</xdr:rowOff>
    </xdr:from>
    <xdr:ext cx="534377" cy="259045"/>
    <xdr:sp macro="" textlink="">
      <xdr:nvSpPr>
        <xdr:cNvPr id="359" name="テキスト ボックス 358"/>
        <xdr:cNvSpPr txBox="1"/>
      </xdr:nvSpPr>
      <xdr:spPr>
        <a:xfrm>
          <a:off x="8483111" y="989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155000</xdr:rowOff>
    </xdr:from>
    <xdr:to>
      <xdr:col>11</xdr:col>
      <xdr:colOff>307975</xdr:colOff>
      <xdr:row>56</xdr:row>
      <xdr:rowOff>7389</xdr:rowOff>
    </xdr:to>
    <xdr:cxnSp macro="">
      <xdr:nvCxnSpPr>
        <xdr:cNvPr id="360" name="直線コネクタ 359"/>
        <xdr:cNvCxnSpPr/>
      </xdr:nvCxnSpPr>
      <xdr:spPr>
        <a:xfrm flipV="1">
          <a:off x="6972300" y="9584750"/>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61" name="フローチャート : 判断 360"/>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136968</xdr:rowOff>
    </xdr:from>
    <xdr:ext cx="534377" cy="259045"/>
    <xdr:sp macro="" textlink="">
      <xdr:nvSpPr>
        <xdr:cNvPr id="362" name="テキスト ボックス 361"/>
        <xdr:cNvSpPr txBox="1"/>
      </xdr:nvSpPr>
      <xdr:spPr>
        <a:xfrm>
          <a:off x="7594111" y="99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3" name="フローチャート : 判断 362"/>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1164</xdr:rowOff>
    </xdr:from>
    <xdr:ext cx="534377" cy="259045"/>
    <xdr:sp macro="" textlink="">
      <xdr:nvSpPr>
        <xdr:cNvPr id="364" name="テキスト ボックス 363"/>
        <xdr:cNvSpPr txBox="1"/>
      </xdr:nvSpPr>
      <xdr:spPr>
        <a:xfrm>
          <a:off x="6705111" y="99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131060</xdr:rowOff>
    </xdr:from>
    <xdr:to>
      <xdr:col>15</xdr:col>
      <xdr:colOff>231775</xdr:colOff>
      <xdr:row>56</xdr:row>
      <xdr:rowOff>61210</xdr:rowOff>
    </xdr:to>
    <xdr:sp macro="" textlink="">
      <xdr:nvSpPr>
        <xdr:cNvPr id="370" name="円/楕円 369"/>
        <xdr:cNvSpPr/>
      </xdr:nvSpPr>
      <xdr:spPr>
        <a:xfrm>
          <a:off x="10426700" y="956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153937</xdr:rowOff>
    </xdr:from>
    <xdr:ext cx="534377" cy="259045"/>
    <xdr:sp macro="" textlink="">
      <xdr:nvSpPr>
        <xdr:cNvPr id="371" name="普通建設事業費該当値テキスト"/>
        <xdr:cNvSpPr txBox="1"/>
      </xdr:nvSpPr>
      <xdr:spPr>
        <a:xfrm>
          <a:off x="10528300" y="94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56,918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163848</xdr:rowOff>
    </xdr:from>
    <xdr:to>
      <xdr:col>14</xdr:col>
      <xdr:colOff>79375</xdr:colOff>
      <xdr:row>55</xdr:row>
      <xdr:rowOff>93998</xdr:rowOff>
    </xdr:to>
    <xdr:sp macro="" textlink="">
      <xdr:nvSpPr>
        <xdr:cNvPr id="372" name="円/楕円 371"/>
        <xdr:cNvSpPr/>
      </xdr:nvSpPr>
      <xdr:spPr>
        <a:xfrm>
          <a:off x="9588500" y="94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110525</xdr:rowOff>
    </xdr:from>
    <xdr:ext cx="534377" cy="259045"/>
    <xdr:sp macro="" textlink="">
      <xdr:nvSpPr>
        <xdr:cNvPr id="373" name="テキスト ボックス 372"/>
        <xdr:cNvSpPr txBox="1"/>
      </xdr:nvSpPr>
      <xdr:spPr>
        <a:xfrm>
          <a:off x="9372111" y="91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11029</xdr:rowOff>
    </xdr:from>
    <xdr:to>
      <xdr:col>12</xdr:col>
      <xdr:colOff>561975</xdr:colOff>
      <xdr:row>55</xdr:row>
      <xdr:rowOff>112629</xdr:rowOff>
    </xdr:to>
    <xdr:sp macro="" textlink="">
      <xdr:nvSpPr>
        <xdr:cNvPr id="374" name="円/楕円 373"/>
        <xdr:cNvSpPr/>
      </xdr:nvSpPr>
      <xdr:spPr>
        <a:xfrm>
          <a:off x="8699500" y="944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129156</xdr:rowOff>
    </xdr:from>
    <xdr:ext cx="534377" cy="259045"/>
    <xdr:sp macro="" textlink="">
      <xdr:nvSpPr>
        <xdr:cNvPr id="375" name="テキスト ボックス 374"/>
        <xdr:cNvSpPr txBox="1"/>
      </xdr:nvSpPr>
      <xdr:spPr>
        <a:xfrm>
          <a:off x="8483111" y="92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104200</xdr:rowOff>
    </xdr:from>
    <xdr:to>
      <xdr:col>11</xdr:col>
      <xdr:colOff>358775</xdr:colOff>
      <xdr:row>56</xdr:row>
      <xdr:rowOff>34350</xdr:rowOff>
    </xdr:to>
    <xdr:sp macro="" textlink="">
      <xdr:nvSpPr>
        <xdr:cNvPr id="376" name="円/楕円 375"/>
        <xdr:cNvSpPr/>
      </xdr:nvSpPr>
      <xdr:spPr>
        <a:xfrm>
          <a:off x="7810500" y="95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50877</xdr:rowOff>
    </xdr:from>
    <xdr:ext cx="534377" cy="259045"/>
    <xdr:sp macro="" textlink="">
      <xdr:nvSpPr>
        <xdr:cNvPr id="377" name="テキスト ボックス 376"/>
        <xdr:cNvSpPr txBox="1"/>
      </xdr:nvSpPr>
      <xdr:spPr>
        <a:xfrm>
          <a:off x="7594111" y="930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58,563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128039</xdr:rowOff>
    </xdr:from>
    <xdr:to>
      <xdr:col>10</xdr:col>
      <xdr:colOff>155575</xdr:colOff>
      <xdr:row>56</xdr:row>
      <xdr:rowOff>58189</xdr:rowOff>
    </xdr:to>
    <xdr:sp macro="" textlink="">
      <xdr:nvSpPr>
        <xdr:cNvPr id="378" name="円/楕円 377"/>
        <xdr:cNvSpPr/>
      </xdr:nvSpPr>
      <xdr:spPr>
        <a:xfrm>
          <a:off x="6921500" y="95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74716</xdr:rowOff>
    </xdr:from>
    <xdr:ext cx="534377" cy="259045"/>
    <xdr:sp macro="" textlink="">
      <xdr:nvSpPr>
        <xdr:cNvPr id="379" name="テキスト ボックス 378"/>
        <xdr:cNvSpPr txBox="1"/>
      </xdr:nvSpPr>
      <xdr:spPr>
        <a:xfrm>
          <a:off x="6705111" y="933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3" name="直線コネクタ 402"/>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4"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5" name="直線コネクタ 404"/>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6"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7" name="直線コネクタ 406"/>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61519</xdr:rowOff>
    </xdr:from>
    <xdr:to>
      <xdr:col>15</xdr:col>
      <xdr:colOff>180975</xdr:colOff>
      <xdr:row>76</xdr:row>
      <xdr:rowOff>110973</xdr:rowOff>
    </xdr:to>
    <xdr:cxnSp macro="">
      <xdr:nvCxnSpPr>
        <xdr:cNvPr id="408" name="直線コネクタ 407"/>
        <xdr:cNvCxnSpPr/>
      </xdr:nvCxnSpPr>
      <xdr:spPr>
        <a:xfrm>
          <a:off x="9639300" y="12748819"/>
          <a:ext cx="838200" cy="3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9"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10" name="フローチャート : 判断 409"/>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61519</xdr:rowOff>
    </xdr:from>
    <xdr:to>
      <xdr:col>14</xdr:col>
      <xdr:colOff>28575</xdr:colOff>
      <xdr:row>75</xdr:row>
      <xdr:rowOff>106287</xdr:rowOff>
    </xdr:to>
    <xdr:cxnSp macro="">
      <xdr:nvCxnSpPr>
        <xdr:cNvPr id="411" name="直線コネクタ 410"/>
        <xdr:cNvCxnSpPr/>
      </xdr:nvCxnSpPr>
      <xdr:spPr>
        <a:xfrm flipV="1">
          <a:off x="8750300" y="12748819"/>
          <a:ext cx="889000" cy="21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2" name="フローチャート : 判断 411"/>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142842</xdr:rowOff>
    </xdr:from>
    <xdr:ext cx="534377" cy="259045"/>
    <xdr:sp macro="" textlink="">
      <xdr:nvSpPr>
        <xdr:cNvPr id="413" name="テキスト ボックス 412"/>
        <xdr:cNvSpPr txBox="1"/>
      </xdr:nvSpPr>
      <xdr:spPr>
        <a:xfrm>
          <a:off x="9372111" y="130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4" name="フローチャート : 判断 413"/>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68775</xdr:rowOff>
    </xdr:from>
    <xdr:ext cx="534377" cy="259045"/>
    <xdr:sp macro="" textlink="">
      <xdr:nvSpPr>
        <xdr:cNvPr id="415" name="テキスト ボックス 414"/>
        <xdr:cNvSpPr txBox="1"/>
      </xdr:nvSpPr>
      <xdr:spPr>
        <a:xfrm>
          <a:off x="8483111" y="130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60173</xdr:rowOff>
    </xdr:from>
    <xdr:to>
      <xdr:col>15</xdr:col>
      <xdr:colOff>231775</xdr:colOff>
      <xdr:row>76</xdr:row>
      <xdr:rowOff>161773</xdr:rowOff>
    </xdr:to>
    <xdr:sp macro="" textlink="">
      <xdr:nvSpPr>
        <xdr:cNvPr id="421" name="円/楕円 420"/>
        <xdr:cNvSpPr/>
      </xdr:nvSpPr>
      <xdr:spPr>
        <a:xfrm>
          <a:off x="10426700" y="130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38600</xdr:rowOff>
    </xdr:from>
    <xdr:ext cx="534377" cy="259045"/>
    <xdr:sp macro="" textlink="">
      <xdr:nvSpPr>
        <xdr:cNvPr id="422" name="普通建設事業費 （ うち新規整備　）該当値テキスト"/>
        <xdr:cNvSpPr txBox="1"/>
      </xdr:nvSpPr>
      <xdr:spPr>
        <a:xfrm>
          <a:off x="10528300" y="130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10719</xdr:rowOff>
    </xdr:from>
    <xdr:to>
      <xdr:col>14</xdr:col>
      <xdr:colOff>79375</xdr:colOff>
      <xdr:row>74</xdr:row>
      <xdr:rowOff>112319</xdr:rowOff>
    </xdr:to>
    <xdr:sp macro="" textlink="">
      <xdr:nvSpPr>
        <xdr:cNvPr id="423" name="円/楕円 422"/>
        <xdr:cNvSpPr/>
      </xdr:nvSpPr>
      <xdr:spPr>
        <a:xfrm>
          <a:off x="9588500" y="126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128846</xdr:rowOff>
    </xdr:from>
    <xdr:ext cx="534377" cy="259045"/>
    <xdr:sp macro="" textlink="">
      <xdr:nvSpPr>
        <xdr:cNvPr id="424" name="テキスト ボックス 423"/>
        <xdr:cNvSpPr txBox="1"/>
      </xdr:nvSpPr>
      <xdr:spPr>
        <a:xfrm>
          <a:off x="9372111" y="1247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55487</xdr:rowOff>
    </xdr:from>
    <xdr:to>
      <xdr:col>12</xdr:col>
      <xdr:colOff>561975</xdr:colOff>
      <xdr:row>75</xdr:row>
      <xdr:rowOff>157087</xdr:rowOff>
    </xdr:to>
    <xdr:sp macro="" textlink="">
      <xdr:nvSpPr>
        <xdr:cNvPr id="425" name="円/楕円 424"/>
        <xdr:cNvSpPr/>
      </xdr:nvSpPr>
      <xdr:spPr>
        <a:xfrm>
          <a:off x="8699500" y="129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2164</xdr:rowOff>
    </xdr:from>
    <xdr:ext cx="534377" cy="259045"/>
    <xdr:sp macro="" textlink="">
      <xdr:nvSpPr>
        <xdr:cNvPr id="426" name="テキスト ボックス 425"/>
        <xdr:cNvSpPr txBox="1"/>
      </xdr:nvSpPr>
      <xdr:spPr>
        <a:xfrm>
          <a:off x="8483111" y="1268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50" name="直線コネクタ 449"/>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51"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2" name="直線コネクタ 451"/>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3"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4" name="直線コネクタ 453"/>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122670</xdr:rowOff>
    </xdr:from>
    <xdr:to>
      <xdr:col>15</xdr:col>
      <xdr:colOff>180975</xdr:colOff>
      <xdr:row>96</xdr:row>
      <xdr:rowOff>155378</xdr:rowOff>
    </xdr:to>
    <xdr:cxnSp macro="">
      <xdr:nvCxnSpPr>
        <xdr:cNvPr id="455" name="直線コネクタ 454"/>
        <xdr:cNvCxnSpPr/>
      </xdr:nvCxnSpPr>
      <xdr:spPr>
        <a:xfrm>
          <a:off x="9639300" y="16581870"/>
          <a:ext cx="8382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84948</xdr:rowOff>
    </xdr:from>
    <xdr:ext cx="534377" cy="259045"/>
    <xdr:sp macro="" textlink="">
      <xdr:nvSpPr>
        <xdr:cNvPr id="456" name="普通建設事業費 （ うち更新整備　）平均値テキスト"/>
        <xdr:cNvSpPr txBox="1"/>
      </xdr:nvSpPr>
      <xdr:spPr>
        <a:xfrm>
          <a:off x="10528300" y="1654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7" name="フローチャート : 判断 456"/>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122670</xdr:rowOff>
    </xdr:from>
    <xdr:to>
      <xdr:col>14</xdr:col>
      <xdr:colOff>28575</xdr:colOff>
      <xdr:row>96</xdr:row>
      <xdr:rowOff>123317</xdr:rowOff>
    </xdr:to>
    <xdr:cxnSp macro="">
      <xdr:nvCxnSpPr>
        <xdr:cNvPr id="458" name="直線コネクタ 457"/>
        <xdr:cNvCxnSpPr/>
      </xdr:nvCxnSpPr>
      <xdr:spPr>
        <a:xfrm flipV="1">
          <a:off x="8750300" y="16581870"/>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9" name="フローチャート : 判断 458"/>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75195</xdr:rowOff>
    </xdr:from>
    <xdr:ext cx="534377" cy="259045"/>
    <xdr:sp macro="" textlink="">
      <xdr:nvSpPr>
        <xdr:cNvPr id="460" name="テキスト ボックス 459"/>
        <xdr:cNvSpPr txBox="1"/>
      </xdr:nvSpPr>
      <xdr:spPr>
        <a:xfrm>
          <a:off x="9372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61" name="フローチャート : 判断 460"/>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100359</xdr:rowOff>
    </xdr:from>
    <xdr:ext cx="534377" cy="259045"/>
    <xdr:sp macro="" textlink="">
      <xdr:nvSpPr>
        <xdr:cNvPr id="462" name="テキスト ボックス 461"/>
        <xdr:cNvSpPr txBox="1"/>
      </xdr:nvSpPr>
      <xdr:spPr>
        <a:xfrm>
          <a:off x="8483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104578</xdr:rowOff>
    </xdr:from>
    <xdr:to>
      <xdr:col>15</xdr:col>
      <xdr:colOff>231775</xdr:colOff>
      <xdr:row>97</xdr:row>
      <xdr:rowOff>34728</xdr:rowOff>
    </xdr:to>
    <xdr:sp macro="" textlink="">
      <xdr:nvSpPr>
        <xdr:cNvPr id="468" name="円/楕円 467"/>
        <xdr:cNvSpPr/>
      </xdr:nvSpPr>
      <xdr:spPr>
        <a:xfrm>
          <a:off x="10426700" y="1656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127455</xdr:rowOff>
    </xdr:from>
    <xdr:ext cx="534377" cy="259045"/>
    <xdr:sp macro="" textlink="">
      <xdr:nvSpPr>
        <xdr:cNvPr id="469" name="普通建設事業費 （ うち更新整備　）該当値テキスト"/>
        <xdr:cNvSpPr txBox="1"/>
      </xdr:nvSpPr>
      <xdr:spPr>
        <a:xfrm>
          <a:off x="10528300" y="1641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21,177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71870</xdr:rowOff>
    </xdr:from>
    <xdr:to>
      <xdr:col>14</xdr:col>
      <xdr:colOff>79375</xdr:colOff>
      <xdr:row>97</xdr:row>
      <xdr:rowOff>2020</xdr:rowOff>
    </xdr:to>
    <xdr:sp macro="" textlink="">
      <xdr:nvSpPr>
        <xdr:cNvPr id="470" name="円/楕円 469"/>
        <xdr:cNvSpPr/>
      </xdr:nvSpPr>
      <xdr:spPr>
        <a:xfrm>
          <a:off x="9588500" y="165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18547</xdr:rowOff>
    </xdr:from>
    <xdr:ext cx="534377" cy="259045"/>
    <xdr:sp macro="" textlink="">
      <xdr:nvSpPr>
        <xdr:cNvPr id="471" name="テキスト ボックス 470"/>
        <xdr:cNvSpPr txBox="1"/>
      </xdr:nvSpPr>
      <xdr:spPr>
        <a:xfrm>
          <a:off x="9372111" y="1630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72517</xdr:rowOff>
    </xdr:from>
    <xdr:to>
      <xdr:col>12</xdr:col>
      <xdr:colOff>561975</xdr:colOff>
      <xdr:row>97</xdr:row>
      <xdr:rowOff>2667</xdr:rowOff>
    </xdr:to>
    <xdr:sp macro="" textlink="">
      <xdr:nvSpPr>
        <xdr:cNvPr id="472" name="円/楕円 471"/>
        <xdr:cNvSpPr/>
      </xdr:nvSpPr>
      <xdr:spPr>
        <a:xfrm>
          <a:off x="8699500" y="165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19194</xdr:rowOff>
    </xdr:from>
    <xdr:ext cx="534377" cy="259045"/>
    <xdr:sp macro="" textlink="">
      <xdr:nvSpPr>
        <xdr:cNvPr id="473" name="テキスト ボックス 472"/>
        <xdr:cNvSpPr txBox="1"/>
      </xdr:nvSpPr>
      <xdr:spPr>
        <a:xfrm>
          <a:off x="8483111" y="163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7" name="テキスト ボックス 486"/>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9" name="テキスト ボックス 488"/>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91" name="テキスト ボックス 490"/>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3" name="テキスト ボックス 492"/>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5" name="テキスト ボックス 494"/>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7" name="テキスト ボックス 49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9" name="直線コネクタ 498"/>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2"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3" name="直線コネクタ 502"/>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102144</xdr:rowOff>
    </xdr:from>
    <xdr:to>
      <xdr:col>23</xdr:col>
      <xdr:colOff>517525</xdr:colOff>
      <xdr:row>39</xdr:row>
      <xdr:rowOff>85816</xdr:rowOff>
    </xdr:to>
    <xdr:cxnSp macro="">
      <xdr:nvCxnSpPr>
        <xdr:cNvPr id="504" name="直線コネクタ 503"/>
        <xdr:cNvCxnSpPr/>
      </xdr:nvCxnSpPr>
      <xdr:spPr>
        <a:xfrm>
          <a:off x="15481300" y="6274344"/>
          <a:ext cx="838200" cy="49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5"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6" name="フローチャート : 判断 505"/>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157661</xdr:rowOff>
    </xdr:from>
    <xdr:to>
      <xdr:col>22</xdr:col>
      <xdr:colOff>365125</xdr:colOff>
      <xdr:row>36</xdr:row>
      <xdr:rowOff>102144</xdr:rowOff>
    </xdr:to>
    <xdr:cxnSp macro="">
      <xdr:nvCxnSpPr>
        <xdr:cNvPr id="507" name="直線コネクタ 506"/>
        <xdr:cNvCxnSpPr/>
      </xdr:nvCxnSpPr>
      <xdr:spPr>
        <a:xfrm>
          <a:off x="14592300" y="5301161"/>
          <a:ext cx="889000" cy="97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8" name="フローチャート : 判断 507"/>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157134</xdr:rowOff>
    </xdr:from>
    <xdr:ext cx="378565" cy="259045"/>
    <xdr:sp macro="" textlink="">
      <xdr:nvSpPr>
        <xdr:cNvPr id="509" name="テキスト ボックス 508"/>
        <xdr:cNvSpPr txBox="1"/>
      </xdr:nvSpPr>
      <xdr:spPr>
        <a:xfrm>
          <a:off x="15292017" y="632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157661</xdr:rowOff>
    </xdr:from>
    <xdr:to>
      <xdr:col>21</xdr:col>
      <xdr:colOff>161925</xdr:colOff>
      <xdr:row>37</xdr:row>
      <xdr:rowOff>147864</xdr:rowOff>
    </xdr:to>
    <xdr:cxnSp macro="">
      <xdr:nvCxnSpPr>
        <xdr:cNvPr id="510" name="直線コネクタ 509"/>
        <xdr:cNvCxnSpPr/>
      </xdr:nvCxnSpPr>
      <xdr:spPr>
        <a:xfrm flipV="1">
          <a:off x="13703300" y="5301161"/>
          <a:ext cx="889000" cy="119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11" name="フローチャート : 判断 510"/>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126110</xdr:rowOff>
    </xdr:from>
    <xdr:ext cx="378565" cy="259045"/>
    <xdr:sp macro="" textlink="">
      <xdr:nvSpPr>
        <xdr:cNvPr id="512" name="テキスト ボックス 511"/>
        <xdr:cNvSpPr txBox="1"/>
      </xdr:nvSpPr>
      <xdr:spPr>
        <a:xfrm>
          <a:off x="14403017" y="629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147864</xdr:rowOff>
    </xdr:from>
    <xdr:to>
      <xdr:col>19</xdr:col>
      <xdr:colOff>644525</xdr:colOff>
      <xdr:row>38</xdr:row>
      <xdr:rowOff>12337</xdr:rowOff>
    </xdr:to>
    <xdr:cxnSp macro="">
      <xdr:nvCxnSpPr>
        <xdr:cNvPr id="513" name="直線コネクタ 512"/>
        <xdr:cNvCxnSpPr/>
      </xdr:nvCxnSpPr>
      <xdr:spPr>
        <a:xfrm flipV="1">
          <a:off x="12814300" y="64915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4" name="フローチャート : 判断 513"/>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5" name="テキスト ボックス 514"/>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6" name="フローチャート : 判断 515"/>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7" name="テキスト ボックス 516"/>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35016</xdr:rowOff>
    </xdr:from>
    <xdr:to>
      <xdr:col>23</xdr:col>
      <xdr:colOff>568325</xdr:colOff>
      <xdr:row>39</xdr:row>
      <xdr:rowOff>136616</xdr:rowOff>
    </xdr:to>
    <xdr:sp macro="" textlink="">
      <xdr:nvSpPr>
        <xdr:cNvPr id="523" name="円/楕円 522"/>
        <xdr:cNvSpPr/>
      </xdr:nvSpPr>
      <xdr:spPr>
        <a:xfrm>
          <a:off x="162687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121393</xdr:rowOff>
    </xdr:from>
    <xdr:ext cx="249299" cy="259045"/>
    <xdr:sp macro="" textlink="">
      <xdr:nvSpPr>
        <xdr:cNvPr id="524" name="災害復旧事業費該当値テキスト"/>
        <xdr:cNvSpPr txBox="1"/>
      </xdr:nvSpPr>
      <xdr:spPr>
        <a:xfrm>
          <a:off x="16370300" y="66364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51344</xdr:rowOff>
    </xdr:from>
    <xdr:to>
      <xdr:col>22</xdr:col>
      <xdr:colOff>415925</xdr:colOff>
      <xdr:row>36</xdr:row>
      <xdr:rowOff>152944</xdr:rowOff>
    </xdr:to>
    <xdr:sp macro="" textlink="">
      <xdr:nvSpPr>
        <xdr:cNvPr id="525" name="円/楕円 524"/>
        <xdr:cNvSpPr/>
      </xdr:nvSpPr>
      <xdr:spPr>
        <a:xfrm>
          <a:off x="15430500" y="62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34</xdr:row>
      <xdr:rowOff>169471</xdr:rowOff>
    </xdr:from>
    <xdr:ext cx="378565" cy="259045"/>
    <xdr:sp macro="" textlink="">
      <xdr:nvSpPr>
        <xdr:cNvPr id="526" name="テキスト ボックス 525"/>
        <xdr:cNvSpPr txBox="1"/>
      </xdr:nvSpPr>
      <xdr:spPr>
        <a:xfrm>
          <a:off x="15292017" y="5998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106861</xdr:rowOff>
    </xdr:from>
    <xdr:to>
      <xdr:col>21</xdr:col>
      <xdr:colOff>212725</xdr:colOff>
      <xdr:row>31</xdr:row>
      <xdr:rowOff>37011</xdr:rowOff>
    </xdr:to>
    <xdr:sp macro="" textlink="">
      <xdr:nvSpPr>
        <xdr:cNvPr id="527" name="円/楕円 526"/>
        <xdr:cNvSpPr/>
      </xdr:nvSpPr>
      <xdr:spPr>
        <a:xfrm>
          <a:off x="14541500" y="52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29</xdr:row>
      <xdr:rowOff>53538</xdr:rowOff>
    </xdr:from>
    <xdr:ext cx="378565" cy="259045"/>
    <xdr:sp macro="" textlink="">
      <xdr:nvSpPr>
        <xdr:cNvPr id="528" name="テキスト ボックス 527"/>
        <xdr:cNvSpPr txBox="1"/>
      </xdr:nvSpPr>
      <xdr:spPr>
        <a:xfrm>
          <a:off x="14403017" y="5025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97064</xdr:rowOff>
    </xdr:from>
    <xdr:to>
      <xdr:col>20</xdr:col>
      <xdr:colOff>9525</xdr:colOff>
      <xdr:row>38</xdr:row>
      <xdr:rowOff>27214</xdr:rowOff>
    </xdr:to>
    <xdr:sp macro="" textlink="">
      <xdr:nvSpPr>
        <xdr:cNvPr id="529" name="円/楕円 528"/>
        <xdr:cNvSpPr/>
      </xdr:nvSpPr>
      <xdr:spPr>
        <a:xfrm>
          <a:off x="136525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18342</xdr:rowOff>
    </xdr:from>
    <xdr:ext cx="378565" cy="259045"/>
    <xdr:sp macro="" textlink="">
      <xdr:nvSpPr>
        <xdr:cNvPr id="530" name="テキスト ボックス 529"/>
        <xdr:cNvSpPr txBox="1"/>
      </xdr:nvSpPr>
      <xdr:spPr>
        <a:xfrm>
          <a:off x="13514017" y="6533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132987</xdr:rowOff>
    </xdr:from>
    <xdr:to>
      <xdr:col>18</xdr:col>
      <xdr:colOff>492125</xdr:colOff>
      <xdr:row>38</xdr:row>
      <xdr:rowOff>63137</xdr:rowOff>
    </xdr:to>
    <xdr:sp macro="" textlink="">
      <xdr:nvSpPr>
        <xdr:cNvPr id="531" name="円/楕円 530"/>
        <xdr:cNvSpPr/>
      </xdr:nvSpPr>
      <xdr:spPr>
        <a:xfrm>
          <a:off x="12763500" y="64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54264</xdr:rowOff>
    </xdr:from>
    <xdr:ext cx="378565" cy="259045"/>
    <xdr:sp macro="" textlink="">
      <xdr:nvSpPr>
        <xdr:cNvPr id="532" name="テキスト ボックス 531"/>
        <xdr:cNvSpPr txBox="1"/>
      </xdr:nvSpPr>
      <xdr:spPr>
        <a:xfrm>
          <a:off x="12625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5" name="直線コネクタ 604"/>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6"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7" name="直線コネクタ 606"/>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8"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9" name="直線コネクタ 608"/>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71349</xdr:rowOff>
    </xdr:from>
    <xdr:to>
      <xdr:col>23</xdr:col>
      <xdr:colOff>517525</xdr:colOff>
      <xdr:row>76</xdr:row>
      <xdr:rowOff>75121</xdr:rowOff>
    </xdr:to>
    <xdr:cxnSp macro="">
      <xdr:nvCxnSpPr>
        <xdr:cNvPr id="610" name="直線コネクタ 609"/>
        <xdr:cNvCxnSpPr/>
      </xdr:nvCxnSpPr>
      <xdr:spPr>
        <a:xfrm>
          <a:off x="15481300" y="13101549"/>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95070</xdr:rowOff>
    </xdr:from>
    <xdr:ext cx="534377" cy="259045"/>
    <xdr:sp macro="" textlink="">
      <xdr:nvSpPr>
        <xdr:cNvPr id="611" name="公債費平均値テキスト"/>
        <xdr:cNvSpPr txBox="1"/>
      </xdr:nvSpPr>
      <xdr:spPr>
        <a:xfrm>
          <a:off x="16370300" y="12782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2" name="フローチャート : 判断 611"/>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71349</xdr:rowOff>
    </xdr:from>
    <xdr:to>
      <xdr:col>22</xdr:col>
      <xdr:colOff>365125</xdr:colOff>
      <xdr:row>76</xdr:row>
      <xdr:rowOff>75445</xdr:rowOff>
    </xdr:to>
    <xdr:cxnSp macro="">
      <xdr:nvCxnSpPr>
        <xdr:cNvPr id="613" name="直線コネクタ 612"/>
        <xdr:cNvCxnSpPr/>
      </xdr:nvCxnSpPr>
      <xdr:spPr>
        <a:xfrm flipV="1">
          <a:off x="14592300" y="13101549"/>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4" name="フローチャート : 判断 613"/>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158697</xdr:rowOff>
    </xdr:from>
    <xdr:ext cx="534377" cy="259045"/>
    <xdr:sp macro="" textlink="">
      <xdr:nvSpPr>
        <xdr:cNvPr id="615" name="テキスト ボックス 614"/>
        <xdr:cNvSpPr txBox="1"/>
      </xdr:nvSpPr>
      <xdr:spPr>
        <a:xfrm>
          <a:off x="15214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53251</xdr:rowOff>
    </xdr:from>
    <xdr:to>
      <xdr:col>21</xdr:col>
      <xdr:colOff>161925</xdr:colOff>
      <xdr:row>76</xdr:row>
      <xdr:rowOff>75445</xdr:rowOff>
    </xdr:to>
    <xdr:cxnSp macro="">
      <xdr:nvCxnSpPr>
        <xdr:cNvPr id="616" name="直線コネクタ 615"/>
        <xdr:cNvCxnSpPr/>
      </xdr:nvCxnSpPr>
      <xdr:spPr>
        <a:xfrm>
          <a:off x="13703300" y="13083451"/>
          <a:ext cx="889000" cy="2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7" name="フローチャート : 判断 616"/>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8" name="テキスト ボックス 617"/>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37745</xdr:rowOff>
    </xdr:from>
    <xdr:to>
      <xdr:col>19</xdr:col>
      <xdr:colOff>644525</xdr:colOff>
      <xdr:row>76</xdr:row>
      <xdr:rowOff>53251</xdr:rowOff>
    </xdr:to>
    <xdr:cxnSp macro="">
      <xdr:nvCxnSpPr>
        <xdr:cNvPr id="619" name="直線コネクタ 618"/>
        <xdr:cNvCxnSpPr/>
      </xdr:nvCxnSpPr>
      <xdr:spPr>
        <a:xfrm>
          <a:off x="12814300" y="13067945"/>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20" name="フローチャート : 判断 619"/>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21" name="テキスト ボックス 620"/>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2" name="フローチャート : 判断 621"/>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130027</xdr:rowOff>
    </xdr:from>
    <xdr:ext cx="534377" cy="259045"/>
    <xdr:sp macro="" textlink="">
      <xdr:nvSpPr>
        <xdr:cNvPr id="623" name="テキスト ボックス 622"/>
        <xdr:cNvSpPr txBox="1"/>
      </xdr:nvSpPr>
      <xdr:spPr>
        <a:xfrm>
          <a:off x="12547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24321</xdr:rowOff>
    </xdr:from>
    <xdr:to>
      <xdr:col>23</xdr:col>
      <xdr:colOff>568325</xdr:colOff>
      <xdr:row>76</xdr:row>
      <xdr:rowOff>125921</xdr:rowOff>
    </xdr:to>
    <xdr:sp macro="" textlink="">
      <xdr:nvSpPr>
        <xdr:cNvPr id="629" name="円/楕円 628"/>
        <xdr:cNvSpPr/>
      </xdr:nvSpPr>
      <xdr:spPr>
        <a:xfrm>
          <a:off x="16268700" y="130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2748</xdr:rowOff>
    </xdr:from>
    <xdr:ext cx="534377" cy="259045"/>
    <xdr:sp macro="" textlink="">
      <xdr:nvSpPr>
        <xdr:cNvPr id="630" name="公債費該当値テキスト"/>
        <xdr:cNvSpPr txBox="1"/>
      </xdr:nvSpPr>
      <xdr:spPr>
        <a:xfrm>
          <a:off x="16370300" y="130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25,390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20549</xdr:rowOff>
    </xdr:from>
    <xdr:to>
      <xdr:col>22</xdr:col>
      <xdr:colOff>415925</xdr:colOff>
      <xdr:row>76</xdr:row>
      <xdr:rowOff>122149</xdr:rowOff>
    </xdr:to>
    <xdr:sp macro="" textlink="">
      <xdr:nvSpPr>
        <xdr:cNvPr id="631" name="円/楕円 630"/>
        <xdr:cNvSpPr/>
      </xdr:nvSpPr>
      <xdr:spPr>
        <a:xfrm>
          <a:off x="15430500" y="130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113276</xdr:rowOff>
    </xdr:from>
    <xdr:ext cx="534377" cy="259045"/>
    <xdr:sp macro="" textlink="">
      <xdr:nvSpPr>
        <xdr:cNvPr id="632" name="テキスト ボックス 631"/>
        <xdr:cNvSpPr txBox="1"/>
      </xdr:nvSpPr>
      <xdr:spPr>
        <a:xfrm>
          <a:off x="15214111" y="131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24645</xdr:rowOff>
    </xdr:from>
    <xdr:to>
      <xdr:col>21</xdr:col>
      <xdr:colOff>212725</xdr:colOff>
      <xdr:row>76</xdr:row>
      <xdr:rowOff>126245</xdr:rowOff>
    </xdr:to>
    <xdr:sp macro="" textlink="">
      <xdr:nvSpPr>
        <xdr:cNvPr id="633" name="円/楕円 632"/>
        <xdr:cNvSpPr/>
      </xdr:nvSpPr>
      <xdr:spPr>
        <a:xfrm>
          <a:off x="14541500" y="130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117372</xdr:rowOff>
    </xdr:from>
    <xdr:ext cx="534377" cy="259045"/>
    <xdr:sp macro="" textlink="">
      <xdr:nvSpPr>
        <xdr:cNvPr id="634" name="テキスト ボックス 633"/>
        <xdr:cNvSpPr txBox="1"/>
      </xdr:nvSpPr>
      <xdr:spPr>
        <a:xfrm>
          <a:off x="14325111" y="1314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2451</xdr:rowOff>
    </xdr:from>
    <xdr:to>
      <xdr:col>20</xdr:col>
      <xdr:colOff>9525</xdr:colOff>
      <xdr:row>76</xdr:row>
      <xdr:rowOff>104051</xdr:rowOff>
    </xdr:to>
    <xdr:sp macro="" textlink="">
      <xdr:nvSpPr>
        <xdr:cNvPr id="635" name="円/楕円 634"/>
        <xdr:cNvSpPr/>
      </xdr:nvSpPr>
      <xdr:spPr>
        <a:xfrm>
          <a:off x="13652500" y="1303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95178</xdr:rowOff>
    </xdr:from>
    <xdr:ext cx="534377" cy="259045"/>
    <xdr:sp macro="" textlink="">
      <xdr:nvSpPr>
        <xdr:cNvPr id="636" name="テキスト ボックス 635"/>
        <xdr:cNvSpPr txBox="1"/>
      </xdr:nvSpPr>
      <xdr:spPr>
        <a:xfrm>
          <a:off x="13436111" y="131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158395</xdr:rowOff>
    </xdr:from>
    <xdr:to>
      <xdr:col>18</xdr:col>
      <xdr:colOff>492125</xdr:colOff>
      <xdr:row>76</xdr:row>
      <xdr:rowOff>88545</xdr:rowOff>
    </xdr:to>
    <xdr:sp macro="" textlink="">
      <xdr:nvSpPr>
        <xdr:cNvPr id="637" name="円/楕円 636"/>
        <xdr:cNvSpPr/>
      </xdr:nvSpPr>
      <xdr:spPr>
        <a:xfrm>
          <a:off x="12763500" y="130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79672</xdr:rowOff>
    </xdr:from>
    <xdr:ext cx="534377" cy="259045"/>
    <xdr:sp macro="" textlink="">
      <xdr:nvSpPr>
        <xdr:cNvPr id="638" name="テキスト ボックス 637"/>
        <xdr:cNvSpPr txBox="1"/>
      </xdr:nvSpPr>
      <xdr:spPr>
        <a:xfrm>
          <a:off x="12547111" y="1310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9" name="直線コネクタ 64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0" name="テキスト ボックス 64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1" name="直線コネクタ 65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2" name="テキスト ボックス 651"/>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3" name="直線コネクタ 65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4" name="テキスト ボックス 653"/>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5" name="直線コネクタ 65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6" name="テキスト ボックス 655"/>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7" name="直線コネクタ 65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8" name="テキスト ボックス 65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9" name="直線コネクタ 65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60" name="テキスト ボックス 65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4" name="直線コネクタ 663"/>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5"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6" name="直線コネクタ 665"/>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7"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8" name="直線コネクタ 667"/>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81787</xdr:rowOff>
    </xdr:from>
    <xdr:to>
      <xdr:col>23</xdr:col>
      <xdr:colOff>517525</xdr:colOff>
      <xdr:row>96</xdr:row>
      <xdr:rowOff>115426</xdr:rowOff>
    </xdr:to>
    <xdr:cxnSp macro="">
      <xdr:nvCxnSpPr>
        <xdr:cNvPr id="669" name="直線コネクタ 668"/>
        <xdr:cNvCxnSpPr/>
      </xdr:nvCxnSpPr>
      <xdr:spPr>
        <a:xfrm flipV="1">
          <a:off x="15481300" y="16540987"/>
          <a:ext cx="838200" cy="3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136706</xdr:rowOff>
    </xdr:from>
    <xdr:ext cx="469744" cy="259045"/>
    <xdr:sp macro="" textlink="">
      <xdr:nvSpPr>
        <xdr:cNvPr id="670" name="積立金平均値テキスト"/>
        <xdr:cNvSpPr txBox="1"/>
      </xdr:nvSpPr>
      <xdr:spPr>
        <a:xfrm>
          <a:off x="16370300" y="16253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71" name="フローチャート : 判断 670"/>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115426</xdr:rowOff>
    </xdr:from>
    <xdr:to>
      <xdr:col>22</xdr:col>
      <xdr:colOff>365125</xdr:colOff>
      <xdr:row>98</xdr:row>
      <xdr:rowOff>110635</xdr:rowOff>
    </xdr:to>
    <xdr:cxnSp macro="">
      <xdr:nvCxnSpPr>
        <xdr:cNvPr id="672" name="直線コネクタ 671"/>
        <xdr:cNvCxnSpPr/>
      </xdr:nvCxnSpPr>
      <xdr:spPr>
        <a:xfrm flipV="1">
          <a:off x="14592300" y="16574626"/>
          <a:ext cx="889000" cy="33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3" name="フローチャート : 判断 672"/>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55171</xdr:rowOff>
    </xdr:from>
    <xdr:ext cx="469744" cy="259045"/>
    <xdr:sp macro="" textlink="">
      <xdr:nvSpPr>
        <xdr:cNvPr id="674" name="テキスト ボックス 673"/>
        <xdr:cNvSpPr txBox="1"/>
      </xdr:nvSpPr>
      <xdr:spPr>
        <a:xfrm>
          <a:off x="15246427" y="160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24529</xdr:rowOff>
    </xdr:from>
    <xdr:to>
      <xdr:col>21</xdr:col>
      <xdr:colOff>161925</xdr:colOff>
      <xdr:row>98</xdr:row>
      <xdr:rowOff>110635</xdr:rowOff>
    </xdr:to>
    <xdr:cxnSp macro="">
      <xdr:nvCxnSpPr>
        <xdr:cNvPr id="675" name="直線コネクタ 674"/>
        <xdr:cNvCxnSpPr/>
      </xdr:nvCxnSpPr>
      <xdr:spPr>
        <a:xfrm>
          <a:off x="13703300" y="16655179"/>
          <a:ext cx="889000" cy="25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6" name="フローチャート : 判断 675"/>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46028</xdr:rowOff>
    </xdr:from>
    <xdr:ext cx="469744" cy="259045"/>
    <xdr:sp macro="" textlink="">
      <xdr:nvSpPr>
        <xdr:cNvPr id="677" name="テキスト ボックス 676"/>
        <xdr:cNvSpPr txBox="1"/>
      </xdr:nvSpPr>
      <xdr:spPr>
        <a:xfrm>
          <a:off x="14357427" y="161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24529</xdr:rowOff>
    </xdr:from>
    <xdr:to>
      <xdr:col>19</xdr:col>
      <xdr:colOff>644525</xdr:colOff>
      <xdr:row>99</xdr:row>
      <xdr:rowOff>3084</xdr:rowOff>
    </xdr:to>
    <xdr:cxnSp macro="">
      <xdr:nvCxnSpPr>
        <xdr:cNvPr id="678" name="直線コネクタ 677"/>
        <xdr:cNvCxnSpPr/>
      </xdr:nvCxnSpPr>
      <xdr:spPr>
        <a:xfrm flipV="1">
          <a:off x="12814300" y="16655179"/>
          <a:ext cx="889000" cy="32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9" name="フローチャート : 判断 678"/>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75201</xdr:rowOff>
    </xdr:from>
    <xdr:ext cx="469744" cy="259045"/>
    <xdr:sp macro="" textlink="">
      <xdr:nvSpPr>
        <xdr:cNvPr id="680" name="テキスト ボックス 679"/>
        <xdr:cNvSpPr txBox="1"/>
      </xdr:nvSpPr>
      <xdr:spPr>
        <a:xfrm>
          <a:off x="13468427" y="1602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81" name="フローチャート : 判断 680"/>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27630</xdr:rowOff>
    </xdr:from>
    <xdr:ext cx="469744" cy="259045"/>
    <xdr:sp macro="" textlink="">
      <xdr:nvSpPr>
        <xdr:cNvPr id="682" name="テキスト ボックス 681"/>
        <xdr:cNvSpPr txBox="1"/>
      </xdr:nvSpPr>
      <xdr:spPr>
        <a:xfrm>
          <a:off x="12579427" y="161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30987</xdr:rowOff>
    </xdr:from>
    <xdr:to>
      <xdr:col>23</xdr:col>
      <xdr:colOff>568325</xdr:colOff>
      <xdr:row>96</xdr:row>
      <xdr:rowOff>132587</xdr:rowOff>
    </xdr:to>
    <xdr:sp macro="" textlink="">
      <xdr:nvSpPr>
        <xdr:cNvPr id="688" name="円/楕円 687"/>
        <xdr:cNvSpPr/>
      </xdr:nvSpPr>
      <xdr:spPr>
        <a:xfrm>
          <a:off x="16268700" y="164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9414</xdr:rowOff>
    </xdr:from>
    <xdr:ext cx="469744" cy="259045"/>
    <xdr:sp macro="" textlink="">
      <xdr:nvSpPr>
        <xdr:cNvPr id="689" name="積立金該当値テキスト"/>
        <xdr:cNvSpPr txBox="1"/>
      </xdr:nvSpPr>
      <xdr:spPr>
        <a:xfrm>
          <a:off x="16370300" y="1646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64626</xdr:rowOff>
    </xdr:from>
    <xdr:to>
      <xdr:col>22</xdr:col>
      <xdr:colOff>415925</xdr:colOff>
      <xdr:row>96</xdr:row>
      <xdr:rowOff>166226</xdr:rowOff>
    </xdr:to>
    <xdr:sp macro="" textlink="">
      <xdr:nvSpPr>
        <xdr:cNvPr id="690" name="円/楕円 689"/>
        <xdr:cNvSpPr/>
      </xdr:nvSpPr>
      <xdr:spPr>
        <a:xfrm>
          <a:off x="15430500" y="165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157353</xdr:rowOff>
    </xdr:from>
    <xdr:ext cx="469744" cy="259045"/>
    <xdr:sp macro="" textlink="">
      <xdr:nvSpPr>
        <xdr:cNvPr id="691" name="テキスト ボックス 690"/>
        <xdr:cNvSpPr txBox="1"/>
      </xdr:nvSpPr>
      <xdr:spPr>
        <a:xfrm>
          <a:off x="15246427" y="1661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59835</xdr:rowOff>
    </xdr:from>
    <xdr:to>
      <xdr:col>21</xdr:col>
      <xdr:colOff>212725</xdr:colOff>
      <xdr:row>98</xdr:row>
      <xdr:rowOff>161435</xdr:rowOff>
    </xdr:to>
    <xdr:sp macro="" textlink="">
      <xdr:nvSpPr>
        <xdr:cNvPr id="692" name="円/楕円 691"/>
        <xdr:cNvSpPr/>
      </xdr:nvSpPr>
      <xdr:spPr>
        <a:xfrm>
          <a:off x="14541500" y="1686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152562</xdr:rowOff>
    </xdr:from>
    <xdr:ext cx="469744" cy="259045"/>
    <xdr:sp macro="" textlink="">
      <xdr:nvSpPr>
        <xdr:cNvPr id="693" name="テキスト ボックス 692"/>
        <xdr:cNvSpPr txBox="1"/>
      </xdr:nvSpPr>
      <xdr:spPr>
        <a:xfrm>
          <a:off x="14357427" y="1695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145179</xdr:rowOff>
    </xdr:from>
    <xdr:to>
      <xdr:col>20</xdr:col>
      <xdr:colOff>9525</xdr:colOff>
      <xdr:row>97</xdr:row>
      <xdr:rowOff>75329</xdr:rowOff>
    </xdr:to>
    <xdr:sp macro="" textlink="">
      <xdr:nvSpPr>
        <xdr:cNvPr id="694" name="円/楕円 693"/>
        <xdr:cNvSpPr/>
      </xdr:nvSpPr>
      <xdr:spPr>
        <a:xfrm>
          <a:off x="13652500" y="1660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66456</xdr:rowOff>
    </xdr:from>
    <xdr:ext cx="469744" cy="259045"/>
    <xdr:sp macro="" textlink="">
      <xdr:nvSpPr>
        <xdr:cNvPr id="695" name="テキスト ボックス 694"/>
        <xdr:cNvSpPr txBox="1"/>
      </xdr:nvSpPr>
      <xdr:spPr>
        <a:xfrm>
          <a:off x="13468427" y="1669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123734</xdr:rowOff>
    </xdr:from>
    <xdr:to>
      <xdr:col>18</xdr:col>
      <xdr:colOff>492125</xdr:colOff>
      <xdr:row>99</xdr:row>
      <xdr:rowOff>53884</xdr:rowOff>
    </xdr:to>
    <xdr:sp macro="" textlink="">
      <xdr:nvSpPr>
        <xdr:cNvPr id="696" name="円/楕円 695"/>
        <xdr:cNvSpPr/>
      </xdr:nvSpPr>
      <xdr:spPr>
        <a:xfrm>
          <a:off x="12763500" y="169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45011</xdr:rowOff>
    </xdr:from>
    <xdr:ext cx="378565" cy="259045"/>
    <xdr:sp macro="" textlink="">
      <xdr:nvSpPr>
        <xdr:cNvPr id="697" name="テキスト ボックス 696"/>
        <xdr:cNvSpPr txBox="1"/>
      </xdr:nvSpPr>
      <xdr:spPr>
        <a:xfrm>
          <a:off x="12625017" y="17018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8" name="直線コネクタ 70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9" name="テキスト ボックス 70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0" name="直線コネクタ 70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1" name="テキスト ボックス 71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2" name="直線コネクタ 71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3" name="テキスト ボックス 71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4" name="直線コネクタ 71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5" name="テキスト ボックス 71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6" name="直線コネクタ 71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7" name="テキスト ボックス 71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8" name="直線コネクタ 71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9" name="テキスト ボックス 71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3" name="直線コネクタ 722"/>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5" name="直線コネクタ 72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6"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7" name="直線コネクタ 726"/>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7112</xdr:rowOff>
    </xdr:from>
    <xdr:to>
      <xdr:col>32</xdr:col>
      <xdr:colOff>187325</xdr:colOff>
      <xdr:row>38</xdr:row>
      <xdr:rowOff>26053</xdr:rowOff>
    </xdr:to>
    <xdr:cxnSp macro="">
      <xdr:nvCxnSpPr>
        <xdr:cNvPr id="728" name="直線コネクタ 727"/>
        <xdr:cNvCxnSpPr/>
      </xdr:nvCxnSpPr>
      <xdr:spPr>
        <a:xfrm>
          <a:off x="21323300" y="6522212"/>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153542</xdr:rowOff>
    </xdr:from>
    <xdr:ext cx="469744" cy="259045"/>
    <xdr:sp macro="" textlink="">
      <xdr:nvSpPr>
        <xdr:cNvPr id="729" name="投資及び出資金平均値テキスト"/>
        <xdr:cNvSpPr txBox="1"/>
      </xdr:nvSpPr>
      <xdr:spPr>
        <a:xfrm>
          <a:off x="22212300" y="649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30" name="フローチャート : 判断 729"/>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3683</xdr:rowOff>
    </xdr:from>
    <xdr:to>
      <xdr:col>31</xdr:col>
      <xdr:colOff>34925</xdr:colOff>
      <xdr:row>38</xdr:row>
      <xdr:rowOff>7112</xdr:rowOff>
    </xdr:to>
    <xdr:cxnSp macro="">
      <xdr:nvCxnSpPr>
        <xdr:cNvPr id="731" name="直線コネクタ 730"/>
        <xdr:cNvCxnSpPr/>
      </xdr:nvCxnSpPr>
      <xdr:spPr>
        <a:xfrm>
          <a:off x="20434300" y="651878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2" name="フローチャート : 判断 731"/>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88064</xdr:rowOff>
    </xdr:from>
    <xdr:ext cx="469744" cy="259045"/>
    <xdr:sp macro="" textlink="">
      <xdr:nvSpPr>
        <xdr:cNvPr id="733" name="テキスト ボックス 732"/>
        <xdr:cNvSpPr txBox="1"/>
      </xdr:nvSpPr>
      <xdr:spPr>
        <a:xfrm>
          <a:off x="21088427"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3683</xdr:rowOff>
    </xdr:from>
    <xdr:to>
      <xdr:col>29</xdr:col>
      <xdr:colOff>517525</xdr:colOff>
      <xdr:row>39</xdr:row>
      <xdr:rowOff>98878</xdr:rowOff>
    </xdr:to>
    <xdr:cxnSp macro="">
      <xdr:nvCxnSpPr>
        <xdr:cNvPr id="734" name="直線コネクタ 733"/>
        <xdr:cNvCxnSpPr/>
      </xdr:nvCxnSpPr>
      <xdr:spPr>
        <a:xfrm flipV="1">
          <a:off x="19545300" y="6518783"/>
          <a:ext cx="889000" cy="2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5" name="フローチャート : 判断 734"/>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160727</xdr:rowOff>
    </xdr:from>
    <xdr:ext cx="378565" cy="259045"/>
    <xdr:sp macro="" textlink="">
      <xdr:nvSpPr>
        <xdr:cNvPr id="736" name="テキスト ボックス 735"/>
        <xdr:cNvSpPr txBox="1"/>
      </xdr:nvSpPr>
      <xdr:spPr>
        <a:xfrm>
          <a:off x="20245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79938</xdr:rowOff>
    </xdr:from>
    <xdr:to>
      <xdr:col>28</xdr:col>
      <xdr:colOff>314325</xdr:colOff>
      <xdr:row>39</xdr:row>
      <xdr:rowOff>98878</xdr:rowOff>
    </xdr:to>
    <xdr:cxnSp macro="">
      <xdr:nvCxnSpPr>
        <xdr:cNvPr id="737" name="直線コネクタ 736"/>
        <xdr:cNvCxnSpPr/>
      </xdr:nvCxnSpPr>
      <xdr:spPr>
        <a:xfrm>
          <a:off x="18656300" y="6766488"/>
          <a:ext cx="889000" cy="1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8" name="フローチャート : 判断 737"/>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9288</xdr:rowOff>
    </xdr:from>
    <xdr:ext cx="378565" cy="259045"/>
    <xdr:sp macro="" textlink="">
      <xdr:nvSpPr>
        <xdr:cNvPr id="739" name="テキスト ボックス 738"/>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40" name="フローチャート : 判断 739"/>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41" name="テキスト ボックス 740"/>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146703</xdr:rowOff>
    </xdr:from>
    <xdr:to>
      <xdr:col>32</xdr:col>
      <xdr:colOff>238125</xdr:colOff>
      <xdr:row>38</xdr:row>
      <xdr:rowOff>76853</xdr:rowOff>
    </xdr:to>
    <xdr:sp macro="" textlink="">
      <xdr:nvSpPr>
        <xdr:cNvPr id="747" name="円/楕円 746"/>
        <xdr:cNvSpPr/>
      </xdr:nvSpPr>
      <xdr:spPr>
        <a:xfrm>
          <a:off x="22110700" y="64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169580</xdr:rowOff>
    </xdr:from>
    <xdr:ext cx="469744" cy="259045"/>
    <xdr:sp macro="" textlink="">
      <xdr:nvSpPr>
        <xdr:cNvPr id="748" name="投資及び出資金該当値テキスト"/>
        <xdr:cNvSpPr txBox="1"/>
      </xdr:nvSpPr>
      <xdr:spPr>
        <a:xfrm>
          <a:off x="22212300" y="634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127762</xdr:rowOff>
    </xdr:from>
    <xdr:to>
      <xdr:col>31</xdr:col>
      <xdr:colOff>85725</xdr:colOff>
      <xdr:row>38</xdr:row>
      <xdr:rowOff>57912</xdr:rowOff>
    </xdr:to>
    <xdr:sp macro="" textlink="">
      <xdr:nvSpPr>
        <xdr:cNvPr id="749" name="円/楕円 748"/>
        <xdr:cNvSpPr/>
      </xdr:nvSpPr>
      <xdr:spPr>
        <a:xfrm>
          <a:off x="21272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74439</xdr:rowOff>
    </xdr:from>
    <xdr:ext cx="469744" cy="259045"/>
    <xdr:sp macro="" textlink="">
      <xdr:nvSpPr>
        <xdr:cNvPr id="750" name="テキスト ボックス 749"/>
        <xdr:cNvSpPr txBox="1"/>
      </xdr:nvSpPr>
      <xdr:spPr>
        <a:xfrm>
          <a:off x="21088427" y="624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124333</xdr:rowOff>
    </xdr:from>
    <xdr:to>
      <xdr:col>29</xdr:col>
      <xdr:colOff>568325</xdr:colOff>
      <xdr:row>38</xdr:row>
      <xdr:rowOff>54483</xdr:rowOff>
    </xdr:to>
    <xdr:sp macro="" textlink="">
      <xdr:nvSpPr>
        <xdr:cNvPr id="751" name="円/楕円 750"/>
        <xdr:cNvSpPr/>
      </xdr:nvSpPr>
      <xdr:spPr>
        <a:xfrm>
          <a:off x="20383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71010</xdr:rowOff>
    </xdr:from>
    <xdr:ext cx="469744" cy="259045"/>
    <xdr:sp macro="" textlink="">
      <xdr:nvSpPr>
        <xdr:cNvPr id="752" name="テキスト ボックス 751"/>
        <xdr:cNvSpPr txBox="1"/>
      </xdr:nvSpPr>
      <xdr:spPr>
        <a:xfrm>
          <a:off x="20199427" y="624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3" name="円/楕円 75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4" name="テキスト ボックス 75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29138</xdr:rowOff>
    </xdr:from>
    <xdr:to>
      <xdr:col>27</xdr:col>
      <xdr:colOff>161925</xdr:colOff>
      <xdr:row>39</xdr:row>
      <xdr:rowOff>130738</xdr:rowOff>
    </xdr:to>
    <xdr:sp macro="" textlink="">
      <xdr:nvSpPr>
        <xdr:cNvPr id="755" name="円/楕円 754"/>
        <xdr:cNvSpPr/>
      </xdr:nvSpPr>
      <xdr:spPr>
        <a:xfrm>
          <a:off x="18605500" y="67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121865</xdr:rowOff>
    </xdr:from>
    <xdr:ext cx="378565" cy="259045"/>
    <xdr:sp macro="" textlink="">
      <xdr:nvSpPr>
        <xdr:cNvPr id="756" name="テキスト ボックス 755"/>
        <xdr:cNvSpPr txBox="1"/>
      </xdr:nvSpPr>
      <xdr:spPr>
        <a:xfrm>
          <a:off x="18467017" y="6808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8" name="直線コネクタ 777"/>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81"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2" name="直線コネクタ 781"/>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82138</xdr:rowOff>
    </xdr:from>
    <xdr:to>
      <xdr:col>32</xdr:col>
      <xdr:colOff>187325</xdr:colOff>
      <xdr:row>57</xdr:row>
      <xdr:rowOff>118235</xdr:rowOff>
    </xdr:to>
    <xdr:cxnSp macro="">
      <xdr:nvCxnSpPr>
        <xdr:cNvPr id="783" name="直線コネクタ 782"/>
        <xdr:cNvCxnSpPr/>
      </xdr:nvCxnSpPr>
      <xdr:spPr>
        <a:xfrm>
          <a:off x="21323300" y="9854788"/>
          <a:ext cx="838200" cy="3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74825</xdr:rowOff>
    </xdr:from>
    <xdr:ext cx="469744" cy="259045"/>
    <xdr:sp macro="" textlink="">
      <xdr:nvSpPr>
        <xdr:cNvPr id="784" name="貸付金平均値テキスト"/>
        <xdr:cNvSpPr txBox="1"/>
      </xdr:nvSpPr>
      <xdr:spPr>
        <a:xfrm>
          <a:off x="22212300" y="984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5" name="フローチャート : 判断 784"/>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36053</xdr:rowOff>
    </xdr:from>
    <xdr:to>
      <xdr:col>31</xdr:col>
      <xdr:colOff>34925</xdr:colOff>
      <xdr:row>57</xdr:row>
      <xdr:rowOff>82138</xdr:rowOff>
    </xdr:to>
    <xdr:cxnSp macro="">
      <xdr:nvCxnSpPr>
        <xdr:cNvPr id="786" name="直線コネクタ 785"/>
        <xdr:cNvCxnSpPr/>
      </xdr:nvCxnSpPr>
      <xdr:spPr>
        <a:xfrm>
          <a:off x="20434300" y="9808703"/>
          <a:ext cx="889000" cy="4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7" name="フローチャート : 判断 786"/>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159430</xdr:rowOff>
    </xdr:from>
    <xdr:ext cx="469744" cy="259045"/>
    <xdr:sp macro="" textlink="">
      <xdr:nvSpPr>
        <xdr:cNvPr id="788" name="テキスト ボックス 787"/>
        <xdr:cNvSpPr txBox="1"/>
      </xdr:nvSpPr>
      <xdr:spPr>
        <a:xfrm>
          <a:off x="21088427" y="993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152364</xdr:rowOff>
    </xdr:from>
    <xdr:to>
      <xdr:col>29</xdr:col>
      <xdr:colOff>517525</xdr:colOff>
      <xdr:row>57</xdr:row>
      <xdr:rowOff>36053</xdr:rowOff>
    </xdr:to>
    <xdr:cxnSp macro="">
      <xdr:nvCxnSpPr>
        <xdr:cNvPr id="789" name="直線コネクタ 788"/>
        <xdr:cNvCxnSpPr/>
      </xdr:nvCxnSpPr>
      <xdr:spPr>
        <a:xfrm>
          <a:off x="19545300" y="9753564"/>
          <a:ext cx="889000" cy="5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90" name="フローチャート : 判断 789"/>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153692</xdr:rowOff>
    </xdr:from>
    <xdr:ext cx="469744" cy="259045"/>
    <xdr:sp macro="" textlink="">
      <xdr:nvSpPr>
        <xdr:cNvPr id="791" name="テキスト ボックス 790"/>
        <xdr:cNvSpPr txBox="1"/>
      </xdr:nvSpPr>
      <xdr:spPr>
        <a:xfrm>
          <a:off x="20199427"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98141</xdr:rowOff>
    </xdr:from>
    <xdr:to>
      <xdr:col>28</xdr:col>
      <xdr:colOff>314325</xdr:colOff>
      <xdr:row>56</xdr:row>
      <xdr:rowOff>152364</xdr:rowOff>
    </xdr:to>
    <xdr:cxnSp macro="">
      <xdr:nvCxnSpPr>
        <xdr:cNvPr id="792" name="直線コネクタ 791"/>
        <xdr:cNvCxnSpPr/>
      </xdr:nvCxnSpPr>
      <xdr:spPr>
        <a:xfrm>
          <a:off x="18656300" y="9699341"/>
          <a:ext cx="889000" cy="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3" name="フローチャート : 判断 792"/>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146491</xdr:rowOff>
    </xdr:from>
    <xdr:ext cx="469744" cy="259045"/>
    <xdr:sp macro="" textlink="">
      <xdr:nvSpPr>
        <xdr:cNvPr id="794" name="テキスト ボックス 793"/>
        <xdr:cNvSpPr txBox="1"/>
      </xdr:nvSpPr>
      <xdr:spPr>
        <a:xfrm>
          <a:off x="19310427" y="99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5" name="フローチャート : 判断 794"/>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123220</xdr:rowOff>
    </xdr:from>
    <xdr:ext cx="534377" cy="259045"/>
    <xdr:sp macro="" textlink="">
      <xdr:nvSpPr>
        <xdr:cNvPr id="796" name="テキスト ボックス 795"/>
        <xdr:cNvSpPr txBox="1"/>
      </xdr:nvSpPr>
      <xdr:spPr>
        <a:xfrm>
          <a:off x="18389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67435</xdr:rowOff>
    </xdr:from>
    <xdr:to>
      <xdr:col>32</xdr:col>
      <xdr:colOff>238125</xdr:colOff>
      <xdr:row>57</xdr:row>
      <xdr:rowOff>169035</xdr:rowOff>
    </xdr:to>
    <xdr:sp macro="" textlink="">
      <xdr:nvSpPr>
        <xdr:cNvPr id="802" name="円/楕円 801"/>
        <xdr:cNvSpPr/>
      </xdr:nvSpPr>
      <xdr:spPr>
        <a:xfrm>
          <a:off x="22110700" y="9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90312</xdr:rowOff>
    </xdr:from>
    <xdr:ext cx="469744" cy="259045"/>
    <xdr:sp macro="" textlink="">
      <xdr:nvSpPr>
        <xdr:cNvPr id="803" name="貸付金該当値テキスト"/>
        <xdr:cNvSpPr txBox="1"/>
      </xdr:nvSpPr>
      <xdr:spPr>
        <a:xfrm>
          <a:off x="22212300" y="969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31338</xdr:rowOff>
    </xdr:from>
    <xdr:to>
      <xdr:col>31</xdr:col>
      <xdr:colOff>85725</xdr:colOff>
      <xdr:row>57</xdr:row>
      <xdr:rowOff>132938</xdr:rowOff>
    </xdr:to>
    <xdr:sp macro="" textlink="">
      <xdr:nvSpPr>
        <xdr:cNvPr id="804" name="円/楕円 803"/>
        <xdr:cNvSpPr/>
      </xdr:nvSpPr>
      <xdr:spPr>
        <a:xfrm>
          <a:off x="21272500" y="98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149465</xdr:rowOff>
    </xdr:from>
    <xdr:ext cx="534377" cy="259045"/>
    <xdr:sp macro="" textlink="">
      <xdr:nvSpPr>
        <xdr:cNvPr id="805" name="テキスト ボックス 804"/>
        <xdr:cNvSpPr txBox="1"/>
      </xdr:nvSpPr>
      <xdr:spPr>
        <a:xfrm>
          <a:off x="21056111" y="95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156703</xdr:rowOff>
    </xdr:from>
    <xdr:to>
      <xdr:col>29</xdr:col>
      <xdr:colOff>568325</xdr:colOff>
      <xdr:row>57</xdr:row>
      <xdr:rowOff>86853</xdr:rowOff>
    </xdr:to>
    <xdr:sp macro="" textlink="">
      <xdr:nvSpPr>
        <xdr:cNvPr id="806" name="円/楕円 805"/>
        <xdr:cNvSpPr/>
      </xdr:nvSpPr>
      <xdr:spPr>
        <a:xfrm>
          <a:off x="20383500" y="975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103380</xdr:rowOff>
    </xdr:from>
    <xdr:ext cx="534377" cy="259045"/>
    <xdr:sp macro="" textlink="">
      <xdr:nvSpPr>
        <xdr:cNvPr id="807" name="テキスト ボックス 806"/>
        <xdr:cNvSpPr txBox="1"/>
      </xdr:nvSpPr>
      <xdr:spPr>
        <a:xfrm>
          <a:off x="20167111" y="953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12,034</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101564</xdr:rowOff>
    </xdr:from>
    <xdr:to>
      <xdr:col>28</xdr:col>
      <xdr:colOff>365125</xdr:colOff>
      <xdr:row>57</xdr:row>
      <xdr:rowOff>31714</xdr:rowOff>
    </xdr:to>
    <xdr:sp macro="" textlink="">
      <xdr:nvSpPr>
        <xdr:cNvPr id="808" name="円/楕円 807"/>
        <xdr:cNvSpPr/>
      </xdr:nvSpPr>
      <xdr:spPr>
        <a:xfrm>
          <a:off x="19494500" y="97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48241</xdr:rowOff>
    </xdr:from>
    <xdr:ext cx="534377" cy="259045"/>
    <xdr:sp macro="" textlink="">
      <xdr:nvSpPr>
        <xdr:cNvPr id="809" name="テキスト ボックス 808"/>
        <xdr:cNvSpPr txBox="1"/>
      </xdr:nvSpPr>
      <xdr:spPr>
        <a:xfrm>
          <a:off x="19278111" y="947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14,446</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47341</xdr:rowOff>
    </xdr:from>
    <xdr:to>
      <xdr:col>27</xdr:col>
      <xdr:colOff>161925</xdr:colOff>
      <xdr:row>56</xdr:row>
      <xdr:rowOff>148941</xdr:rowOff>
    </xdr:to>
    <xdr:sp macro="" textlink="">
      <xdr:nvSpPr>
        <xdr:cNvPr id="810" name="円/楕円 809"/>
        <xdr:cNvSpPr/>
      </xdr:nvSpPr>
      <xdr:spPr>
        <a:xfrm>
          <a:off x="18605500" y="96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165468</xdr:rowOff>
    </xdr:from>
    <xdr:ext cx="534377" cy="259045"/>
    <xdr:sp macro="" textlink="">
      <xdr:nvSpPr>
        <xdr:cNvPr id="811" name="テキスト ボックス 810"/>
        <xdr:cNvSpPr txBox="1"/>
      </xdr:nvSpPr>
      <xdr:spPr>
        <a:xfrm>
          <a:off x="18389111" y="942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3" name="直線コネクタ 82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4" name="テキスト ボックス 82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5" name="直線コネクタ 82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6" name="テキスト ボックス 82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7" name="直線コネクタ 82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8" name="テキスト ボックス 82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9" name="直線コネクタ 82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0" name="テキスト ボックス 82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1" name="直線コネクタ 83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2" name="テキスト ボックス 83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4" name="テキスト ボックス 83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6" name="直線コネクタ 835"/>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7"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8" name="直線コネクタ 837"/>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9"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40" name="直線コネクタ 839"/>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53327</xdr:rowOff>
    </xdr:from>
    <xdr:to>
      <xdr:col>32</xdr:col>
      <xdr:colOff>187325</xdr:colOff>
      <xdr:row>77</xdr:row>
      <xdr:rowOff>139091</xdr:rowOff>
    </xdr:to>
    <xdr:cxnSp macro="">
      <xdr:nvCxnSpPr>
        <xdr:cNvPr id="841" name="直線コネクタ 840"/>
        <xdr:cNvCxnSpPr/>
      </xdr:nvCxnSpPr>
      <xdr:spPr>
        <a:xfrm>
          <a:off x="21323300" y="13254977"/>
          <a:ext cx="838200" cy="8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7840</xdr:rowOff>
    </xdr:from>
    <xdr:ext cx="534377" cy="259045"/>
    <xdr:sp macro="" textlink="">
      <xdr:nvSpPr>
        <xdr:cNvPr id="842" name="繰出金平均値テキスト"/>
        <xdr:cNvSpPr txBox="1"/>
      </xdr:nvSpPr>
      <xdr:spPr>
        <a:xfrm>
          <a:off x="22212300" y="12866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3" name="フローチャート : 判断 842"/>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53327</xdr:rowOff>
    </xdr:from>
    <xdr:to>
      <xdr:col>31</xdr:col>
      <xdr:colOff>34925</xdr:colOff>
      <xdr:row>77</xdr:row>
      <xdr:rowOff>162255</xdr:rowOff>
    </xdr:to>
    <xdr:cxnSp macro="">
      <xdr:nvCxnSpPr>
        <xdr:cNvPr id="844" name="直線コネクタ 843"/>
        <xdr:cNvCxnSpPr/>
      </xdr:nvCxnSpPr>
      <xdr:spPr>
        <a:xfrm flipV="1">
          <a:off x="20434300" y="13254977"/>
          <a:ext cx="8890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5" name="フローチャート : 判断 844"/>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44149</xdr:rowOff>
    </xdr:from>
    <xdr:ext cx="534377" cy="259045"/>
    <xdr:sp macro="" textlink="">
      <xdr:nvSpPr>
        <xdr:cNvPr id="846" name="テキスト ボックス 845"/>
        <xdr:cNvSpPr txBox="1"/>
      </xdr:nvSpPr>
      <xdr:spPr>
        <a:xfrm>
          <a:off x="21056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162255</xdr:rowOff>
    </xdr:from>
    <xdr:to>
      <xdr:col>29</xdr:col>
      <xdr:colOff>517525</xdr:colOff>
      <xdr:row>78</xdr:row>
      <xdr:rowOff>27000</xdr:rowOff>
    </xdr:to>
    <xdr:cxnSp macro="">
      <xdr:nvCxnSpPr>
        <xdr:cNvPr id="847" name="直線コネクタ 846"/>
        <xdr:cNvCxnSpPr/>
      </xdr:nvCxnSpPr>
      <xdr:spPr>
        <a:xfrm flipV="1">
          <a:off x="19545300" y="133639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8" name="フローチャート : 判断 847"/>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56799</xdr:rowOff>
    </xdr:from>
    <xdr:ext cx="534377" cy="259045"/>
    <xdr:sp macro="" textlink="">
      <xdr:nvSpPr>
        <xdr:cNvPr id="849" name="テキスト ボックス 848"/>
        <xdr:cNvSpPr txBox="1"/>
      </xdr:nvSpPr>
      <xdr:spPr>
        <a:xfrm>
          <a:off x="20167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27000</xdr:rowOff>
    </xdr:from>
    <xdr:to>
      <xdr:col>28</xdr:col>
      <xdr:colOff>314325</xdr:colOff>
      <xdr:row>78</xdr:row>
      <xdr:rowOff>107962</xdr:rowOff>
    </xdr:to>
    <xdr:cxnSp macro="">
      <xdr:nvCxnSpPr>
        <xdr:cNvPr id="850" name="直線コネクタ 849"/>
        <xdr:cNvCxnSpPr/>
      </xdr:nvCxnSpPr>
      <xdr:spPr>
        <a:xfrm flipV="1">
          <a:off x="18656300" y="13400100"/>
          <a:ext cx="889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51" name="フローチャート : 判断 850"/>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135018</xdr:rowOff>
    </xdr:from>
    <xdr:ext cx="534377" cy="259045"/>
    <xdr:sp macro="" textlink="">
      <xdr:nvSpPr>
        <xdr:cNvPr id="852" name="テキスト ボックス 851"/>
        <xdr:cNvSpPr txBox="1"/>
      </xdr:nvSpPr>
      <xdr:spPr>
        <a:xfrm>
          <a:off x="19278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3" name="フローチャート : 判断 852"/>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98518</xdr:rowOff>
    </xdr:from>
    <xdr:ext cx="534377" cy="259045"/>
    <xdr:sp macro="" textlink="">
      <xdr:nvSpPr>
        <xdr:cNvPr id="854" name="テキスト ボックス 853"/>
        <xdr:cNvSpPr txBox="1"/>
      </xdr:nvSpPr>
      <xdr:spPr>
        <a:xfrm>
          <a:off x="18389111" y="12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88291</xdr:rowOff>
    </xdr:from>
    <xdr:to>
      <xdr:col>32</xdr:col>
      <xdr:colOff>238125</xdr:colOff>
      <xdr:row>78</xdr:row>
      <xdr:rowOff>18441</xdr:rowOff>
    </xdr:to>
    <xdr:sp macro="" textlink="">
      <xdr:nvSpPr>
        <xdr:cNvPr id="860" name="円/楕円 859"/>
        <xdr:cNvSpPr/>
      </xdr:nvSpPr>
      <xdr:spPr>
        <a:xfrm>
          <a:off x="22110700" y="132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3218</xdr:rowOff>
    </xdr:from>
    <xdr:ext cx="534377" cy="259045"/>
    <xdr:sp macro="" textlink="">
      <xdr:nvSpPr>
        <xdr:cNvPr id="861" name="繰出金該当値テキスト"/>
        <xdr:cNvSpPr txBox="1"/>
      </xdr:nvSpPr>
      <xdr:spPr>
        <a:xfrm>
          <a:off x="22212300" y="132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26,516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2527</xdr:rowOff>
    </xdr:from>
    <xdr:to>
      <xdr:col>31</xdr:col>
      <xdr:colOff>85725</xdr:colOff>
      <xdr:row>77</xdr:row>
      <xdr:rowOff>104127</xdr:rowOff>
    </xdr:to>
    <xdr:sp macro="" textlink="">
      <xdr:nvSpPr>
        <xdr:cNvPr id="862" name="円/楕円 861"/>
        <xdr:cNvSpPr/>
      </xdr:nvSpPr>
      <xdr:spPr>
        <a:xfrm>
          <a:off x="21272500" y="132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95254</xdr:rowOff>
    </xdr:from>
    <xdr:ext cx="534377" cy="259045"/>
    <xdr:sp macro="" textlink="">
      <xdr:nvSpPr>
        <xdr:cNvPr id="863" name="テキスト ボックス 862"/>
        <xdr:cNvSpPr txBox="1"/>
      </xdr:nvSpPr>
      <xdr:spPr>
        <a:xfrm>
          <a:off x="21056111" y="1329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111455</xdr:rowOff>
    </xdr:from>
    <xdr:to>
      <xdr:col>29</xdr:col>
      <xdr:colOff>568325</xdr:colOff>
      <xdr:row>78</xdr:row>
      <xdr:rowOff>41605</xdr:rowOff>
    </xdr:to>
    <xdr:sp macro="" textlink="">
      <xdr:nvSpPr>
        <xdr:cNvPr id="864" name="円/楕円 863"/>
        <xdr:cNvSpPr/>
      </xdr:nvSpPr>
      <xdr:spPr>
        <a:xfrm>
          <a:off x="20383500" y="133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32732</xdr:rowOff>
    </xdr:from>
    <xdr:ext cx="534377" cy="259045"/>
    <xdr:sp macro="" textlink="">
      <xdr:nvSpPr>
        <xdr:cNvPr id="865" name="テキスト ボックス 864"/>
        <xdr:cNvSpPr txBox="1"/>
      </xdr:nvSpPr>
      <xdr:spPr>
        <a:xfrm>
          <a:off x="20167111" y="134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147650</xdr:rowOff>
    </xdr:from>
    <xdr:to>
      <xdr:col>28</xdr:col>
      <xdr:colOff>365125</xdr:colOff>
      <xdr:row>78</xdr:row>
      <xdr:rowOff>77800</xdr:rowOff>
    </xdr:to>
    <xdr:sp macro="" textlink="">
      <xdr:nvSpPr>
        <xdr:cNvPr id="866" name="円/楕円 865"/>
        <xdr:cNvSpPr/>
      </xdr:nvSpPr>
      <xdr:spPr>
        <a:xfrm>
          <a:off x="19494500" y="133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68927</xdr:rowOff>
    </xdr:from>
    <xdr:ext cx="534377" cy="259045"/>
    <xdr:sp macro="" textlink="">
      <xdr:nvSpPr>
        <xdr:cNvPr id="867" name="テキスト ボックス 866"/>
        <xdr:cNvSpPr txBox="1"/>
      </xdr:nvSpPr>
      <xdr:spPr>
        <a:xfrm>
          <a:off x="19278111" y="134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57162</xdr:rowOff>
    </xdr:from>
    <xdr:to>
      <xdr:col>27</xdr:col>
      <xdr:colOff>161925</xdr:colOff>
      <xdr:row>78</xdr:row>
      <xdr:rowOff>158762</xdr:rowOff>
    </xdr:to>
    <xdr:sp macro="" textlink="">
      <xdr:nvSpPr>
        <xdr:cNvPr id="868" name="円/楕円 867"/>
        <xdr:cNvSpPr/>
      </xdr:nvSpPr>
      <xdr:spPr>
        <a:xfrm>
          <a:off x="18605500" y="1343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149889</xdr:rowOff>
    </xdr:from>
    <xdr:ext cx="534377" cy="259045"/>
    <xdr:sp macro="" textlink="">
      <xdr:nvSpPr>
        <xdr:cNvPr id="869" name="テキスト ボックス 868"/>
        <xdr:cNvSpPr txBox="1"/>
      </xdr:nvSpPr>
      <xdr:spPr>
        <a:xfrm>
          <a:off x="18389111" y="1352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フローチャート :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4" name="フローチャート :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5" name="テキスト ボックス 89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7" name="フローチャート :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8" name="テキスト ボックス 89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0" name="フローチャート :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1" name="テキスト ボックス 90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フローチャート :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3" name="テキスト ボックス 90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9" name="円/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1" name="円/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2" name="テキスト ボックス 91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3" name="円/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4" name="テキスト ボックス 91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5" name="円/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6" name="テキスト ボックス 91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7" name="円/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8" name="テキスト ボックス 91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普通建設事業費は住民一人当たり</a:t>
          </a:r>
          <a:r>
            <a:rPr kumimoji="1" lang="en-US" altLang="ja-JP" sz="1300">
              <a:latin typeface="ＭＳ Ｐゴシック"/>
            </a:rPr>
            <a:t>56,918</a:t>
          </a:r>
          <a:r>
            <a:rPr kumimoji="1" lang="ja-JP" altLang="en-US" sz="1300">
              <a:latin typeface="ＭＳ Ｐゴシック"/>
            </a:rPr>
            <a:t>円となっており、前年度と比べて</a:t>
          </a:r>
          <a:r>
            <a:rPr kumimoji="1" lang="en-US" altLang="ja-JP" sz="1300">
              <a:latin typeface="ＭＳ Ｐゴシック"/>
            </a:rPr>
            <a:t>8,492</a:t>
          </a:r>
          <a:r>
            <a:rPr kumimoji="1" lang="ja-JP" altLang="en-US" sz="1300">
              <a:latin typeface="ＭＳ Ｐゴシック"/>
            </a:rPr>
            <a:t>円の減となっているが、類似団体平均と比較すると</a:t>
          </a:r>
          <a:r>
            <a:rPr kumimoji="1" lang="en-US" altLang="ja-JP" sz="1300">
              <a:latin typeface="ＭＳ Ｐゴシック"/>
            </a:rPr>
            <a:t>14,337</a:t>
          </a:r>
          <a:r>
            <a:rPr kumimoji="1" lang="ja-JP" altLang="en-US" sz="1300">
              <a:latin typeface="ＭＳ Ｐゴシック"/>
            </a:rPr>
            <a:t>円上回っている状況となっている。これは、平成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27</a:t>
          </a:r>
          <a:r>
            <a:rPr kumimoji="1" lang="ja-JP" altLang="en-US" sz="1300">
              <a:latin typeface="ＭＳ Ｐゴシック"/>
            </a:rPr>
            <a:t>年度と小学校校舎、教育複合施設及び公民館機能施設など施設整備事業が集中したことによるものであり、平成</a:t>
          </a:r>
          <a:r>
            <a:rPr kumimoji="1" lang="en-US" altLang="ja-JP" sz="1300">
              <a:latin typeface="ＭＳ Ｐゴシック"/>
            </a:rPr>
            <a:t>28</a:t>
          </a:r>
          <a:r>
            <a:rPr kumimoji="1" lang="ja-JP" altLang="en-US" sz="1300">
              <a:latin typeface="ＭＳ Ｐゴシック"/>
            </a:rPr>
            <a:t>年度は新規整備について、住民一人当たり</a:t>
          </a:r>
          <a:r>
            <a:rPr kumimoji="1" lang="en-US" altLang="ja-JP" sz="1300">
              <a:latin typeface="ＭＳ Ｐゴシック"/>
            </a:rPr>
            <a:t>10,298</a:t>
          </a:r>
          <a:r>
            <a:rPr kumimoji="1" lang="ja-JP" altLang="en-US" sz="1300">
              <a:latin typeface="ＭＳ Ｐゴシック"/>
            </a:rPr>
            <a:t>円の減となっている。</a:t>
          </a:r>
        </a:p>
        <a:p>
          <a:r>
            <a:rPr kumimoji="1" lang="ja-JP" altLang="en-US" sz="1300">
              <a:latin typeface="ＭＳ Ｐゴシック"/>
            </a:rPr>
            <a:t>　今後は、新環境クリーンセンター建設事業の影響で大幅な増が見込まれることから、富士市公共施設マネジメント基本方針に基づき、建築物の総量削減のほか、長寿命化、予防保全の導入等により更新・修繕費用の縮減を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255,839
251,055
244.95
87,725,454
85,059,821
2,626,817
49,394,758
76,500,227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130447</xdr:rowOff>
    </xdr:from>
    <xdr:to>
      <xdr:col>6</xdr:col>
      <xdr:colOff>511175</xdr:colOff>
      <xdr:row>36</xdr:row>
      <xdr:rowOff>146231</xdr:rowOff>
    </xdr:to>
    <xdr:cxnSp macro="">
      <xdr:nvCxnSpPr>
        <xdr:cNvPr id="63" name="直線コネクタ 62"/>
        <xdr:cNvCxnSpPr/>
      </xdr:nvCxnSpPr>
      <xdr:spPr>
        <a:xfrm>
          <a:off x="3797300" y="6131197"/>
          <a:ext cx="838200" cy="18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73677</xdr:rowOff>
    </xdr:from>
    <xdr:ext cx="469744" cy="259045"/>
    <xdr:sp macro="" textlink="">
      <xdr:nvSpPr>
        <xdr:cNvPr id="64" name="議会費平均値テキスト"/>
        <xdr:cNvSpPr txBox="1"/>
      </xdr:nvSpPr>
      <xdr:spPr>
        <a:xfrm>
          <a:off x="4686300" y="607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36830</xdr:rowOff>
    </xdr:from>
    <xdr:to>
      <xdr:col>5</xdr:col>
      <xdr:colOff>358775</xdr:colOff>
      <xdr:row>35</xdr:row>
      <xdr:rowOff>130447</xdr:rowOff>
    </xdr:to>
    <xdr:cxnSp macro="">
      <xdr:nvCxnSpPr>
        <xdr:cNvPr id="66" name="直線コネクタ 65"/>
        <xdr:cNvCxnSpPr/>
      </xdr:nvCxnSpPr>
      <xdr:spPr>
        <a:xfrm>
          <a:off x="2908300" y="6037580"/>
          <a:ext cx="8890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143346</xdr:rowOff>
    </xdr:from>
    <xdr:ext cx="469744" cy="259045"/>
    <xdr:sp macro="" textlink="">
      <xdr:nvSpPr>
        <xdr:cNvPr id="68" name="テキスト ボックス 67"/>
        <xdr:cNvSpPr txBox="1"/>
      </xdr:nvSpPr>
      <xdr:spPr>
        <a:xfrm>
          <a:off x="3562427"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36830</xdr:rowOff>
    </xdr:from>
    <xdr:to>
      <xdr:col>4</xdr:col>
      <xdr:colOff>155575</xdr:colOff>
      <xdr:row>35</xdr:row>
      <xdr:rowOff>93436</xdr:rowOff>
    </xdr:to>
    <xdr:cxnSp macro="">
      <xdr:nvCxnSpPr>
        <xdr:cNvPr id="69" name="直線コネクタ 68"/>
        <xdr:cNvCxnSpPr/>
      </xdr:nvCxnSpPr>
      <xdr:spPr>
        <a:xfrm flipV="1">
          <a:off x="2019300" y="6037580"/>
          <a:ext cx="889000" cy="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7455</xdr:rowOff>
    </xdr:from>
    <xdr:ext cx="469744" cy="259045"/>
    <xdr:sp macro="" textlink="">
      <xdr:nvSpPr>
        <xdr:cNvPr id="71" name="テキスト ボックス 70"/>
        <xdr:cNvSpPr txBox="1"/>
      </xdr:nvSpPr>
      <xdr:spPr>
        <a:xfrm>
          <a:off x="2673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156028</xdr:rowOff>
    </xdr:from>
    <xdr:to>
      <xdr:col>2</xdr:col>
      <xdr:colOff>638175</xdr:colOff>
      <xdr:row>35</xdr:row>
      <xdr:rowOff>93436</xdr:rowOff>
    </xdr:to>
    <xdr:cxnSp macro="">
      <xdr:nvCxnSpPr>
        <xdr:cNvPr id="72" name="直線コネクタ 71"/>
        <xdr:cNvCxnSpPr/>
      </xdr:nvCxnSpPr>
      <xdr:spPr>
        <a:xfrm>
          <a:off x="1130300" y="59853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67327</xdr:rowOff>
    </xdr:from>
    <xdr:ext cx="469744" cy="259045"/>
    <xdr:sp macro="" textlink="">
      <xdr:nvSpPr>
        <xdr:cNvPr id="74" name="テキスト ボックス 73"/>
        <xdr:cNvSpPr txBox="1"/>
      </xdr:nvSpPr>
      <xdr:spPr>
        <a:xfrm>
          <a:off x="1784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152780</xdr:rowOff>
    </xdr:from>
    <xdr:ext cx="469744" cy="259045"/>
    <xdr:sp macro="" textlink="">
      <xdr:nvSpPr>
        <xdr:cNvPr id="76" name="テキスト ボックス 75"/>
        <xdr:cNvSpPr txBox="1"/>
      </xdr:nvSpPr>
      <xdr:spPr>
        <a:xfrm>
          <a:off x="895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95431</xdr:rowOff>
    </xdr:from>
    <xdr:to>
      <xdr:col>6</xdr:col>
      <xdr:colOff>561975</xdr:colOff>
      <xdr:row>37</xdr:row>
      <xdr:rowOff>25581</xdr:rowOff>
    </xdr:to>
    <xdr:sp macro="" textlink="">
      <xdr:nvSpPr>
        <xdr:cNvPr id="82" name="円/楕円 81"/>
        <xdr:cNvSpPr/>
      </xdr:nvSpPr>
      <xdr:spPr>
        <a:xfrm>
          <a:off x="4584700" y="62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73858</xdr:rowOff>
    </xdr:from>
    <xdr:ext cx="469744" cy="259045"/>
    <xdr:sp macro="" textlink="">
      <xdr:nvSpPr>
        <xdr:cNvPr id="83" name="議会費該当値テキスト"/>
        <xdr:cNvSpPr txBox="1"/>
      </xdr:nvSpPr>
      <xdr:spPr>
        <a:xfrm>
          <a:off x="4686300" y="624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79647</xdr:rowOff>
    </xdr:from>
    <xdr:to>
      <xdr:col>5</xdr:col>
      <xdr:colOff>409575</xdr:colOff>
      <xdr:row>36</xdr:row>
      <xdr:rowOff>9797</xdr:rowOff>
    </xdr:to>
    <xdr:sp macro="" textlink="">
      <xdr:nvSpPr>
        <xdr:cNvPr id="84" name="円/楕円 83"/>
        <xdr:cNvSpPr/>
      </xdr:nvSpPr>
      <xdr:spPr>
        <a:xfrm>
          <a:off x="3746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924</xdr:rowOff>
    </xdr:from>
    <xdr:ext cx="469744" cy="259045"/>
    <xdr:sp macro="" textlink="">
      <xdr:nvSpPr>
        <xdr:cNvPr id="85" name="テキスト ボックス 84"/>
        <xdr:cNvSpPr txBox="1"/>
      </xdr:nvSpPr>
      <xdr:spPr>
        <a:xfrm>
          <a:off x="3562427" y="617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157480</xdr:rowOff>
    </xdr:from>
    <xdr:to>
      <xdr:col>4</xdr:col>
      <xdr:colOff>206375</xdr:colOff>
      <xdr:row>35</xdr:row>
      <xdr:rowOff>87630</xdr:rowOff>
    </xdr:to>
    <xdr:sp macro="" textlink="">
      <xdr:nvSpPr>
        <xdr:cNvPr id="86" name="円/楕円 85"/>
        <xdr:cNvSpPr/>
      </xdr:nvSpPr>
      <xdr:spPr>
        <a:xfrm>
          <a:off x="2857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104157</xdr:rowOff>
    </xdr:from>
    <xdr:ext cx="469744" cy="259045"/>
    <xdr:sp macro="" textlink="">
      <xdr:nvSpPr>
        <xdr:cNvPr id="87" name="テキスト ボックス 86"/>
        <xdr:cNvSpPr txBox="1"/>
      </xdr:nvSpPr>
      <xdr:spPr>
        <a:xfrm>
          <a:off x="2673427"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42636</xdr:rowOff>
    </xdr:from>
    <xdr:to>
      <xdr:col>3</xdr:col>
      <xdr:colOff>3175</xdr:colOff>
      <xdr:row>35</xdr:row>
      <xdr:rowOff>144236</xdr:rowOff>
    </xdr:to>
    <xdr:sp macro="" textlink="">
      <xdr:nvSpPr>
        <xdr:cNvPr id="88" name="円/楕円 87"/>
        <xdr:cNvSpPr/>
      </xdr:nvSpPr>
      <xdr:spPr>
        <a:xfrm>
          <a:off x="1968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160763</xdr:rowOff>
    </xdr:from>
    <xdr:ext cx="469744" cy="259045"/>
    <xdr:sp macro="" textlink="">
      <xdr:nvSpPr>
        <xdr:cNvPr id="89" name="テキスト ボックス 88"/>
        <xdr:cNvSpPr txBox="1"/>
      </xdr:nvSpPr>
      <xdr:spPr>
        <a:xfrm>
          <a:off x="1784427" y="581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105228</xdr:rowOff>
    </xdr:from>
    <xdr:to>
      <xdr:col>1</xdr:col>
      <xdr:colOff>485775</xdr:colOff>
      <xdr:row>35</xdr:row>
      <xdr:rowOff>35378</xdr:rowOff>
    </xdr:to>
    <xdr:sp macro="" textlink="">
      <xdr:nvSpPr>
        <xdr:cNvPr id="90" name="円/楕円 89"/>
        <xdr:cNvSpPr/>
      </xdr:nvSpPr>
      <xdr:spPr>
        <a:xfrm>
          <a:off x="1079500" y="59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51905</xdr:rowOff>
    </xdr:from>
    <xdr:ext cx="469744" cy="259045"/>
    <xdr:sp macro="" textlink="">
      <xdr:nvSpPr>
        <xdr:cNvPr id="91" name="テキスト ボックス 90"/>
        <xdr:cNvSpPr txBox="1"/>
      </xdr:nvSpPr>
      <xdr:spPr>
        <a:xfrm>
          <a:off x="895427" y="570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57372</xdr:rowOff>
    </xdr:from>
    <xdr:to>
      <xdr:col>6</xdr:col>
      <xdr:colOff>511175</xdr:colOff>
      <xdr:row>56</xdr:row>
      <xdr:rowOff>92380</xdr:rowOff>
    </xdr:to>
    <xdr:cxnSp macro="">
      <xdr:nvCxnSpPr>
        <xdr:cNvPr id="123" name="直線コネクタ 122"/>
        <xdr:cNvCxnSpPr/>
      </xdr:nvCxnSpPr>
      <xdr:spPr>
        <a:xfrm flipV="1">
          <a:off x="3797300" y="9658572"/>
          <a:ext cx="838200" cy="3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14422</xdr:rowOff>
    </xdr:from>
    <xdr:ext cx="534377" cy="259045"/>
    <xdr:sp macro="" textlink="">
      <xdr:nvSpPr>
        <xdr:cNvPr id="124" name="総務費平均値テキスト"/>
        <xdr:cNvSpPr txBox="1"/>
      </xdr:nvSpPr>
      <xdr:spPr>
        <a:xfrm>
          <a:off x="4686300" y="9615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92380</xdr:rowOff>
    </xdr:from>
    <xdr:to>
      <xdr:col>5</xdr:col>
      <xdr:colOff>358775</xdr:colOff>
      <xdr:row>57</xdr:row>
      <xdr:rowOff>13578</xdr:rowOff>
    </xdr:to>
    <xdr:cxnSp macro="">
      <xdr:nvCxnSpPr>
        <xdr:cNvPr id="126" name="直線コネクタ 125"/>
        <xdr:cNvCxnSpPr/>
      </xdr:nvCxnSpPr>
      <xdr:spPr>
        <a:xfrm flipV="1">
          <a:off x="2908300" y="9693580"/>
          <a:ext cx="889000" cy="9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13578</xdr:rowOff>
    </xdr:from>
    <xdr:to>
      <xdr:col>4</xdr:col>
      <xdr:colOff>155575</xdr:colOff>
      <xdr:row>58</xdr:row>
      <xdr:rowOff>11880</xdr:rowOff>
    </xdr:to>
    <xdr:cxnSp macro="">
      <xdr:nvCxnSpPr>
        <xdr:cNvPr id="129" name="直線コネクタ 128"/>
        <xdr:cNvCxnSpPr/>
      </xdr:nvCxnSpPr>
      <xdr:spPr>
        <a:xfrm flipV="1">
          <a:off x="2019300" y="9786228"/>
          <a:ext cx="889000" cy="16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141811</xdr:rowOff>
    </xdr:from>
    <xdr:ext cx="534377" cy="259045"/>
    <xdr:sp macro="" textlink="">
      <xdr:nvSpPr>
        <xdr:cNvPr id="131" name="テキスト ボックス 130"/>
        <xdr:cNvSpPr txBox="1"/>
      </xdr:nvSpPr>
      <xdr:spPr>
        <a:xfrm>
          <a:off x="2641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121020</xdr:rowOff>
    </xdr:from>
    <xdr:to>
      <xdr:col>2</xdr:col>
      <xdr:colOff>638175</xdr:colOff>
      <xdr:row>58</xdr:row>
      <xdr:rowOff>11880</xdr:rowOff>
    </xdr:to>
    <xdr:cxnSp macro="">
      <xdr:nvCxnSpPr>
        <xdr:cNvPr id="132" name="直線コネクタ 131"/>
        <xdr:cNvCxnSpPr/>
      </xdr:nvCxnSpPr>
      <xdr:spPr>
        <a:xfrm>
          <a:off x="1130300" y="9893670"/>
          <a:ext cx="889000" cy="6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6572</xdr:rowOff>
    </xdr:from>
    <xdr:to>
      <xdr:col>6</xdr:col>
      <xdr:colOff>561975</xdr:colOff>
      <xdr:row>56</xdr:row>
      <xdr:rowOff>108172</xdr:rowOff>
    </xdr:to>
    <xdr:sp macro="" textlink="">
      <xdr:nvSpPr>
        <xdr:cNvPr id="142" name="円/楕円 141"/>
        <xdr:cNvSpPr/>
      </xdr:nvSpPr>
      <xdr:spPr>
        <a:xfrm>
          <a:off x="4584700" y="96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29449</xdr:rowOff>
    </xdr:from>
    <xdr:ext cx="534377" cy="259045"/>
    <xdr:sp macro="" textlink="">
      <xdr:nvSpPr>
        <xdr:cNvPr id="143" name="総務費該当値テキスト"/>
        <xdr:cNvSpPr txBox="1"/>
      </xdr:nvSpPr>
      <xdr:spPr>
        <a:xfrm>
          <a:off x="4686300" y="94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37,021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41580</xdr:rowOff>
    </xdr:from>
    <xdr:to>
      <xdr:col>5</xdr:col>
      <xdr:colOff>409575</xdr:colOff>
      <xdr:row>56</xdr:row>
      <xdr:rowOff>143180</xdr:rowOff>
    </xdr:to>
    <xdr:sp macro="" textlink="">
      <xdr:nvSpPr>
        <xdr:cNvPr id="144" name="円/楕円 143"/>
        <xdr:cNvSpPr/>
      </xdr:nvSpPr>
      <xdr:spPr>
        <a:xfrm>
          <a:off x="3746500" y="96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134307</xdr:rowOff>
    </xdr:from>
    <xdr:ext cx="534377" cy="259045"/>
    <xdr:sp macro="" textlink="">
      <xdr:nvSpPr>
        <xdr:cNvPr id="145" name="テキスト ボックス 144"/>
        <xdr:cNvSpPr txBox="1"/>
      </xdr:nvSpPr>
      <xdr:spPr>
        <a:xfrm>
          <a:off x="3530111" y="973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134228</xdr:rowOff>
    </xdr:from>
    <xdr:to>
      <xdr:col>4</xdr:col>
      <xdr:colOff>206375</xdr:colOff>
      <xdr:row>57</xdr:row>
      <xdr:rowOff>64378</xdr:rowOff>
    </xdr:to>
    <xdr:sp macro="" textlink="">
      <xdr:nvSpPr>
        <xdr:cNvPr id="146" name="円/楕円 145"/>
        <xdr:cNvSpPr/>
      </xdr:nvSpPr>
      <xdr:spPr>
        <a:xfrm>
          <a:off x="2857500" y="97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55505</xdr:rowOff>
    </xdr:from>
    <xdr:ext cx="534377" cy="259045"/>
    <xdr:sp macro="" textlink="">
      <xdr:nvSpPr>
        <xdr:cNvPr id="147" name="テキスト ボックス 146"/>
        <xdr:cNvSpPr txBox="1"/>
      </xdr:nvSpPr>
      <xdr:spPr>
        <a:xfrm>
          <a:off x="2641111" y="982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132530</xdr:rowOff>
    </xdr:from>
    <xdr:to>
      <xdr:col>3</xdr:col>
      <xdr:colOff>3175</xdr:colOff>
      <xdr:row>58</xdr:row>
      <xdr:rowOff>62680</xdr:rowOff>
    </xdr:to>
    <xdr:sp macro="" textlink="">
      <xdr:nvSpPr>
        <xdr:cNvPr id="148" name="円/楕円 147"/>
        <xdr:cNvSpPr/>
      </xdr:nvSpPr>
      <xdr:spPr>
        <a:xfrm>
          <a:off x="1968500" y="99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53807</xdr:rowOff>
    </xdr:from>
    <xdr:ext cx="534377" cy="259045"/>
    <xdr:sp macro="" textlink="">
      <xdr:nvSpPr>
        <xdr:cNvPr id="149" name="テキスト ボックス 148"/>
        <xdr:cNvSpPr txBox="1"/>
      </xdr:nvSpPr>
      <xdr:spPr>
        <a:xfrm>
          <a:off x="1752111" y="99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70220</xdr:rowOff>
    </xdr:from>
    <xdr:to>
      <xdr:col>1</xdr:col>
      <xdr:colOff>485775</xdr:colOff>
      <xdr:row>58</xdr:row>
      <xdr:rowOff>370</xdr:rowOff>
    </xdr:to>
    <xdr:sp macro="" textlink="">
      <xdr:nvSpPr>
        <xdr:cNvPr id="150" name="円/楕円 149"/>
        <xdr:cNvSpPr/>
      </xdr:nvSpPr>
      <xdr:spPr>
        <a:xfrm>
          <a:off x="1079500" y="98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162947</xdr:rowOff>
    </xdr:from>
    <xdr:ext cx="534377" cy="259045"/>
    <xdr:sp macro="" textlink="">
      <xdr:nvSpPr>
        <xdr:cNvPr id="151" name="テキスト ボックス 150"/>
        <xdr:cNvSpPr txBox="1"/>
      </xdr:nvSpPr>
      <xdr:spPr>
        <a:xfrm>
          <a:off x="863111" y="993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10492</xdr:rowOff>
    </xdr:from>
    <xdr:to>
      <xdr:col>6</xdr:col>
      <xdr:colOff>510540</xdr:colOff>
      <xdr:row>78</xdr:row>
      <xdr:rowOff>17138</xdr:rowOff>
    </xdr:to>
    <xdr:cxnSp macro="">
      <xdr:nvCxnSpPr>
        <xdr:cNvPr id="178" name="直線コネクタ 177"/>
        <xdr:cNvCxnSpPr/>
      </xdr:nvCxnSpPr>
      <xdr:spPr>
        <a:xfrm flipV="1">
          <a:off x="4633595" y="12183442"/>
          <a:ext cx="1270" cy="1206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20965</xdr:rowOff>
    </xdr:from>
    <xdr:ext cx="599010" cy="259045"/>
    <xdr:sp macro="" textlink="">
      <xdr:nvSpPr>
        <xdr:cNvPr id="179" name="民生費最小値テキスト"/>
        <xdr:cNvSpPr txBox="1"/>
      </xdr:nvSpPr>
      <xdr:spPr>
        <a:xfrm>
          <a:off x="4686300" y="1339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78</xdr:row>
      <xdr:rowOff>17138</xdr:rowOff>
    </xdr:from>
    <xdr:to>
      <xdr:col>6</xdr:col>
      <xdr:colOff>600075</xdr:colOff>
      <xdr:row>78</xdr:row>
      <xdr:rowOff>17138</xdr:rowOff>
    </xdr:to>
    <xdr:cxnSp macro="">
      <xdr:nvCxnSpPr>
        <xdr:cNvPr id="180" name="直線コネクタ 179"/>
        <xdr:cNvCxnSpPr/>
      </xdr:nvCxnSpPr>
      <xdr:spPr>
        <a:xfrm>
          <a:off x="4546600" y="1339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128619</xdr:rowOff>
    </xdr:from>
    <xdr:ext cx="599010" cy="259045"/>
    <xdr:sp macro="" textlink="">
      <xdr:nvSpPr>
        <xdr:cNvPr id="181" name="民生費最大値テキスト"/>
        <xdr:cNvSpPr txBox="1"/>
      </xdr:nvSpPr>
      <xdr:spPr>
        <a:xfrm>
          <a:off x="4686300" y="1195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10492</xdr:rowOff>
    </xdr:from>
    <xdr:to>
      <xdr:col>6</xdr:col>
      <xdr:colOff>600075</xdr:colOff>
      <xdr:row>71</xdr:row>
      <xdr:rowOff>10492</xdr:rowOff>
    </xdr:to>
    <xdr:cxnSp macro="">
      <xdr:nvCxnSpPr>
        <xdr:cNvPr id="182" name="直線コネクタ 181"/>
        <xdr:cNvCxnSpPr/>
      </xdr:nvCxnSpPr>
      <xdr:spPr>
        <a:xfrm>
          <a:off x="4546600" y="121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157449</xdr:rowOff>
    </xdr:from>
    <xdr:to>
      <xdr:col>6</xdr:col>
      <xdr:colOff>511175</xdr:colOff>
      <xdr:row>78</xdr:row>
      <xdr:rowOff>17138</xdr:rowOff>
    </xdr:to>
    <xdr:cxnSp macro="">
      <xdr:nvCxnSpPr>
        <xdr:cNvPr id="183" name="直線コネクタ 182"/>
        <xdr:cNvCxnSpPr/>
      </xdr:nvCxnSpPr>
      <xdr:spPr>
        <a:xfrm>
          <a:off x="3797300" y="13359099"/>
          <a:ext cx="838200" cy="3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52047</xdr:rowOff>
    </xdr:from>
    <xdr:ext cx="599010" cy="259045"/>
    <xdr:sp macro="" textlink="">
      <xdr:nvSpPr>
        <xdr:cNvPr id="184" name="民生費平均値テキスト"/>
        <xdr:cNvSpPr txBox="1"/>
      </xdr:nvSpPr>
      <xdr:spPr>
        <a:xfrm>
          <a:off x="4686300" y="12739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29170</xdr:rowOff>
    </xdr:from>
    <xdr:to>
      <xdr:col>6</xdr:col>
      <xdr:colOff>561975</xdr:colOff>
      <xdr:row>75</xdr:row>
      <xdr:rowOff>130770</xdr:rowOff>
    </xdr:to>
    <xdr:sp macro="" textlink="">
      <xdr:nvSpPr>
        <xdr:cNvPr id="185" name="フローチャート : 判断 184"/>
        <xdr:cNvSpPr/>
      </xdr:nvSpPr>
      <xdr:spPr>
        <a:xfrm>
          <a:off x="45847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157449</xdr:rowOff>
    </xdr:from>
    <xdr:to>
      <xdr:col>5</xdr:col>
      <xdr:colOff>358775</xdr:colOff>
      <xdr:row>78</xdr:row>
      <xdr:rowOff>105166</xdr:rowOff>
    </xdr:to>
    <xdr:cxnSp macro="">
      <xdr:nvCxnSpPr>
        <xdr:cNvPr id="186" name="直線コネクタ 185"/>
        <xdr:cNvCxnSpPr/>
      </xdr:nvCxnSpPr>
      <xdr:spPr>
        <a:xfrm flipV="1">
          <a:off x="2908300" y="13359099"/>
          <a:ext cx="889000" cy="11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90680</xdr:rowOff>
    </xdr:from>
    <xdr:to>
      <xdr:col>5</xdr:col>
      <xdr:colOff>409575</xdr:colOff>
      <xdr:row>76</xdr:row>
      <xdr:rowOff>20830</xdr:rowOff>
    </xdr:to>
    <xdr:sp macro="" textlink="">
      <xdr:nvSpPr>
        <xdr:cNvPr id="187" name="フローチャート : 判断 186"/>
        <xdr:cNvSpPr/>
      </xdr:nvSpPr>
      <xdr:spPr>
        <a:xfrm>
          <a:off x="3746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37357</xdr:rowOff>
    </xdr:from>
    <xdr:ext cx="599010" cy="259045"/>
    <xdr:sp macro="" textlink="">
      <xdr:nvSpPr>
        <xdr:cNvPr id="188" name="テキスト ボックス 187"/>
        <xdr:cNvSpPr txBox="1"/>
      </xdr:nvSpPr>
      <xdr:spPr>
        <a:xfrm>
          <a:off x="3497794"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105166</xdr:rowOff>
    </xdr:from>
    <xdr:to>
      <xdr:col>4</xdr:col>
      <xdr:colOff>155575</xdr:colOff>
      <xdr:row>79</xdr:row>
      <xdr:rowOff>83627</xdr:rowOff>
    </xdr:to>
    <xdr:cxnSp macro="">
      <xdr:nvCxnSpPr>
        <xdr:cNvPr id="189" name="直線コネクタ 188"/>
        <xdr:cNvCxnSpPr/>
      </xdr:nvCxnSpPr>
      <xdr:spPr>
        <a:xfrm flipV="1">
          <a:off x="2019300" y="13478266"/>
          <a:ext cx="889000" cy="1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168486</xdr:rowOff>
    </xdr:from>
    <xdr:to>
      <xdr:col>4</xdr:col>
      <xdr:colOff>206375</xdr:colOff>
      <xdr:row>76</xdr:row>
      <xdr:rowOff>98636</xdr:rowOff>
    </xdr:to>
    <xdr:sp macro="" textlink="">
      <xdr:nvSpPr>
        <xdr:cNvPr id="190" name="フローチャート : 判断 189"/>
        <xdr:cNvSpPr/>
      </xdr:nvSpPr>
      <xdr:spPr>
        <a:xfrm>
          <a:off x="2857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115163</xdr:rowOff>
    </xdr:from>
    <xdr:ext cx="599010" cy="259045"/>
    <xdr:sp macro="" textlink="">
      <xdr:nvSpPr>
        <xdr:cNvPr id="191" name="テキスト ボックス 190"/>
        <xdr:cNvSpPr txBox="1"/>
      </xdr:nvSpPr>
      <xdr:spPr>
        <a:xfrm>
          <a:off x="2608794"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83627</xdr:rowOff>
    </xdr:from>
    <xdr:to>
      <xdr:col>2</xdr:col>
      <xdr:colOff>638175</xdr:colOff>
      <xdr:row>79</xdr:row>
      <xdr:rowOff>119518</xdr:rowOff>
    </xdr:to>
    <xdr:cxnSp macro="">
      <xdr:nvCxnSpPr>
        <xdr:cNvPr id="192" name="直線コネクタ 191"/>
        <xdr:cNvCxnSpPr/>
      </xdr:nvCxnSpPr>
      <xdr:spPr>
        <a:xfrm flipV="1">
          <a:off x="1130300" y="13628177"/>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144058</xdr:rowOff>
    </xdr:from>
    <xdr:to>
      <xdr:col>3</xdr:col>
      <xdr:colOff>3175</xdr:colOff>
      <xdr:row>77</xdr:row>
      <xdr:rowOff>74208</xdr:rowOff>
    </xdr:to>
    <xdr:sp macro="" textlink="">
      <xdr:nvSpPr>
        <xdr:cNvPr id="193" name="フローチャート : 判断 192"/>
        <xdr:cNvSpPr/>
      </xdr:nvSpPr>
      <xdr:spPr>
        <a:xfrm>
          <a:off x="1968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90735</xdr:rowOff>
    </xdr:from>
    <xdr:ext cx="599010" cy="259045"/>
    <xdr:sp macro="" textlink="">
      <xdr:nvSpPr>
        <xdr:cNvPr id="194" name="テキスト ボックス 193"/>
        <xdr:cNvSpPr txBox="1"/>
      </xdr:nvSpPr>
      <xdr:spPr>
        <a:xfrm>
          <a:off x="1719794"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23064</xdr:rowOff>
    </xdr:from>
    <xdr:to>
      <xdr:col>1</xdr:col>
      <xdr:colOff>485775</xdr:colOff>
      <xdr:row>77</xdr:row>
      <xdr:rowOff>124664</xdr:rowOff>
    </xdr:to>
    <xdr:sp macro="" textlink="">
      <xdr:nvSpPr>
        <xdr:cNvPr id="195" name="フローチャート : 判断 194"/>
        <xdr:cNvSpPr/>
      </xdr:nvSpPr>
      <xdr:spPr>
        <a:xfrm>
          <a:off x="1079500" y="1322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141191</xdr:rowOff>
    </xdr:from>
    <xdr:ext cx="599010" cy="259045"/>
    <xdr:sp macro="" textlink="">
      <xdr:nvSpPr>
        <xdr:cNvPr id="196" name="テキスト ボックス 195"/>
        <xdr:cNvSpPr txBox="1"/>
      </xdr:nvSpPr>
      <xdr:spPr>
        <a:xfrm>
          <a:off x="830794" y="1299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137788</xdr:rowOff>
    </xdr:from>
    <xdr:to>
      <xdr:col>6</xdr:col>
      <xdr:colOff>561975</xdr:colOff>
      <xdr:row>78</xdr:row>
      <xdr:rowOff>67938</xdr:rowOff>
    </xdr:to>
    <xdr:sp macro="" textlink="">
      <xdr:nvSpPr>
        <xdr:cNvPr id="202" name="円/楕円 201"/>
        <xdr:cNvSpPr/>
      </xdr:nvSpPr>
      <xdr:spPr>
        <a:xfrm>
          <a:off x="4584700" y="133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52715</xdr:rowOff>
    </xdr:from>
    <xdr:ext cx="599010" cy="259045"/>
    <xdr:sp macro="" textlink="">
      <xdr:nvSpPr>
        <xdr:cNvPr id="203" name="民生費該当値テキスト"/>
        <xdr:cNvSpPr txBox="1"/>
      </xdr:nvSpPr>
      <xdr:spPr>
        <a:xfrm>
          <a:off x="4686300" y="1325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115,506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106649</xdr:rowOff>
    </xdr:from>
    <xdr:to>
      <xdr:col>5</xdr:col>
      <xdr:colOff>409575</xdr:colOff>
      <xdr:row>78</xdr:row>
      <xdr:rowOff>36799</xdr:rowOff>
    </xdr:to>
    <xdr:sp macro="" textlink="">
      <xdr:nvSpPr>
        <xdr:cNvPr id="204" name="円/楕円 203"/>
        <xdr:cNvSpPr/>
      </xdr:nvSpPr>
      <xdr:spPr>
        <a:xfrm>
          <a:off x="3746500" y="133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27926</xdr:rowOff>
    </xdr:from>
    <xdr:ext cx="599010" cy="259045"/>
    <xdr:sp macro="" textlink="">
      <xdr:nvSpPr>
        <xdr:cNvPr id="205" name="テキスト ボックス 204"/>
        <xdr:cNvSpPr txBox="1"/>
      </xdr:nvSpPr>
      <xdr:spPr>
        <a:xfrm>
          <a:off x="3497794" y="1340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54366</xdr:rowOff>
    </xdr:from>
    <xdr:to>
      <xdr:col>4</xdr:col>
      <xdr:colOff>206375</xdr:colOff>
      <xdr:row>78</xdr:row>
      <xdr:rowOff>155966</xdr:rowOff>
    </xdr:to>
    <xdr:sp macro="" textlink="">
      <xdr:nvSpPr>
        <xdr:cNvPr id="206" name="円/楕円 205"/>
        <xdr:cNvSpPr/>
      </xdr:nvSpPr>
      <xdr:spPr>
        <a:xfrm>
          <a:off x="2857500" y="1342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147093</xdr:rowOff>
    </xdr:from>
    <xdr:ext cx="599010" cy="259045"/>
    <xdr:sp macro="" textlink="">
      <xdr:nvSpPr>
        <xdr:cNvPr id="207" name="テキスト ボックス 206"/>
        <xdr:cNvSpPr txBox="1"/>
      </xdr:nvSpPr>
      <xdr:spPr>
        <a:xfrm>
          <a:off x="2608794" y="1352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110,115</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32827</xdr:rowOff>
    </xdr:from>
    <xdr:to>
      <xdr:col>3</xdr:col>
      <xdr:colOff>3175</xdr:colOff>
      <xdr:row>79</xdr:row>
      <xdr:rowOff>134427</xdr:rowOff>
    </xdr:to>
    <xdr:sp macro="" textlink="">
      <xdr:nvSpPr>
        <xdr:cNvPr id="208" name="円/楕円 207"/>
        <xdr:cNvSpPr/>
      </xdr:nvSpPr>
      <xdr:spPr>
        <a:xfrm>
          <a:off x="1968500" y="135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125554</xdr:rowOff>
    </xdr:from>
    <xdr:ext cx="599010" cy="259045"/>
    <xdr:sp macro="" textlink="">
      <xdr:nvSpPr>
        <xdr:cNvPr id="209" name="テキスト ボックス 208"/>
        <xdr:cNvSpPr txBox="1"/>
      </xdr:nvSpPr>
      <xdr:spPr>
        <a:xfrm>
          <a:off x="1719794" y="1367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100,934</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68718</xdr:rowOff>
    </xdr:from>
    <xdr:to>
      <xdr:col>1</xdr:col>
      <xdr:colOff>485775</xdr:colOff>
      <xdr:row>79</xdr:row>
      <xdr:rowOff>170318</xdr:rowOff>
    </xdr:to>
    <xdr:sp macro="" textlink="">
      <xdr:nvSpPr>
        <xdr:cNvPr id="210" name="円/楕円 209"/>
        <xdr:cNvSpPr/>
      </xdr:nvSpPr>
      <xdr:spPr>
        <a:xfrm>
          <a:off x="1079500" y="136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161445</xdr:rowOff>
    </xdr:from>
    <xdr:ext cx="534377" cy="259045"/>
    <xdr:sp macro="" textlink="">
      <xdr:nvSpPr>
        <xdr:cNvPr id="211" name="テキスト ボックス 210"/>
        <xdr:cNvSpPr txBox="1"/>
      </xdr:nvSpPr>
      <xdr:spPr>
        <a:xfrm>
          <a:off x="863111" y="137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4" name="直線コネクタ 233"/>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5"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6" name="直線コネクタ 235"/>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7"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8" name="直線コネクタ 237"/>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299</xdr:rowOff>
    </xdr:from>
    <xdr:to>
      <xdr:col>6</xdr:col>
      <xdr:colOff>511175</xdr:colOff>
      <xdr:row>97</xdr:row>
      <xdr:rowOff>44442</xdr:rowOff>
    </xdr:to>
    <xdr:cxnSp macro="">
      <xdr:nvCxnSpPr>
        <xdr:cNvPr id="239" name="直線コネクタ 238"/>
        <xdr:cNvCxnSpPr/>
      </xdr:nvCxnSpPr>
      <xdr:spPr>
        <a:xfrm flipV="1">
          <a:off x="3797300" y="16630949"/>
          <a:ext cx="838200" cy="4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130512</xdr:rowOff>
    </xdr:from>
    <xdr:ext cx="534377" cy="259045"/>
    <xdr:sp macro="" textlink="">
      <xdr:nvSpPr>
        <xdr:cNvPr id="240" name="衛生費平均値テキスト"/>
        <xdr:cNvSpPr txBox="1"/>
      </xdr:nvSpPr>
      <xdr:spPr>
        <a:xfrm>
          <a:off x="4686300" y="1658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41" name="フローチャート : 判断 240"/>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44442</xdr:rowOff>
    </xdr:from>
    <xdr:to>
      <xdr:col>5</xdr:col>
      <xdr:colOff>358775</xdr:colOff>
      <xdr:row>97</xdr:row>
      <xdr:rowOff>59919</xdr:rowOff>
    </xdr:to>
    <xdr:cxnSp macro="">
      <xdr:nvCxnSpPr>
        <xdr:cNvPr id="242" name="直線コネクタ 241"/>
        <xdr:cNvCxnSpPr/>
      </xdr:nvCxnSpPr>
      <xdr:spPr>
        <a:xfrm flipV="1">
          <a:off x="2908300" y="16675092"/>
          <a:ext cx="8890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3" name="フローチャート : 判断 242"/>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104909</xdr:rowOff>
    </xdr:from>
    <xdr:ext cx="534377" cy="259045"/>
    <xdr:sp macro="" textlink="">
      <xdr:nvSpPr>
        <xdr:cNvPr id="244" name="テキスト ボックス 243"/>
        <xdr:cNvSpPr txBox="1"/>
      </xdr:nvSpPr>
      <xdr:spPr>
        <a:xfrm>
          <a:off x="3530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57336</xdr:rowOff>
    </xdr:from>
    <xdr:to>
      <xdr:col>4</xdr:col>
      <xdr:colOff>155575</xdr:colOff>
      <xdr:row>97</xdr:row>
      <xdr:rowOff>59919</xdr:rowOff>
    </xdr:to>
    <xdr:cxnSp macro="">
      <xdr:nvCxnSpPr>
        <xdr:cNvPr id="245" name="直線コネクタ 244"/>
        <xdr:cNvCxnSpPr/>
      </xdr:nvCxnSpPr>
      <xdr:spPr>
        <a:xfrm>
          <a:off x="2019300" y="16687986"/>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6" name="フローチャート : 判断 245"/>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138330</xdr:rowOff>
    </xdr:from>
    <xdr:ext cx="534377" cy="259045"/>
    <xdr:sp macro="" textlink="">
      <xdr:nvSpPr>
        <xdr:cNvPr id="247" name="テキスト ボックス 246"/>
        <xdr:cNvSpPr txBox="1"/>
      </xdr:nvSpPr>
      <xdr:spPr>
        <a:xfrm>
          <a:off x="2641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21765</xdr:rowOff>
    </xdr:from>
    <xdr:to>
      <xdr:col>2</xdr:col>
      <xdr:colOff>638175</xdr:colOff>
      <xdr:row>97</xdr:row>
      <xdr:rowOff>57336</xdr:rowOff>
    </xdr:to>
    <xdr:cxnSp macro="">
      <xdr:nvCxnSpPr>
        <xdr:cNvPr id="248" name="直線コネクタ 247"/>
        <xdr:cNvCxnSpPr/>
      </xdr:nvCxnSpPr>
      <xdr:spPr>
        <a:xfrm>
          <a:off x="1130300" y="16652415"/>
          <a:ext cx="889000" cy="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9" name="フローチャート : 判断 248"/>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161007</xdr:rowOff>
    </xdr:from>
    <xdr:ext cx="534377" cy="259045"/>
    <xdr:sp macro="" textlink="">
      <xdr:nvSpPr>
        <xdr:cNvPr id="250" name="テキスト ボックス 249"/>
        <xdr:cNvSpPr txBox="1"/>
      </xdr:nvSpPr>
      <xdr:spPr>
        <a:xfrm>
          <a:off x="1752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51" name="フローチャート : 判断 250"/>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126511</xdr:rowOff>
    </xdr:from>
    <xdr:ext cx="534377" cy="259045"/>
    <xdr:sp macro="" textlink="">
      <xdr:nvSpPr>
        <xdr:cNvPr id="252" name="テキスト ボックス 251"/>
        <xdr:cNvSpPr txBox="1"/>
      </xdr:nvSpPr>
      <xdr:spPr>
        <a:xfrm>
          <a:off x="863111" y="167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120949</xdr:rowOff>
    </xdr:from>
    <xdr:to>
      <xdr:col>6</xdr:col>
      <xdr:colOff>561975</xdr:colOff>
      <xdr:row>97</xdr:row>
      <xdr:rowOff>51099</xdr:rowOff>
    </xdr:to>
    <xdr:sp macro="" textlink="">
      <xdr:nvSpPr>
        <xdr:cNvPr id="258" name="円/楕円 257"/>
        <xdr:cNvSpPr/>
      </xdr:nvSpPr>
      <xdr:spPr>
        <a:xfrm>
          <a:off x="4584700" y="165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143826</xdr:rowOff>
    </xdr:from>
    <xdr:ext cx="534377" cy="259045"/>
    <xdr:sp macro="" textlink="">
      <xdr:nvSpPr>
        <xdr:cNvPr id="259" name="衛生費該当値テキスト"/>
        <xdr:cNvSpPr txBox="1"/>
      </xdr:nvSpPr>
      <xdr:spPr>
        <a:xfrm>
          <a:off x="4686300" y="1643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33,598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165092</xdr:rowOff>
    </xdr:from>
    <xdr:to>
      <xdr:col>5</xdr:col>
      <xdr:colOff>409575</xdr:colOff>
      <xdr:row>97</xdr:row>
      <xdr:rowOff>95242</xdr:rowOff>
    </xdr:to>
    <xdr:sp macro="" textlink="">
      <xdr:nvSpPr>
        <xdr:cNvPr id="260" name="円/楕円 259"/>
        <xdr:cNvSpPr/>
      </xdr:nvSpPr>
      <xdr:spPr>
        <a:xfrm>
          <a:off x="3746500" y="166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111769</xdr:rowOff>
    </xdr:from>
    <xdr:ext cx="534377" cy="259045"/>
    <xdr:sp macro="" textlink="">
      <xdr:nvSpPr>
        <xdr:cNvPr id="261" name="テキスト ボックス 260"/>
        <xdr:cNvSpPr txBox="1"/>
      </xdr:nvSpPr>
      <xdr:spPr>
        <a:xfrm>
          <a:off x="3530111" y="163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9119</xdr:rowOff>
    </xdr:from>
    <xdr:to>
      <xdr:col>4</xdr:col>
      <xdr:colOff>206375</xdr:colOff>
      <xdr:row>97</xdr:row>
      <xdr:rowOff>110719</xdr:rowOff>
    </xdr:to>
    <xdr:sp macro="" textlink="">
      <xdr:nvSpPr>
        <xdr:cNvPr id="262" name="円/楕円 261"/>
        <xdr:cNvSpPr/>
      </xdr:nvSpPr>
      <xdr:spPr>
        <a:xfrm>
          <a:off x="2857500" y="166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127246</xdr:rowOff>
    </xdr:from>
    <xdr:ext cx="534377" cy="259045"/>
    <xdr:sp macro="" textlink="">
      <xdr:nvSpPr>
        <xdr:cNvPr id="263" name="テキスト ボックス 262"/>
        <xdr:cNvSpPr txBox="1"/>
      </xdr:nvSpPr>
      <xdr:spPr>
        <a:xfrm>
          <a:off x="2641111" y="164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6536</xdr:rowOff>
    </xdr:from>
    <xdr:to>
      <xdr:col>3</xdr:col>
      <xdr:colOff>3175</xdr:colOff>
      <xdr:row>97</xdr:row>
      <xdr:rowOff>108136</xdr:rowOff>
    </xdr:to>
    <xdr:sp macro="" textlink="">
      <xdr:nvSpPr>
        <xdr:cNvPr id="264" name="円/楕円 263"/>
        <xdr:cNvSpPr/>
      </xdr:nvSpPr>
      <xdr:spPr>
        <a:xfrm>
          <a:off x="1968500" y="166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124663</xdr:rowOff>
    </xdr:from>
    <xdr:ext cx="534377" cy="259045"/>
    <xdr:sp macro="" textlink="">
      <xdr:nvSpPr>
        <xdr:cNvPr id="265" name="テキスト ボックス 264"/>
        <xdr:cNvSpPr txBox="1"/>
      </xdr:nvSpPr>
      <xdr:spPr>
        <a:xfrm>
          <a:off x="175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142415</xdr:rowOff>
    </xdr:from>
    <xdr:to>
      <xdr:col>1</xdr:col>
      <xdr:colOff>485775</xdr:colOff>
      <xdr:row>97</xdr:row>
      <xdr:rowOff>72565</xdr:rowOff>
    </xdr:to>
    <xdr:sp macro="" textlink="">
      <xdr:nvSpPr>
        <xdr:cNvPr id="266" name="円/楕円 265"/>
        <xdr:cNvSpPr/>
      </xdr:nvSpPr>
      <xdr:spPr>
        <a:xfrm>
          <a:off x="1079500" y="166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89092</xdr:rowOff>
    </xdr:from>
    <xdr:ext cx="534377" cy="259045"/>
    <xdr:sp macro="" textlink="">
      <xdr:nvSpPr>
        <xdr:cNvPr id="267" name="テキスト ボックス 266"/>
        <xdr:cNvSpPr txBox="1"/>
      </xdr:nvSpPr>
      <xdr:spPr>
        <a:xfrm>
          <a:off x="863111" y="1637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94590</xdr:rowOff>
    </xdr:from>
    <xdr:to>
      <xdr:col>15</xdr:col>
      <xdr:colOff>180340</xdr:colOff>
      <xdr:row>39</xdr:row>
      <xdr:rowOff>43231</xdr:rowOff>
    </xdr:to>
    <xdr:cxnSp macro="">
      <xdr:nvCxnSpPr>
        <xdr:cNvPr id="291" name="直線コネクタ 290"/>
        <xdr:cNvCxnSpPr/>
      </xdr:nvCxnSpPr>
      <xdr:spPr>
        <a:xfrm flipV="1">
          <a:off x="10475595" y="6095340"/>
          <a:ext cx="1270" cy="6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47058</xdr:rowOff>
    </xdr:from>
    <xdr:ext cx="313932" cy="259045"/>
    <xdr:sp macro="" textlink="">
      <xdr:nvSpPr>
        <xdr:cNvPr id="292" name="労働費最小値テキスト"/>
        <xdr:cNvSpPr txBox="1"/>
      </xdr:nvSpPr>
      <xdr:spPr>
        <a:xfrm>
          <a:off x="10528300" y="6733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43231</xdr:rowOff>
    </xdr:from>
    <xdr:to>
      <xdr:col>15</xdr:col>
      <xdr:colOff>269875</xdr:colOff>
      <xdr:row>39</xdr:row>
      <xdr:rowOff>43231</xdr:rowOff>
    </xdr:to>
    <xdr:cxnSp macro="">
      <xdr:nvCxnSpPr>
        <xdr:cNvPr id="293" name="直線コネクタ 292"/>
        <xdr:cNvCxnSpPr/>
      </xdr:nvCxnSpPr>
      <xdr:spPr>
        <a:xfrm>
          <a:off x="10388600" y="6729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41267</xdr:rowOff>
    </xdr:from>
    <xdr:ext cx="469744" cy="259045"/>
    <xdr:sp macro="" textlink="">
      <xdr:nvSpPr>
        <xdr:cNvPr id="294" name="労働費最大値テキスト"/>
        <xdr:cNvSpPr txBox="1"/>
      </xdr:nvSpPr>
      <xdr:spPr>
        <a:xfrm>
          <a:off x="10528300" y="58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35</xdr:row>
      <xdr:rowOff>94590</xdr:rowOff>
    </xdr:from>
    <xdr:to>
      <xdr:col>15</xdr:col>
      <xdr:colOff>269875</xdr:colOff>
      <xdr:row>35</xdr:row>
      <xdr:rowOff>94590</xdr:rowOff>
    </xdr:to>
    <xdr:cxnSp macro="">
      <xdr:nvCxnSpPr>
        <xdr:cNvPr id="295" name="直線コネクタ 294"/>
        <xdr:cNvCxnSpPr/>
      </xdr:nvCxnSpPr>
      <xdr:spPr>
        <a:xfrm>
          <a:off x="10388600" y="60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125679</xdr:rowOff>
    </xdr:from>
    <xdr:to>
      <xdr:col>15</xdr:col>
      <xdr:colOff>180975</xdr:colOff>
      <xdr:row>35</xdr:row>
      <xdr:rowOff>94590</xdr:rowOff>
    </xdr:to>
    <xdr:cxnSp macro="">
      <xdr:nvCxnSpPr>
        <xdr:cNvPr id="296" name="直線コネクタ 295"/>
        <xdr:cNvCxnSpPr/>
      </xdr:nvCxnSpPr>
      <xdr:spPr>
        <a:xfrm>
          <a:off x="9639300" y="5954979"/>
          <a:ext cx="8382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60088</xdr:rowOff>
    </xdr:from>
    <xdr:ext cx="469744" cy="259045"/>
    <xdr:sp macro="" textlink="">
      <xdr:nvSpPr>
        <xdr:cNvPr id="297" name="労働費平均値テキスト"/>
        <xdr:cNvSpPr txBox="1"/>
      </xdr:nvSpPr>
      <xdr:spPr>
        <a:xfrm>
          <a:off x="10528300" y="6575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81661</xdr:rowOff>
    </xdr:from>
    <xdr:to>
      <xdr:col>15</xdr:col>
      <xdr:colOff>231775</xdr:colOff>
      <xdr:row>39</xdr:row>
      <xdr:rowOff>11811</xdr:rowOff>
    </xdr:to>
    <xdr:sp macro="" textlink="">
      <xdr:nvSpPr>
        <xdr:cNvPr id="298" name="フローチャート : 判断 297"/>
        <xdr:cNvSpPr/>
      </xdr:nvSpPr>
      <xdr:spPr>
        <a:xfrm>
          <a:off x="104267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157074</xdr:rowOff>
    </xdr:from>
    <xdr:to>
      <xdr:col>14</xdr:col>
      <xdr:colOff>28575</xdr:colOff>
      <xdr:row>34</xdr:row>
      <xdr:rowOff>125679</xdr:rowOff>
    </xdr:to>
    <xdr:cxnSp macro="">
      <xdr:nvCxnSpPr>
        <xdr:cNvPr id="299" name="直線コネクタ 298"/>
        <xdr:cNvCxnSpPr/>
      </xdr:nvCxnSpPr>
      <xdr:spPr>
        <a:xfrm>
          <a:off x="8750300" y="5814924"/>
          <a:ext cx="889000" cy="1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60858</xdr:rowOff>
    </xdr:from>
    <xdr:to>
      <xdr:col>14</xdr:col>
      <xdr:colOff>79375</xdr:colOff>
      <xdr:row>38</xdr:row>
      <xdr:rowOff>162458</xdr:rowOff>
    </xdr:to>
    <xdr:sp macro="" textlink="">
      <xdr:nvSpPr>
        <xdr:cNvPr id="300" name="フローチャート : 判断 299"/>
        <xdr:cNvSpPr/>
      </xdr:nvSpPr>
      <xdr:spPr>
        <a:xfrm>
          <a:off x="9588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153585</xdr:rowOff>
    </xdr:from>
    <xdr:ext cx="469744" cy="259045"/>
    <xdr:sp macro="" textlink="">
      <xdr:nvSpPr>
        <xdr:cNvPr id="301" name="テキスト ボックス 300"/>
        <xdr:cNvSpPr txBox="1"/>
      </xdr:nvSpPr>
      <xdr:spPr>
        <a:xfrm>
          <a:off x="9404427" y="66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110134</xdr:rowOff>
    </xdr:from>
    <xdr:to>
      <xdr:col>12</xdr:col>
      <xdr:colOff>511175</xdr:colOff>
      <xdr:row>33</xdr:row>
      <xdr:rowOff>157074</xdr:rowOff>
    </xdr:to>
    <xdr:cxnSp macro="">
      <xdr:nvCxnSpPr>
        <xdr:cNvPr id="302" name="直線コネクタ 301"/>
        <xdr:cNvCxnSpPr/>
      </xdr:nvCxnSpPr>
      <xdr:spPr>
        <a:xfrm>
          <a:off x="7861300" y="5596534"/>
          <a:ext cx="889000" cy="21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51029</xdr:rowOff>
    </xdr:from>
    <xdr:to>
      <xdr:col>12</xdr:col>
      <xdr:colOff>561975</xdr:colOff>
      <xdr:row>38</xdr:row>
      <xdr:rowOff>152629</xdr:rowOff>
    </xdr:to>
    <xdr:sp macro="" textlink="">
      <xdr:nvSpPr>
        <xdr:cNvPr id="303" name="フローチャート : 判断 302"/>
        <xdr:cNvSpPr/>
      </xdr:nvSpPr>
      <xdr:spPr>
        <a:xfrm>
          <a:off x="8699500" y="656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143756</xdr:rowOff>
    </xdr:from>
    <xdr:ext cx="469744" cy="259045"/>
    <xdr:sp macro="" textlink="">
      <xdr:nvSpPr>
        <xdr:cNvPr id="304" name="テキスト ボックス 303"/>
        <xdr:cNvSpPr txBox="1"/>
      </xdr:nvSpPr>
      <xdr:spPr>
        <a:xfrm>
          <a:off x="8515427" y="665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105715</xdr:rowOff>
    </xdr:from>
    <xdr:to>
      <xdr:col>11</xdr:col>
      <xdr:colOff>307975</xdr:colOff>
      <xdr:row>32</xdr:row>
      <xdr:rowOff>110134</xdr:rowOff>
    </xdr:to>
    <xdr:cxnSp macro="">
      <xdr:nvCxnSpPr>
        <xdr:cNvPr id="305" name="直線コネクタ 304"/>
        <xdr:cNvCxnSpPr/>
      </xdr:nvCxnSpPr>
      <xdr:spPr>
        <a:xfrm>
          <a:off x="6972300" y="5420665"/>
          <a:ext cx="889000" cy="17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37008</xdr:rowOff>
    </xdr:from>
    <xdr:to>
      <xdr:col>11</xdr:col>
      <xdr:colOff>358775</xdr:colOff>
      <xdr:row>38</xdr:row>
      <xdr:rowOff>138608</xdr:rowOff>
    </xdr:to>
    <xdr:sp macro="" textlink="">
      <xdr:nvSpPr>
        <xdr:cNvPr id="306" name="フローチャート : 判断 305"/>
        <xdr:cNvSpPr/>
      </xdr:nvSpPr>
      <xdr:spPr>
        <a:xfrm>
          <a:off x="7810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129735</xdr:rowOff>
    </xdr:from>
    <xdr:ext cx="469744" cy="259045"/>
    <xdr:sp macro="" textlink="">
      <xdr:nvSpPr>
        <xdr:cNvPr id="307" name="テキスト ボックス 306"/>
        <xdr:cNvSpPr txBox="1"/>
      </xdr:nvSpPr>
      <xdr:spPr>
        <a:xfrm>
          <a:off x="7626427" y="664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8890</xdr:rowOff>
    </xdr:from>
    <xdr:to>
      <xdr:col>10</xdr:col>
      <xdr:colOff>155575</xdr:colOff>
      <xdr:row>38</xdr:row>
      <xdr:rowOff>110490</xdr:rowOff>
    </xdr:to>
    <xdr:sp macro="" textlink="">
      <xdr:nvSpPr>
        <xdr:cNvPr id="308" name="フローチャート : 判断 307"/>
        <xdr:cNvSpPr/>
      </xdr:nvSpPr>
      <xdr:spPr>
        <a:xfrm>
          <a:off x="692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101617</xdr:rowOff>
    </xdr:from>
    <xdr:ext cx="469744" cy="259045"/>
    <xdr:sp macro="" textlink="">
      <xdr:nvSpPr>
        <xdr:cNvPr id="309" name="テキスト ボックス 308"/>
        <xdr:cNvSpPr txBox="1"/>
      </xdr:nvSpPr>
      <xdr:spPr>
        <a:xfrm>
          <a:off x="6737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43790</xdr:rowOff>
    </xdr:from>
    <xdr:to>
      <xdr:col>15</xdr:col>
      <xdr:colOff>231775</xdr:colOff>
      <xdr:row>35</xdr:row>
      <xdr:rowOff>145390</xdr:rowOff>
    </xdr:to>
    <xdr:sp macro="" textlink="">
      <xdr:nvSpPr>
        <xdr:cNvPr id="315" name="円/楕円 314"/>
        <xdr:cNvSpPr/>
      </xdr:nvSpPr>
      <xdr:spPr>
        <a:xfrm>
          <a:off x="10426700" y="60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168267</xdr:rowOff>
    </xdr:from>
    <xdr:ext cx="469744" cy="259045"/>
    <xdr:sp macro="" textlink="">
      <xdr:nvSpPr>
        <xdr:cNvPr id="316" name="労働費該当値テキスト"/>
        <xdr:cNvSpPr txBox="1"/>
      </xdr:nvSpPr>
      <xdr:spPr>
        <a:xfrm>
          <a:off x="10528300" y="59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74879</xdr:rowOff>
    </xdr:from>
    <xdr:to>
      <xdr:col>14</xdr:col>
      <xdr:colOff>79375</xdr:colOff>
      <xdr:row>35</xdr:row>
      <xdr:rowOff>5029</xdr:rowOff>
    </xdr:to>
    <xdr:sp macro="" textlink="">
      <xdr:nvSpPr>
        <xdr:cNvPr id="317" name="円/楕円 316"/>
        <xdr:cNvSpPr/>
      </xdr:nvSpPr>
      <xdr:spPr>
        <a:xfrm>
          <a:off x="9588500" y="59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21556</xdr:rowOff>
    </xdr:from>
    <xdr:ext cx="534377" cy="259045"/>
    <xdr:sp macro="" textlink="">
      <xdr:nvSpPr>
        <xdr:cNvPr id="318" name="テキスト ボックス 317"/>
        <xdr:cNvSpPr txBox="1"/>
      </xdr:nvSpPr>
      <xdr:spPr>
        <a:xfrm>
          <a:off x="9372111" y="567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106274</xdr:rowOff>
    </xdr:from>
    <xdr:to>
      <xdr:col>12</xdr:col>
      <xdr:colOff>561975</xdr:colOff>
      <xdr:row>34</xdr:row>
      <xdr:rowOff>36424</xdr:rowOff>
    </xdr:to>
    <xdr:sp macro="" textlink="">
      <xdr:nvSpPr>
        <xdr:cNvPr id="319" name="円/楕円 318"/>
        <xdr:cNvSpPr/>
      </xdr:nvSpPr>
      <xdr:spPr>
        <a:xfrm>
          <a:off x="8699500" y="57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52951</xdr:rowOff>
    </xdr:from>
    <xdr:ext cx="534377" cy="259045"/>
    <xdr:sp macro="" textlink="">
      <xdr:nvSpPr>
        <xdr:cNvPr id="320" name="テキスト ボックス 319"/>
        <xdr:cNvSpPr txBox="1"/>
      </xdr:nvSpPr>
      <xdr:spPr>
        <a:xfrm>
          <a:off x="8483111" y="55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12,022</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59334</xdr:rowOff>
    </xdr:from>
    <xdr:to>
      <xdr:col>11</xdr:col>
      <xdr:colOff>358775</xdr:colOff>
      <xdr:row>32</xdr:row>
      <xdr:rowOff>160934</xdr:rowOff>
    </xdr:to>
    <xdr:sp macro="" textlink="">
      <xdr:nvSpPr>
        <xdr:cNvPr id="321" name="円/楕円 320"/>
        <xdr:cNvSpPr/>
      </xdr:nvSpPr>
      <xdr:spPr>
        <a:xfrm>
          <a:off x="7810500" y="55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6011</xdr:rowOff>
    </xdr:from>
    <xdr:ext cx="534377" cy="259045"/>
    <xdr:sp macro="" textlink="">
      <xdr:nvSpPr>
        <xdr:cNvPr id="322" name="テキスト ボックス 321"/>
        <xdr:cNvSpPr txBox="1"/>
      </xdr:nvSpPr>
      <xdr:spPr>
        <a:xfrm>
          <a:off x="7594111" y="532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14,888</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54915</xdr:rowOff>
    </xdr:from>
    <xdr:to>
      <xdr:col>10</xdr:col>
      <xdr:colOff>155575</xdr:colOff>
      <xdr:row>31</xdr:row>
      <xdr:rowOff>156515</xdr:rowOff>
    </xdr:to>
    <xdr:sp macro="" textlink="">
      <xdr:nvSpPr>
        <xdr:cNvPr id="323" name="円/楕円 322"/>
        <xdr:cNvSpPr/>
      </xdr:nvSpPr>
      <xdr:spPr>
        <a:xfrm>
          <a:off x="6921500" y="53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1592</xdr:rowOff>
    </xdr:from>
    <xdr:ext cx="534377" cy="259045"/>
    <xdr:sp macro="" textlink="">
      <xdr:nvSpPr>
        <xdr:cNvPr id="324" name="テキスト ボックス 323"/>
        <xdr:cNvSpPr txBox="1"/>
      </xdr:nvSpPr>
      <xdr:spPr>
        <a:xfrm>
          <a:off x="6705111" y="514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6" name="直線コネクタ 345"/>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7"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8" name="直線コネクタ 347"/>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9"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50" name="直線コネクタ 349"/>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145781</xdr:rowOff>
    </xdr:from>
    <xdr:to>
      <xdr:col>15</xdr:col>
      <xdr:colOff>180975</xdr:colOff>
      <xdr:row>57</xdr:row>
      <xdr:rowOff>169007</xdr:rowOff>
    </xdr:to>
    <xdr:cxnSp macro="">
      <xdr:nvCxnSpPr>
        <xdr:cNvPr id="351" name="直線コネクタ 350"/>
        <xdr:cNvCxnSpPr/>
      </xdr:nvCxnSpPr>
      <xdr:spPr>
        <a:xfrm flipV="1">
          <a:off x="9639300" y="9918431"/>
          <a:ext cx="8382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2"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3" name="フローチャート : 判断 352"/>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87350</xdr:rowOff>
    </xdr:from>
    <xdr:to>
      <xdr:col>14</xdr:col>
      <xdr:colOff>28575</xdr:colOff>
      <xdr:row>57</xdr:row>
      <xdr:rowOff>169007</xdr:rowOff>
    </xdr:to>
    <xdr:cxnSp macro="">
      <xdr:nvCxnSpPr>
        <xdr:cNvPr id="354" name="直線コネクタ 353"/>
        <xdr:cNvCxnSpPr/>
      </xdr:nvCxnSpPr>
      <xdr:spPr>
        <a:xfrm>
          <a:off x="8750300" y="9688550"/>
          <a:ext cx="889000" cy="25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5" name="フローチャート : 判断 354"/>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6" name="テキスト ボックス 355"/>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87350</xdr:rowOff>
    </xdr:from>
    <xdr:to>
      <xdr:col>12</xdr:col>
      <xdr:colOff>511175</xdr:colOff>
      <xdr:row>56</xdr:row>
      <xdr:rowOff>89271</xdr:rowOff>
    </xdr:to>
    <xdr:cxnSp macro="">
      <xdr:nvCxnSpPr>
        <xdr:cNvPr id="357" name="直線コネクタ 356"/>
        <xdr:cNvCxnSpPr/>
      </xdr:nvCxnSpPr>
      <xdr:spPr>
        <a:xfrm flipV="1">
          <a:off x="7861300" y="9688550"/>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8" name="フローチャート : 判断 357"/>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113870</xdr:rowOff>
    </xdr:from>
    <xdr:ext cx="469744" cy="259045"/>
    <xdr:sp macro="" textlink="">
      <xdr:nvSpPr>
        <xdr:cNvPr id="359" name="テキスト ボックス 358"/>
        <xdr:cNvSpPr txBox="1"/>
      </xdr:nvSpPr>
      <xdr:spPr>
        <a:xfrm>
          <a:off x="8515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89271</xdr:rowOff>
    </xdr:from>
    <xdr:to>
      <xdr:col>11</xdr:col>
      <xdr:colOff>307975</xdr:colOff>
      <xdr:row>57</xdr:row>
      <xdr:rowOff>136820</xdr:rowOff>
    </xdr:to>
    <xdr:cxnSp macro="">
      <xdr:nvCxnSpPr>
        <xdr:cNvPr id="360" name="直線コネクタ 359"/>
        <xdr:cNvCxnSpPr/>
      </xdr:nvCxnSpPr>
      <xdr:spPr>
        <a:xfrm flipV="1">
          <a:off x="6972300" y="9690471"/>
          <a:ext cx="889000" cy="2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61" name="フローチャート : 判断 360"/>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134124</xdr:rowOff>
    </xdr:from>
    <xdr:ext cx="469744" cy="259045"/>
    <xdr:sp macro="" textlink="">
      <xdr:nvSpPr>
        <xdr:cNvPr id="362" name="テキスト ボックス 361"/>
        <xdr:cNvSpPr txBox="1"/>
      </xdr:nvSpPr>
      <xdr:spPr>
        <a:xfrm>
          <a:off x="7626427"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3" name="フローチャート : 判断 362"/>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4" name="テキスト ボックス 363"/>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94981</xdr:rowOff>
    </xdr:from>
    <xdr:to>
      <xdr:col>15</xdr:col>
      <xdr:colOff>231775</xdr:colOff>
      <xdr:row>58</xdr:row>
      <xdr:rowOff>25131</xdr:rowOff>
    </xdr:to>
    <xdr:sp macro="" textlink="">
      <xdr:nvSpPr>
        <xdr:cNvPr id="370" name="円/楕円 369"/>
        <xdr:cNvSpPr/>
      </xdr:nvSpPr>
      <xdr:spPr>
        <a:xfrm>
          <a:off x="10426700" y="98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73408</xdr:rowOff>
    </xdr:from>
    <xdr:ext cx="469744" cy="259045"/>
    <xdr:sp macro="" textlink="">
      <xdr:nvSpPr>
        <xdr:cNvPr id="371" name="農林水産業費該当値テキスト"/>
        <xdr:cNvSpPr txBox="1"/>
      </xdr:nvSpPr>
      <xdr:spPr>
        <a:xfrm>
          <a:off x="10528300" y="984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118207</xdr:rowOff>
    </xdr:from>
    <xdr:to>
      <xdr:col>14</xdr:col>
      <xdr:colOff>79375</xdr:colOff>
      <xdr:row>58</xdr:row>
      <xdr:rowOff>48357</xdr:rowOff>
    </xdr:to>
    <xdr:sp macro="" textlink="">
      <xdr:nvSpPr>
        <xdr:cNvPr id="372" name="円/楕円 371"/>
        <xdr:cNvSpPr/>
      </xdr:nvSpPr>
      <xdr:spPr>
        <a:xfrm>
          <a:off x="9588500" y="989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39484</xdr:rowOff>
    </xdr:from>
    <xdr:ext cx="469744" cy="259045"/>
    <xdr:sp macro="" textlink="">
      <xdr:nvSpPr>
        <xdr:cNvPr id="373" name="テキスト ボックス 372"/>
        <xdr:cNvSpPr txBox="1"/>
      </xdr:nvSpPr>
      <xdr:spPr>
        <a:xfrm>
          <a:off x="9404427" y="998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36550</xdr:rowOff>
    </xdr:from>
    <xdr:to>
      <xdr:col>12</xdr:col>
      <xdr:colOff>561975</xdr:colOff>
      <xdr:row>56</xdr:row>
      <xdr:rowOff>138150</xdr:rowOff>
    </xdr:to>
    <xdr:sp macro="" textlink="">
      <xdr:nvSpPr>
        <xdr:cNvPr id="374" name="円/楕円 373"/>
        <xdr:cNvSpPr/>
      </xdr:nvSpPr>
      <xdr:spPr>
        <a:xfrm>
          <a:off x="8699500" y="96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154677</xdr:rowOff>
    </xdr:from>
    <xdr:ext cx="469744" cy="259045"/>
    <xdr:sp macro="" textlink="">
      <xdr:nvSpPr>
        <xdr:cNvPr id="375" name="テキスト ボックス 374"/>
        <xdr:cNvSpPr txBox="1"/>
      </xdr:nvSpPr>
      <xdr:spPr>
        <a:xfrm>
          <a:off x="8515427" y="941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38471</xdr:rowOff>
    </xdr:from>
    <xdr:to>
      <xdr:col>11</xdr:col>
      <xdr:colOff>358775</xdr:colOff>
      <xdr:row>56</xdr:row>
      <xdr:rowOff>140071</xdr:rowOff>
    </xdr:to>
    <xdr:sp macro="" textlink="">
      <xdr:nvSpPr>
        <xdr:cNvPr id="376" name="円/楕円 375"/>
        <xdr:cNvSpPr/>
      </xdr:nvSpPr>
      <xdr:spPr>
        <a:xfrm>
          <a:off x="7810500" y="963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156598</xdr:rowOff>
    </xdr:from>
    <xdr:ext cx="469744" cy="259045"/>
    <xdr:sp macro="" textlink="">
      <xdr:nvSpPr>
        <xdr:cNvPr id="377" name="テキスト ボックス 376"/>
        <xdr:cNvSpPr txBox="1"/>
      </xdr:nvSpPr>
      <xdr:spPr>
        <a:xfrm>
          <a:off x="7626427" y="941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86020</xdr:rowOff>
    </xdr:from>
    <xdr:to>
      <xdr:col>10</xdr:col>
      <xdr:colOff>155575</xdr:colOff>
      <xdr:row>58</xdr:row>
      <xdr:rowOff>16170</xdr:rowOff>
    </xdr:to>
    <xdr:sp macro="" textlink="">
      <xdr:nvSpPr>
        <xdr:cNvPr id="378" name="円/楕円 377"/>
        <xdr:cNvSpPr/>
      </xdr:nvSpPr>
      <xdr:spPr>
        <a:xfrm>
          <a:off x="6921500" y="98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7297</xdr:rowOff>
    </xdr:from>
    <xdr:ext cx="469744" cy="259045"/>
    <xdr:sp macro="" textlink="">
      <xdr:nvSpPr>
        <xdr:cNvPr id="379" name="テキスト ボックス 378"/>
        <xdr:cNvSpPr txBox="1"/>
      </xdr:nvSpPr>
      <xdr:spPr>
        <a:xfrm>
          <a:off x="6737427" y="99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3" name="直線コネクタ 402"/>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4"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5" name="直線コネクタ 404"/>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6"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7" name="直線コネクタ 406"/>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59367</xdr:rowOff>
    </xdr:from>
    <xdr:to>
      <xdr:col>15</xdr:col>
      <xdr:colOff>180975</xdr:colOff>
      <xdr:row>78</xdr:row>
      <xdr:rowOff>88151</xdr:rowOff>
    </xdr:to>
    <xdr:cxnSp macro="">
      <xdr:nvCxnSpPr>
        <xdr:cNvPr id="408" name="直線コネクタ 407"/>
        <xdr:cNvCxnSpPr/>
      </xdr:nvCxnSpPr>
      <xdr:spPr>
        <a:xfrm flipV="1">
          <a:off x="9639300" y="13432467"/>
          <a:ext cx="838200" cy="2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9"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10" name="フローチャート : 判断 409"/>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60928</xdr:rowOff>
    </xdr:from>
    <xdr:to>
      <xdr:col>14</xdr:col>
      <xdr:colOff>28575</xdr:colOff>
      <xdr:row>78</xdr:row>
      <xdr:rowOff>88151</xdr:rowOff>
    </xdr:to>
    <xdr:cxnSp macro="">
      <xdr:nvCxnSpPr>
        <xdr:cNvPr id="411" name="直線コネクタ 410"/>
        <xdr:cNvCxnSpPr/>
      </xdr:nvCxnSpPr>
      <xdr:spPr>
        <a:xfrm>
          <a:off x="8750300" y="13434028"/>
          <a:ext cx="8890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2" name="フローチャート : 判断 411"/>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3" name="テキスト ボックス 412"/>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40793</xdr:rowOff>
    </xdr:from>
    <xdr:to>
      <xdr:col>12</xdr:col>
      <xdr:colOff>511175</xdr:colOff>
      <xdr:row>78</xdr:row>
      <xdr:rowOff>60928</xdr:rowOff>
    </xdr:to>
    <xdr:cxnSp macro="">
      <xdr:nvCxnSpPr>
        <xdr:cNvPr id="414" name="直線コネクタ 413"/>
        <xdr:cNvCxnSpPr/>
      </xdr:nvCxnSpPr>
      <xdr:spPr>
        <a:xfrm>
          <a:off x="7861300" y="13413893"/>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5" name="フローチャート : 判断 414"/>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6" name="テキスト ボックス 415"/>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40793</xdr:rowOff>
    </xdr:from>
    <xdr:to>
      <xdr:col>11</xdr:col>
      <xdr:colOff>307975</xdr:colOff>
      <xdr:row>78</xdr:row>
      <xdr:rowOff>80187</xdr:rowOff>
    </xdr:to>
    <xdr:cxnSp macro="">
      <xdr:nvCxnSpPr>
        <xdr:cNvPr id="417" name="直線コネクタ 416"/>
        <xdr:cNvCxnSpPr/>
      </xdr:nvCxnSpPr>
      <xdr:spPr>
        <a:xfrm flipV="1">
          <a:off x="6972300" y="13413893"/>
          <a:ext cx="889000" cy="3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8" name="フローチャート : 判断 417"/>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9" name="テキスト ボックス 418"/>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20" name="フローチャート : 判断 419"/>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21" name="テキスト ボックス 420"/>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8567</xdr:rowOff>
    </xdr:from>
    <xdr:to>
      <xdr:col>15</xdr:col>
      <xdr:colOff>231775</xdr:colOff>
      <xdr:row>78</xdr:row>
      <xdr:rowOff>110167</xdr:rowOff>
    </xdr:to>
    <xdr:sp macro="" textlink="">
      <xdr:nvSpPr>
        <xdr:cNvPr id="427" name="円/楕円 426"/>
        <xdr:cNvSpPr/>
      </xdr:nvSpPr>
      <xdr:spPr>
        <a:xfrm>
          <a:off x="10426700" y="133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158444</xdr:rowOff>
    </xdr:from>
    <xdr:ext cx="469744" cy="259045"/>
    <xdr:sp macro="" textlink="">
      <xdr:nvSpPr>
        <xdr:cNvPr id="428" name="商工費該当値テキスト"/>
        <xdr:cNvSpPr txBox="1"/>
      </xdr:nvSpPr>
      <xdr:spPr>
        <a:xfrm>
          <a:off x="10528300" y="133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37351</xdr:rowOff>
    </xdr:from>
    <xdr:to>
      <xdr:col>14</xdr:col>
      <xdr:colOff>79375</xdr:colOff>
      <xdr:row>78</xdr:row>
      <xdr:rowOff>138951</xdr:rowOff>
    </xdr:to>
    <xdr:sp macro="" textlink="">
      <xdr:nvSpPr>
        <xdr:cNvPr id="429" name="円/楕円 428"/>
        <xdr:cNvSpPr/>
      </xdr:nvSpPr>
      <xdr:spPr>
        <a:xfrm>
          <a:off x="9588500" y="134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130078</xdr:rowOff>
    </xdr:from>
    <xdr:ext cx="469744" cy="259045"/>
    <xdr:sp macro="" textlink="">
      <xdr:nvSpPr>
        <xdr:cNvPr id="430" name="テキスト ボックス 429"/>
        <xdr:cNvSpPr txBox="1"/>
      </xdr:nvSpPr>
      <xdr:spPr>
        <a:xfrm>
          <a:off x="9404427" y="1350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10128</xdr:rowOff>
    </xdr:from>
    <xdr:to>
      <xdr:col>12</xdr:col>
      <xdr:colOff>561975</xdr:colOff>
      <xdr:row>78</xdr:row>
      <xdr:rowOff>111728</xdr:rowOff>
    </xdr:to>
    <xdr:sp macro="" textlink="">
      <xdr:nvSpPr>
        <xdr:cNvPr id="431" name="円/楕円 430"/>
        <xdr:cNvSpPr/>
      </xdr:nvSpPr>
      <xdr:spPr>
        <a:xfrm>
          <a:off x="8699500" y="1338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102855</xdr:rowOff>
    </xdr:from>
    <xdr:ext cx="469744" cy="259045"/>
    <xdr:sp macro="" textlink="">
      <xdr:nvSpPr>
        <xdr:cNvPr id="432" name="テキスト ボックス 431"/>
        <xdr:cNvSpPr txBox="1"/>
      </xdr:nvSpPr>
      <xdr:spPr>
        <a:xfrm>
          <a:off x="8515427" y="1347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161443</xdr:rowOff>
    </xdr:from>
    <xdr:to>
      <xdr:col>11</xdr:col>
      <xdr:colOff>358775</xdr:colOff>
      <xdr:row>78</xdr:row>
      <xdr:rowOff>91593</xdr:rowOff>
    </xdr:to>
    <xdr:sp macro="" textlink="">
      <xdr:nvSpPr>
        <xdr:cNvPr id="433" name="円/楕円 432"/>
        <xdr:cNvSpPr/>
      </xdr:nvSpPr>
      <xdr:spPr>
        <a:xfrm>
          <a:off x="7810500" y="133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82720</xdr:rowOff>
    </xdr:from>
    <xdr:ext cx="469744" cy="259045"/>
    <xdr:sp macro="" textlink="">
      <xdr:nvSpPr>
        <xdr:cNvPr id="434" name="テキスト ボックス 433"/>
        <xdr:cNvSpPr txBox="1"/>
      </xdr:nvSpPr>
      <xdr:spPr>
        <a:xfrm>
          <a:off x="7626427" y="1345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29387</xdr:rowOff>
    </xdr:from>
    <xdr:to>
      <xdr:col>10</xdr:col>
      <xdr:colOff>155575</xdr:colOff>
      <xdr:row>78</xdr:row>
      <xdr:rowOff>130987</xdr:rowOff>
    </xdr:to>
    <xdr:sp macro="" textlink="">
      <xdr:nvSpPr>
        <xdr:cNvPr id="435" name="円/楕円 434"/>
        <xdr:cNvSpPr/>
      </xdr:nvSpPr>
      <xdr:spPr>
        <a:xfrm>
          <a:off x="6921500" y="134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122114</xdr:rowOff>
    </xdr:from>
    <xdr:ext cx="469744" cy="259045"/>
    <xdr:sp macro="" textlink="">
      <xdr:nvSpPr>
        <xdr:cNvPr id="436" name="テキスト ボックス 435"/>
        <xdr:cNvSpPr txBox="1"/>
      </xdr:nvSpPr>
      <xdr:spPr>
        <a:xfrm>
          <a:off x="6737427" y="1349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61" name="直線コネクタ 460"/>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2"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3" name="直線コネクタ 462"/>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4"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5" name="直線コネクタ 464"/>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2673</xdr:rowOff>
    </xdr:from>
    <xdr:to>
      <xdr:col>15</xdr:col>
      <xdr:colOff>180975</xdr:colOff>
      <xdr:row>96</xdr:row>
      <xdr:rowOff>27763</xdr:rowOff>
    </xdr:to>
    <xdr:cxnSp macro="">
      <xdr:nvCxnSpPr>
        <xdr:cNvPr id="466" name="直線コネクタ 465"/>
        <xdr:cNvCxnSpPr/>
      </xdr:nvCxnSpPr>
      <xdr:spPr>
        <a:xfrm flipV="1">
          <a:off x="9639300" y="16461873"/>
          <a:ext cx="838200" cy="2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93921</xdr:rowOff>
    </xdr:from>
    <xdr:ext cx="534377" cy="259045"/>
    <xdr:sp macro="" textlink="">
      <xdr:nvSpPr>
        <xdr:cNvPr id="467" name="土木費平均値テキスト"/>
        <xdr:cNvSpPr txBox="1"/>
      </xdr:nvSpPr>
      <xdr:spPr>
        <a:xfrm>
          <a:off x="10528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8" name="フローチャート : 判断 467"/>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27763</xdr:rowOff>
    </xdr:from>
    <xdr:to>
      <xdr:col>14</xdr:col>
      <xdr:colOff>28575</xdr:colOff>
      <xdr:row>96</xdr:row>
      <xdr:rowOff>88685</xdr:rowOff>
    </xdr:to>
    <xdr:cxnSp macro="">
      <xdr:nvCxnSpPr>
        <xdr:cNvPr id="469" name="直線コネクタ 468"/>
        <xdr:cNvCxnSpPr/>
      </xdr:nvCxnSpPr>
      <xdr:spPr>
        <a:xfrm flipV="1">
          <a:off x="8750300" y="16486963"/>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70" name="フローチャート : 判断 469"/>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38143</xdr:rowOff>
    </xdr:from>
    <xdr:ext cx="534377" cy="259045"/>
    <xdr:sp macro="" textlink="">
      <xdr:nvSpPr>
        <xdr:cNvPr id="471" name="テキスト ボックス 470"/>
        <xdr:cNvSpPr txBox="1"/>
      </xdr:nvSpPr>
      <xdr:spPr>
        <a:xfrm>
          <a:off x="9372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162161</xdr:rowOff>
    </xdr:from>
    <xdr:to>
      <xdr:col>12</xdr:col>
      <xdr:colOff>511175</xdr:colOff>
      <xdr:row>96</xdr:row>
      <xdr:rowOff>88685</xdr:rowOff>
    </xdr:to>
    <xdr:cxnSp macro="">
      <xdr:nvCxnSpPr>
        <xdr:cNvPr id="472" name="直線コネクタ 471"/>
        <xdr:cNvCxnSpPr/>
      </xdr:nvCxnSpPr>
      <xdr:spPr>
        <a:xfrm>
          <a:off x="7861300" y="16449911"/>
          <a:ext cx="889000" cy="9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3" name="フローチャート : 判断 472"/>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19359</xdr:rowOff>
    </xdr:from>
    <xdr:ext cx="534377" cy="259045"/>
    <xdr:sp macro="" textlink="">
      <xdr:nvSpPr>
        <xdr:cNvPr id="474" name="テキスト ボックス 473"/>
        <xdr:cNvSpPr txBox="1"/>
      </xdr:nvSpPr>
      <xdr:spPr>
        <a:xfrm>
          <a:off x="8483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162161</xdr:rowOff>
    </xdr:from>
    <xdr:to>
      <xdr:col>11</xdr:col>
      <xdr:colOff>307975</xdr:colOff>
      <xdr:row>96</xdr:row>
      <xdr:rowOff>5511</xdr:rowOff>
    </xdr:to>
    <xdr:cxnSp macro="">
      <xdr:nvCxnSpPr>
        <xdr:cNvPr id="475" name="直線コネクタ 474"/>
        <xdr:cNvCxnSpPr/>
      </xdr:nvCxnSpPr>
      <xdr:spPr>
        <a:xfrm flipV="1">
          <a:off x="6972300" y="16449911"/>
          <a:ext cx="889000" cy="1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6" name="フローチャート : 判断 475"/>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136631</xdr:rowOff>
    </xdr:from>
    <xdr:ext cx="534377" cy="259045"/>
    <xdr:sp macro="" textlink="">
      <xdr:nvSpPr>
        <xdr:cNvPr id="477" name="テキスト ボックス 476"/>
        <xdr:cNvSpPr txBox="1"/>
      </xdr:nvSpPr>
      <xdr:spPr>
        <a:xfrm>
          <a:off x="7594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8" name="フローチャート : 判断 477"/>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5357</xdr:rowOff>
    </xdr:from>
    <xdr:ext cx="534377" cy="259045"/>
    <xdr:sp macro="" textlink="">
      <xdr:nvSpPr>
        <xdr:cNvPr id="479" name="テキスト ボックス 478"/>
        <xdr:cNvSpPr txBox="1"/>
      </xdr:nvSpPr>
      <xdr:spPr>
        <a:xfrm>
          <a:off x="6705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123323</xdr:rowOff>
    </xdr:from>
    <xdr:to>
      <xdr:col>15</xdr:col>
      <xdr:colOff>231775</xdr:colOff>
      <xdr:row>96</xdr:row>
      <xdr:rowOff>53473</xdr:rowOff>
    </xdr:to>
    <xdr:sp macro="" textlink="">
      <xdr:nvSpPr>
        <xdr:cNvPr id="485" name="円/楕円 484"/>
        <xdr:cNvSpPr/>
      </xdr:nvSpPr>
      <xdr:spPr>
        <a:xfrm>
          <a:off x="10426700" y="164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146200</xdr:rowOff>
    </xdr:from>
    <xdr:ext cx="534377" cy="259045"/>
    <xdr:sp macro="" textlink="">
      <xdr:nvSpPr>
        <xdr:cNvPr id="486" name="土木費該当値テキスト"/>
        <xdr:cNvSpPr txBox="1"/>
      </xdr:nvSpPr>
      <xdr:spPr>
        <a:xfrm>
          <a:off x="10528300" y="1626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49,193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148413</xdr:rowOff>
    </xdr:from>
    <xdr:to>
      <xdr:col>14</xdr:col>
      <xdr:colOff>79375</xdr:colOff>
      <xdr:row>96</xdr:row>
      <xdr:rowOff>78563</xdr:rowOff>
    </xdr:to>
    <xdr:sp macro="" textlink="">
      <xdr:nvSpPr>
        <xdr:cNvPr id="487" name="円/楕円 486"/>
        <xdr:cNvSpPr/>
      </xdr:nvSpPr>
      <xdr:spPr>
        <a:xfrm>
          <a:off x="9588500" y="164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95090</xdr:rowOff>
    </xdr:from>
    <xdr:ext cx="534377" cy="259045"/>
    <xdr:sp macro="" textlink="">
      <xdr:nvSpPr>
        <xdr:cNvPr id="488" name="テキスト ボックス 487"/>
        <xdr:cNvSpPr txBox="1"/>
      </xdr:nvSpPr>
      <xdr:spPr>
        <a:xfrm>
          <a:off x="9372111" y="1621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37885</xdr:rowOff>
    </xdr:from>
    <xdr:to>
      <xdr:col>12</xdr:col>
      <xdr:colOff>561975</xdr:colOff>
      <xdr:row>96</xdr:row>
      <xdr:rowOff>139485</xdr:rowOff>
    </xdr:to>
    <xdr:sp macro="" textlink="">
      <xdr:nvSpPr>
        <xdr:cNvPr id="489" name="円/楕円 488"/>
        <xdr:cNvSpPr/>
      </xdr:nvSpPr>
      <xdr:spPr>
        <a:xfrm>
          <a:off x="8699500" y="164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156012</xdr:rowOff>
    </xdr:from>
    <xdr:ext cx="534377" cy="259045"/>
    <xdr:sp macro="" textlink="">
      <xdr:nvSpPr>
        <xdr:cNvPr id="490" name="テキスト ボックス 489"/>
        <xdr:cNvSpPr txBox="1"/>
      </xdr:nvSpPr>
      <xdr:spPr>
        <a:xfrm>
          <a:off x="8483111" y="1627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44,678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111361</xdr:rowOff>
    </xdr:from>
    <xdr:to>
      <xdr:col>11</xdr:col>
      <xdr:colOff>358775</xdr:colOff>
      <xdr:row>96</xdr:row>
      <xdr:rowOff>41511</xdr:rowOff>
    </xdr:to>
    <xdr:sp macro="" textlink="">
      <xdr:nvSpPr>
        <xdr:cNvPr id="491" name="円/楕円 490"/>
        <xdr:cNvSpPr/>
      </xdr:nvSpPr>
      <xdr:spPr>
        <a:xfrm>
          <a:off x="7810500" y="163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58038</xdr:rowOff>
    </xdr:from>
    <xdr:ext cx="534377" cy="259045"/>
    <xdr:sp macro="" textlink="">
      <xdr:nvSpPr>
        <xdr:cNvPr id="492" name="テキスト ボックス 491"/>
        <xdr:cNvSpPr txBox="1"/>
      </xdr:nvSpPr>
      <xdr:spPr>
        <a:xfrm>
          <a:off x="7594111" y="1617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49,821</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126161</xdr:rowOff>
    </xdr:from>
    <xdr:to>
      <xdr:col>10</xdr:col>
      <xdr:colOff>155575</xdr:colOff>
      <xdr:row>96</xdr:row>
      <xdr:rowOff>56311</xdr:rowOff>
    </xdr:to>
    <xdr:sp macro="" textlink="">
      <xdr:nvSpPr>
        <xdr:cNvPr id="493" name="円/楕円 492"/>
        <xdr:cNvSpPr/>
      </xdr:nvSpPr>
      <xdr:spPr>
        <a:xfrm>
          <a:off x="6921500" y="1641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72838</xdr:rowOff>
    </xdr:from>
    <xdr:ext cx="534377" cy="259045"/>
    <xdr:sp macro="" textlink="">
      <xdr:nvSpPr>
        <xdr:cNvPr id="494" name="テキスト ボックス 493"/>
        <xdr:cNvSpPr txBox="1"/>
      </xdr:nvSpPr>
      <xdr:spPr>
        <a:xfrm>
          <a:off x="6705111" y="1618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9" name="直線コネクタ 518"/>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20"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21" name="直線コネクタ 520"/>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2"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3" name="直線コネクタ 522"/>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44958</xdr:rowOff>
    </xdr:from>
    <xdr:to>
      <xdr:col>23</xdr:col>
      <xdr:colOff>517525</xdr:colOff>
      <xdr:row>36</xdr:row>
      <xdr:rowOff>144653</xdr:rowOff>
    </xdr:to>
    <xdr:cxnSp macro="">
      <xdr:nvCxnSpPr>
        <xdr:cNvPr id="524" name="直線コネクタ 523"/>
        <xdr:cNvCxnSpPr/>
      </xdr:nvCxnSpPr>
      <xdr:spPr>
        <a:xfrm>
          <a:off x="15481300" y="5359908"/>
          <a:ext cx="838200" cy="95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80027</xdr:rowOff>
    </xdr:from>
    <xdr:ext cx="534377" cy="259045"/>
    <xdr:sp macro="" textlink="">
      <xdr:nvSpPr>
        <xdr:cNvPr id="525" name="消防費平均値テキスト"/>
        <xdr:cNvSpPr txBox="1"/>
      </xdr:nvSpPr>
      <xdr:spPr>
        <a:xfrm>
          <a:off x="16370300" y="62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6" name="フローチャート : 判断 5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44958</xdr:rowOff>
    </xdr:from>
    <xdr:to>
      <xdr:col>22</xdr:col>
      <xdr:colOff>365125</xdr:colOff>
      <xdr:row>36</xdr:row>
      <xdr:rowOff>21971</xdr:rowOff>
    </xdr:to>
    <xdr:cxnSp macro="">
      <xdr:nvCxnSpPr>
        <xdr:cNvPr id="527" name="直線コネクタ 526"/>
        <xdr:cNvCxnSpPr/>
      </xdr:nvCxnSpPr>
      <xdr:spPr>
        <a:xfrm flipV="1">
          <a:off x="14592300" y="5359908"/>
          <a:ext cx="889000" cy="83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8" name="フローチャート : 判断 527"/>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81678</xdr:rowOff>
    </xdr:from>
    <xdr:ext cx="534377" cy="259045"/>
    <xdr:sp macro="" textlink="">
      <xdr:nvSpPr>
        <xdr:cNvPr id="529" name="テキスト ボックス 528"/>
        <xdr:cNvSpPr txBox="1"/>
      </xdr:nvSpPr>
      <xdr:spPr>
        <a:xfrm>
          <a:off x="15214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56896</xdr:rowOff>
    </xdr:from>
    <xdr:to>
      <xdr:col>21</xdr:col>
      <xdr:colOff>161925</xdr:colOff>
      <xdr:row>36</xdr:row>
      <xdr:rowOff>21971</xdr:rowOff>
    </xdr:to>
    <xdr:cxnSp macro="">
      <xdr:nvCxnSpPr>
        <xdr:cNvPr id="530" name="直線コネクタ 529"/>
        <xdr:cNvCxnSpPr/>
      </xdr:nvCxnSpPr>
      <xdr:spPr>
        <a:xfrm>
          <a:off x="13703300" y="5886196"/>
          <a:ext cx="889000" cy="30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31" name="フローチャート : 判断 530"/>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119016</xdr:rowOff>
    </xdr:from>
    <xdr:ext cx="534377" cy="259045"/>
    <xdr:sp macro="" textlink="">
      <xdr:nvSpPr>
        <xdr:cNvPr id="532" name="テキスト ボックス 531"/>
        <xdr:cNvSpPr txBox="1"/>
      </xdr:nvSpPr>
      <xdr:spPr>
        <a:xfrm>
          <a:off x="14325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56896</xdr:rowOff>
    </xdr:from>
    <xdr:to>
      <xdr:col>19</xdr:col>
      <xdr:colOff>644525</xdr:colOff>
      <xdr:row>36</xdr:row>
      <xdr:rowOff>126873</xdr:rowOff>
    </xdr:to>
    <xdr:cxnSp macro="">
      <xdr:nvCxnSpPr>
        <xdr:cNvPr id="533" name="直線コネクタ 532"/>
        <xdr:cNvCxnSpPr/>
      </xdr:nvCxnSpPr>
      <xdr:spPr>
        <a:xfrm flipV="1">
          <a:off x="12814300" y="5886196"/>
          <a:ext cx="889000" cy="4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4" name="フローチャート : 判断 533"/>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3446</xdr:rowOff>
    </xdr:from>
    <xdr:ext cx="534377" cy="259045"/>
    <xdr:sp macro="" textlink="">
      <xdr:nvSpPr>
        <xdr:cNvPr id="535" name="テキスト ボックス 534"/>
        <xdr:cNvSpPr txBox="1"/>
      </xdr:nvSpPr>
      <xdr:spPr>
        <a:xfrm>
          <a:off x="13436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6" name="フローチャート : 判断 535"/>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52595</xdr:rowOff>
    </xdr:from>
    <xdr:ext cx="534377" cy="259045"/>
    <xdr:sp macro="" textlink="">
      <xdr:nvSpPr>
        <xdr:cNvPr id="537" name="テキスト ボックス 536"/>
        <xdr:cNvSpPr txBox="1"/>
      </xdr:nvSpPr>
      <xdr:spPr>
        <a:xfrm>
          <a:off x="12547111" y="63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93853</xdr:rowOff>
    </xdr:from>
    <xdr:to>
      <xdr:col>23</xdr:col>
      <xdr:colOff>568325</xdr:colOff>
      <xdr:row>37</xdr:row>
      <xdr:rowOff>24003</xdr:rowOff>
    </xdr:to>
    <xdr:sp macro="" textlink="">
      <xdr:nvSpPr>
        <xdr:cNvPr id="543" name="円/楕円 542"/>
        <xdr:cNvSpPr/>
      </xdr:nvSpPr>
      <xdr:spPr>
        <a:xfrm>
          <a:off x="16268700" y="62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116730</xdr:rowOff>
    </xdr:from>
    <xdr:ext cx="534377" cy="259045"/>
    <xdr:sp macro="" textlink="">
      <xdr:nvSpPr>
        <xdr:cNvPr id="544" name="消防費該当値テキスト"/>
        <xdr:cNvSpPr txBox="1"/>
      </xdr:nvSpPr>
      <xdr:spPr>
        <a:xfrm>
          <a:off x="16370300" y="61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12,261</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165608</xdr:rowOff>
    </xdr:from>
    <xdr:to>
      <xdr:col>22</xdr:col>
      <xdr:colOff>415925</xdr:colOff>
      <xdr:row>31</xdr:row>
      <xdr:rowOff>95758</xdr:rowOff>
    </xdr:to>
    <xdr:sp macro="" textlink="">
      <xdr:nvSpPr>
        <xdr:cNvPr id="545" name="円/楕円 544"/>
        <xdr:cNvSpPr/>
      </xdr:nvSpPr>
      <xdr:spPr>
        <a:xfrm>
          <a:off x="15430500" y="530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112285</xdr:rowOff>
    </xdr:from>
    <xdr:ext cx="534377" cy="259045"/>
    <xdr:sp macro="" textlink="">
      <xdr:nvSpPr>
        <xdr:cNvPr id="546" name="テキスト ボックス 545"/>
        <xdr:cNvSpPr txBox="1"/>
      </xdr:nvSpPr>
      <xdr:spPr>
        <a:xfrm>
          <a:off x="15214111" y="508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142621</xdr:rowOff>
    </xdr:from>
    <xdr:to>
      <xdr:col>21</xdr:col>
      <xdr:colOff>212725</xdr:colOff>
      <xdr:row>36</xdr:row>
      <xdr:rowOff>72771</xdr:rowOff>
    </xdr:to>
    <xdr:sp macro="" textlink="">
      <xdr:nvSpPr>
        <xdr:cNvPr id="547" name="円/楕円 546"/>
        <xdr:cNvSpPr/>
      </xdr:nvSpPr>
      <xdr:spPr>
        <a:xfrm>
          <a:off x="14541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89298</xdr:rowOff>
    </xdr:from>
    <xdr:ext cx="534377" cy="259045"/>
    <xdr:sp macro="" textlink="">
      <xdr:nvSpPr>
        <xdr:cNvPr id="548" name="テキスト ボックス 547"/>
        <xdr:cNvSpPr txBox="1"/>
      </xdr:nvSpPr>
      <xdr:spPr>
        <a:xfrm>
          <a:off x="14325111" y="591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6096</xdr:rowOff>
    </xdr:from>
    <xdr:to>
      <xdr:col>20</xdr:col>
      <xdr:colOff>9525</xdr:colOff>
      <xdr:row>34</xdr:row>
      <xdr:rowOff>107696</xdr:rowOff>
    </xdr:to>
    <xdr:sp macro="" textlink="">
      <xdr:nvSpPr>
        <xdr:cNvPr id="549" name="円/楕円 548"/>
        <xdr:cNvSpPr/>
      </xdr:nvSpPr>
      <xdr:spPr>
        <a:xfrm>
          <a:off x="13652500" y="583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124223</xdr:rowOff>
    </xdr:from>
    <xdr:ext cx="534377" cy="259045"/>
    <xdr:sp macro="" textlink="">
      <xdr:nvSpPr>
        <xdr:cNvPr id="550" name="テキスト ボックス 549"/>
        <xdr:cNvSpPr txBox="1"/>
      </xdr:nvSpPr>
      <xdr:spPr>
        <a:xfrm>
          <a:off x="13436111" y="561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76073</xdr:rowOff>
    </xdr:from>
    <xdr:to>
      <xdr:col>18</xdr:col>
      <xdr:colOff>492125</xdr:colOff>
      <xdr:row>37</xdr:row>
      <xdr:rowOff>6223</xdr:rowOff>
    </xdr:to>
    <xdr:sp macro="" textlink="">
      <xdr:nvSpPr>
        <xdr:cNvPr id="551" name="円/楕円 550"/>
        <xdr:cNvSpPr/>
      </xdr:nvSpPr>
      <xdr:spPr>
        <a:xfrm>
          <a:off x="12763500" y="62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22750</xdr:rowOff>
    </xdr:from>
    <xdr:ext cx="534377" cy="259045"/>
    <xdr:sp macro="" textlink="">
      <xdr:nvSpPr>
        <xdr:cNvPr id="552" name="テキスト ボックス 551"/>
        <xdr:cNvSpPr txBox="1"/>
      </xdr:nvSpPr>
      <xdr:spPr>
        <a:xfrm>
          <a:off x="12547111" y="602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7" name="直線コネクタ 576"/>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8"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9" name="直線コネクタ 578"/>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80"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81" name="直線コネクタ 580"/>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75921</xdr:rowOff>
    </xdr:from>
    <xdr:to>
      <xdr:col>23</xdr:col>
      <xdr:colOff>517525</xdr:colOff>
      <xdr:row>55</xdr:row>
      <xdr:rowOff>67614</xdr:rowOff>
    </xdr:to>
    <xdr:cxnSp macro="">
      <xdr:nvCxnSpPr>
        <xdr:cNvPr id="582" name="直線コネクタ 581"/>
        <xdr:cNvCxnSpPr/>
      </xdr:nvCxnSpPr>
      <xdr:spPr>
        <a:xfrm>
          <a:off x="15481300" y="9334221"/>
          <a:ext cx="838200" cy="16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163289</xdr:rowOff>
    </xdr:from>
    <xdr:ext cx="534377" cy="259045"/>
    <xdr:sp macro="" textlink="">
      <xdr:nvSpPr>
        <xdr:cNvPr id="583" name="教育費平均値テキスト"/>
        <xdr:cNvSpPr txBox="1"/>
      </xdr:nvSpPr>
      <xdr:spPr>
        <a:xfrm>
          <a:off x="16370300" y="925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4" name="フローチャート : 判断 583"/>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32791</xdr:rowOff>
    </xdr:from>
    <xdr:to>
      <xdr:col>22</xdr:col>
      <xdr:colOff>365125</xdr:colOff>
      <xdr:row>54</xdr:row>
      <xdr:rowOff>75921</xdr:rowOff>
    </xdr:to>
    <xdr:cxnSp macro="">
      <xdr:nvCxnSpPr>
        <xdr:cNvPr id="585" name="直線コネクタ 584"/>
        <xdr:cNvCxnSpPr/>
      </xdr:nvCxnSpPr>
      <xdr:spPr>
        <a:xfrm>
          <a:off x="14592300" y="9291091"/>
          <a:ext cx="889000" cy="4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6" name="フローチャート : 判断 585"/>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84586</xdr:rowOff>
    </xdr:from>
    <xdr:ext cx="534377" cy="259045"/>
    <xdr:sp macro="" textlink="">
      <xdr:nvSpPr>
        <xdr:cNvPr id="587" name="テキスト ボックス 586"/>
        <xdr:cNvSpPr txBox="1"/>
      </xdr:nvSpPr>
      <xdr:spPr>
        <a:xfrm>
          <a:off x="15214111" y="951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32791</xdr:rowOff>
    </xdr:from>
    <xdr:to>
      <xdr:col>21</xdr:col>
      <xdr:colOff>161925</xdr:colOff>
      <xdr:row>55</xdr:row>
      <xdr:rowOff>141757</xdr:rowOff>
    </xdr:to>
    <xdr:cxnSp macro="">
      <xdr:nvCxnSpPr>
        <xdr:cNvPr id="588" name="直線コネクタ 587"/>
        <xdr:cNvCxnSpPr/>
      </xdr:nvCxnSpPr>
      <xdr:spPr>
        <a:xfrm flipV="1">
          <a:off x="13703300" y="9291091"/>
          <a:ext cx="889000" cy="28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9" name="フローチャート : 判断 588"/>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102570</xdr:rowOff>
    </xdr:from>
    <xdr:ext cx="534377" cy="259045"/>
    <xdr:sp macro="" textlink="">
      <xdr:nvSpPr>
        <xdr:cNvPr id="590" name="テキスト ボックス 589"/>
        <xdr:cNvSpPr txBox="1"/>
      </xdr:nvSpPr>
      <xdr:spPr>
        <a:xfrm>
          <a:off x="14325111" y="953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140995</xdr:rowOff>
    </xdr:from>
    <xdr:to>
      <xdr:col>19</xdr:col>
      <xdr:colOff>644525</xdr:colOff>
      <xdr:row>55</xdr:row>
      <xdr:rowOff>141757</xdr:rowOff>
    </xdr:to>
    <xdr:cxnSp macro="">
      <xdr:nvCxnSpPr>
        <xdr:cNvPr id="591" name="直線コネクタ 590"/>
        <xdr:cNvCxnSpPr/>
      </xdr:nvCxnSpPr>
      <xdr:spPr>
        <a:xfrm>
          <a:off x="12814300" y="957074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2" name="フローチャート : 判断 591"/>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24427</xdr:rowOff>
    </xdr:from>
    <xdr:ext cx="534377" cy="259045"/>
    <xdr:sp macro="" textlink="">
      <xdr:nvSpPr>
        <xdr:cNvPr id="593" name="テキスト ボックス 592"/>
        <xdr:cNvSpPr txBox="1"/>
      </xdr:nvSpPr>
      <xdr:spPr>
        <a:xfrm>
          <a:off x="13436111" y="96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4" name="フローチャート : 判断 593"/>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53344</xdr:rowOff>
    </xdr:from>
    <xdr:ext cx="534377" cy="259045"/>
    <xdr:sp macro="" textlink="">
      <xdr:nvSpPr>
        <xdr:cNvPr id="595" name="テキスト ボックス 594"/>
        <xdr:cNvSpPr txBox="1"/>
      </xdr:nvSpPr>
      <xdr:spPr>
        <a:xfrm>
          <a:off x="12547111" y="96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16814</xdr:rowOff>
    </xdr:from>
    <xdr:to>
      <xdr:col>23</xdr:col>
      <xdr:colOff>568325</xdr:colOff>
      <xdr:row>55</xdr:row>
      <xdr:rowOff>118414</xdr:rowOff>
    </xdr:to>
    <xdr:sp macro="" textlink="">
      <xdr:nvSpPr>
        <xdr:cNvPr id="601" name="円/楕円 600"/>
        <xdr:cNvSpPr/>
      </xdr:nvSpPr>
      <xdr:spPr>
        <a:xfrm>
          <a:off x="16268700" y="94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166691</xdr:rowOff>
    </xdr:from>
    <xdr:ext cx="534377" cy="259045"/>
    <xdr:sp macro="" textlink="">
      <xdr:nvSpPr>
        <xdr:cNvPr id="602" name="教育費該当値テキスト"/>
        <xdr:cNvSpPr txBox="1"/>
      </xdr:nvSpPr>
      <xdr:spPr>
        <a:xfrm>
          <a:off x="16370300" y="94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37,392</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25121</xdr:rowOff>
    </xdr:from>
    <xdr:to>
      <xdr:col>22</xdr:col>
      <xdr:colOff>415925</xdr:colOff>
      <xdr:row>54</xdr:row>
      <xdr:rowOff>126721</xdr:rowOff>
    </xdr:to>
    <xdr:sp macro="" textlink="">
      <xdr:nvSpPr>
        <xdr:cNvPr id="603" name="円/楕円 602"/>
        <xdr:cNvSpPr/>
      </xdr:nvSpPr>
      <xdr:spPr>
        <a:xfrm>
          <a:off x="15430500" y="928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143248</xdr:rowOff>
    </xdr:from>
    <xdr:ext cx="534377" cy="259045"/>
    <xdr:sp macro="" textlink="">
      <xdr:nvSpPr>
        <xdr:cNvPr id="604" name="テキスト ボックス 603"/>
        <xdr:cNvSpPr txBox="1"/>
      </xdr:nvSpPr>
      <xdr:spPr>
        <a:xfrm>
          <a:off x="15214111" y="905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41,674</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153441</xdr:rowOff>
    </xdr:from>
    <xdr:to>
      <xdr:col>21</xdr:col>
      <xdr:colOff>212725</xdr:colOff>
      <xdr:row>54</xdr:row>
      <xdr:rowOff>83591</xdr:rowOff>
    </xdr:to>
    <xdr:sp macro="" textlink="">
      <xdr:nvSpPr>
        <xdr:cNvPr id="605" name="円/楕円 604"/>
        <xdr:cNvSpPr/>
      </xdr:nvSpPr>
      <xdr:spPr>
        <a:xfrm>
          <a:off x="14541500" y="924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100118</xdr:rowOff>
    </xdr:from>
    <xdr:ext cx="534377" cy="259045"/>
    <xdr:sp macro="" textlink="">
      <xdr:nvSpPr>
        <xdr:cNvPr id="606" name="テキスト ボックス 605"/>
        <xdr:cNvSpPr txBox="1"/>
      </xdr:nvSpPr>
      <xdr:spPr>
        <a:xfrm>
          <a:off x="14325111" y="90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90957</xdr:rowOff>
    </xdr:from>
    <xdr:to>
      <xdr:col>20</xdr:col>
      <xdr:colOff>9525</xdr:colOff>
      <xdr:row>56</xdr:row>
      <xdr:rowOff>21107</xdr:rowOff>
    </xdr:to>
    <xdr:sp macro="" textlink="">
      <xdr:nvSpPr>
        <xdr:cNvPr id="607" name="円/楕円 606"/>
        <xdr:cNvSpPr/>
      </xdr:nvSpPr>
      <xdr:spPr>
        <a:xfrm>
          <a:off x="13652500" y="952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37634</xdr:rowOff>
    </xdr:from>
    <xdr:ext cx="534377" cy="259045"/>
    <xdr:sp macro="" textlink="">
      <xdr:nvSpPr>
        <xdr:cNvPr id="608" name="テキスト ボックス 607"/>
        <xdr:cNvSpPr txBox="1"/>
      </xdr:nvSpPr>
      <xdr:spPr>
        <a:xfrm>
          <a:off x="13436111" y="92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90195</xdr:rowOff>
    </xdr:from>
    <xdr:to>
      <xdr:col>18</xdr:col>
      <xdr:colOff>492125</xdr:colOff>
      <xdr:row>56</xdr:row>
      <xdr:rowOff>20345</xdr:rowOff>
    </xdr:to>
    <xdr:sp macro="" textlink="">
      <xdr:nvSpPr>
        <xdr:cNvPr id="609" name="円/楕円 608"/>
        <xdr:cNvSpPr/>
      </xdr:nvSpPr>
      <xdr:spPr>
        <a:xfrm>
          <a:off x="12763500" y="95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36872</xdr:rowOff>
    </xdr:from>
    <xdr:ext cx="534377" cy="259045"/>
    <xdr:sp macro="" textlink="">
      <xdr:nvSpPr>
        <xdr:cNvPr id="610" name="テキスト ボックス 609"/>
        <xdr:cNvSpPr txBox="1"/>
      </xdr:nvSpPr>
      <xdr:spPr>
        <a:xfrm>
          <a:off x="12547111" y="929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4" name="テキスト ボックス 62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6" name="テキスト ボックス 62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8" name="テキスト ボックス 62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30" name="テキスト ボックス 62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2" name="テキスト ボックス 63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4" name="テキスト ボックス 63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6" name="直線コネクタ 635"/>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9"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40" name="直線コネクタ 639"/>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102144</xdr:rowOff>
    </xdr:from>
    <xdr:to>
      <xdr:col>23</xdr:col>
      <xdr:colOff>517525</xdr:colOff>
      <xdr:row>79</xdr:row>
      <xdr:rowOff>85816</xdr:rowOff>
    </xdr:to>
    <xdr:cxnSp macro="">
      <xdr:nvCxnSpPr>
        <xdr:cNvPr id="641" name="直線コネクタ 640"/>
        <xdr:cNvCxnSpPr/>
      </xdr:nvCxnSpPr>
      <xdr:spPr>
        <a:xfrm>
          <a:off x="15481300" y="13132344"/>
          <a:ext cx="838200" cy="49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2"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3" name="フローチャート : 判断 642"/>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157662</xdr:rowOff>
    </xdr:from>
    <xdr:to>
      <xdr:col>22</xdr:col>
      <xdr:colOff>365125</xdr:colOff>
      <xdr:row>76</xdr:row>
      <xdr:rowOff>102144</xdr:rowOff>
    </xdr:to>
    <xdr:cxnSp macro="">
      <xdr:nvCxnSpPr>
        <xdr:cNvPr id="644" name="直線コネクタ 643"/>
        <xdr:cNvCxnSpPr/>
      </xdr:nvCxnSpPr>
      <xdr:spPr>
        <a:xfrm>
          <a:off x="14592300" y="12159162"/>
          <a:ext cx="889000" cy="97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5" name="フローチャート : 判断 644"/>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157134</xdr:rowOff>
    </xdr:from>
    <xdr:ext cx="378565" cy="259045"/>
    <xdr:sp macro="" textlink="">
      <xdr:nvSpPr>
        <xdr:cNvPr id="646" name="テキスト ボックス 645"/>
        <xdr:cNvSpPr txBox="1"/>
      </xdr:nvSpPr>
      <xdr:spPr>
        <a:xfrm>
          <a:off x="15292017" y="1318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157662</xdr:rowOff>
    </xdr:from>
    <xdr:to>
      <xdr:col>21</xdr:col>
      <xdr:colOff>161925</xdr:colOff>
      <xdr:row>77</xdr:row>
      <xdr:rowOff>147864</xdr:rowOff>
    </xdr:to>
    <xdr:cxnSp macro="">
      <xdr:nvCxnSpPr>
        <xdr:cNvPr id="647" name="直線コネクタ 646"/>
        <xdr:cNvCxnSpPr/>
      </xdr:nvCxnSpPr>
      <xdr:spPr>
        <a:xfrm flipV="1">
          <a:off x="13703300" y="12159162"/>
          <a:ext cx="889000" cy="119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8" name="フローチャート : 判断 647"/>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126109</xdr:rowOff>
    </xdr:from>
    <xdr:ext cx="378565" cy="259045"/>
    <xdr:sp macro="" textlink="">
      <xdr:nvSpPr>
        <xdr:cNvPr id="649" name="テキスト ボックス 648"/>
        <xdr:cNvSpPr txBox="1"/>
      </xdr:nvSpPr>
      <xdr:spPr>
        <a:xfrm>
          <a:off x="14403017" y="1315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147864</xdr:rowOff>
    </xdr:from>
    <xdr:to>
      <xdr:col>19</xdr:col>
      <xdr:colOff>644525</xdr:colOff>
      <xdr:row>78</xdr:row>
      <xdr:rowOff>12337</xdr:rowOff>
    </xdr:to>
    <xdr:cxnSp macro="">
      <xdr:nvCxnSpPr>
        <xdr:cNvPr id="650" name="直線コネクタ 649"/>
        <xdr:cNvCxnSpPr/>
      </xdr:nvCxnSpPr>
      <xdr:spPr>
        <a:xfrm flipV="1">
          <a:off x="12814300" y="133495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51" name="フローチャート : 判断 650"/>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2" name="テキスト ボックス 651"/>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3" name="フローチャート : 判断 652"/>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4" name="テキスト ボックス 653"/>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35016</xdr:rowOff>
    </xdr:from>
    <xdr:to>
      <xdr:col>23</xdr:col>
      <xdr:colOff>568325</xdr:colOff>
      <xdr:row>79</xdr:row>
      <xdr:rowOff>136616</xdr:rowOff>
    </xdr:to>
    <xdr:sp macro="" textlink="">
      <xdr:nvSpPr>
        <xdr:cNvPr id="660" name="円/楕円 659"/>
        <xdr:cNvSpPr/>
      </xdr:nvSpPr>
      <xdr:spPr>
        <a:xfrm>
          <a:off x="16268700" y="135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121393</xdr:rowOff>
    </xdr:from>
    <xdr:ext cx="249299" cy="259045"/>
    <xdr:sp macro="" textlink="">
      <xdr:nvSpPr>
        <xdr:cNvPr id="661" name="災害復旧費該当値テキスト"/>
        <xdr:cNvSpPr txBox="1"/>
      </xdr:nvSpPr>
      <xdr:spPr>
        <a:xfrm>
          <a:off x="16370300" y="134944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51344</xdr:rowOff>
    </xdr:from>
    <xdr:to>
      <xdr:col>22</xdr:col>
      <xdr:colOff>415925</xdr:colOff>
      <xdr:row>76</xdr:row>
      <xdr:rowOff>152944</xdr:rowOff>
    </xdr:to>
    <xdr:sp macro="" textlink="">
      <xdr:nvSpPr>
        <xdr:cNvPr id="662" name="円/楕円 661"/>
        <xdr:cNvSpPr/>
      </xdr:nvSpPr>
      <xdr:spPr>
        <a:xfrm>
          <a:off x="15430500" y="1308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74</xdr:row>
      <xdr:rowOff>169471</xdr:rowOff>
    </xdr:from>
    <xdr:ext cx="378565" cy="259045"/>
    <xdr:sp macro="" textlink="">
      <xdr:nvSpPr>
        <xdr:cNvPr id="663" name="テキスト ボックス 662"/>
        <xdr:cNvSpPr txBox="1"/>
      </xdr:nvSpPr>
      <xdr:spPr>
        <a:xfrm>
          <a:off x="15292017" y="1285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106862</xdr:rowOff>
    </xdr:from>
    <xdr:to>
      <xdr:col>21</xdr:col>
      <xdr:colOff>212725</xdr:colOff>
      <xdr:row>71</xdr:row>
      <xdr:rowOff>37012</xdr:rowOff>
    </xdr:to>
    <xdr:sp macro="" textlink="">
      <xdr:nvSpPr>
        <xdr:cNvPr id="664" name="円/楕円 663"/>
        <xdr:cNvSpPr/>
      </xdr:nvSpPr>
      <xdr:spPr>
        <a:xfrm>
          <a:off x="14541500" y="121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69</xdr:row>
      <xdr:rowOff>53539</xdr:rowOff>
    </xdr:from>
    <xdr:ext cx="378565" cy="259045"/>
    <xdr:sp macro="" textlink="">
      <xdr:nvSpPr>
        <xdr:cNvPr id="665" name="テキスト ボックス 664"/>
        <xdr:cNvSpPr txBox="1"/>
      </xdr:nvSpPr>
      <xdr:spPr>
        <a:xfrm>
          <a:off x="14403017" y="11883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97064</xdr:rowOff>
    </xdr:from>
    <xdr:to>
      <xdr:col>20</xdr:col>
      <xdr:colOff>9525</xdr:colOff>
      <xdr:row>78</xdr:row>
      <xdr:rowOff>27214</xdr:rowOff>
    </xdr:to>
    <xdr:sp macro="" textlink="">
      <xdr:nvSpPr>
        <xdr:cNvPr id="666" name="円/楕円 665"/>
        <xdr:cNvSpPr/>
      </xdr:nvSpPr>
      <xdr:spPr>
        <a:xfrm>
          <a:off x="13652500" y="1329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18341</xdr:rowOff>
    </xdr:from>
    <xdr:ext cx="378565" cy="259045"/>
    <xdr:sp macro="" textlink="">
      <xdr:nvSpPr>
        <xdr:cNvPr id="667" name="テキスト ボックス 666"/>
        <xdr:cNvSpPr txBox="1"/>
      </xdr:nvSpPr>
      <xdr:spPr>
        <a:xfrm>
          <a:off x="13514017" y="13391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132987</xdr:rowOff>
    </xdr:from>
    <xdr:to>
      <xdr:col>18</xdr:col>
      <xdr:colOff>492125</xdr:colOff>
      <xdr:row>78</xdr:row>
      <xdr:rowOff>63137</xdr:rowOff>
    </xdr:to>
    <xdr:sp macro="" textlink="">
      <xdr:nvSpPr>
        <xdr:cNvPr id="668" name="円/楕円 667"/>
        <xdr:cNvSpPr/>
      </xdr:nvSpPr>
      <xdr:spPr>
        <a:xfrm>
          <a:off x="12763500" y="133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54264</xdr:rowOff>
    </xdr:from>
    <xdr:ext cx="378565" cy="259045"/>
    <xdr:sp macro="" textlink="">
      <xdr:nvSpPr>
        <xdr:cNvPr id="669" name="テキスト ボックス 668"/>
        <xdr:cNvSpPr txBox="1"/>
      </xdr:nvSpPr>
      <xdr:spPr>
        <a:xfrm>
          <a:off x="12625017" y="13427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9" name="テキスト ボックス 68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3" name="直線コネクタ 692"/>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4"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5" name="直線コネクタ 694"/>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6"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7" name="直線コネクタ 696"/>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71349</xdr:rowOff>
    </xdr:from>
    <xdr:to>
      <xdr:col>23</xdr:col>
      <xdr:colOff>517525</xdr:colOff>
      <xdr:row>96</xdr:row>
      <xdr:rowOff>75121</xdr:rowOff>
    </xdr:to>
    <xdr:cxnSp macro="">
      <xdr:nvCxnSpPr>
        <xdr:cNvPr id="698" name="直線コネクタ 697"/>
        <xdr:cNvCxnSpPr/>
      </xdr:nvCxnSpPr>
      <xdr:spPr>
        <a:xfrm>
          <a:off x="15481300" y="16530549"/>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95032</xdr:rowOff>
    </xdr:from>
    <xdr:ext cx="534377" cy="259045"/>
    <xdr:sp macro="" textlink="">
      <xdr:nvSpPr>
        <xdr:cNvPr id="699" name="公債費平均値テキスト"/>
        <xdr:cNvSpPr txBox="1"/>
      </xdr:nvSpPr>
      <xdr:spPr>
        <a:xfrm>
          <a:off x="16370300" y="1621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700" name="フローチャート : 判断 699"/>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71349</xdr:rowOff>
    </xdr:from>
    <xdr:to>
      <xdr:col>22</xdr:col>
      <xdr:colOff>365125</xdr:colOff>
      <xdr:row>96</xdr:row>
      <xdr:rowOff>75445</xdr:rowOff>
    </xdr:to>
    <xdr:cxnSp macro="">
      <xdr:nvCxnSpPr>
        <xdr:cNvPr id="701" name="直線コネクタ 700"/>
        <xdr:cNvCxnSpPr/>
      </xdr:nvCxnSpPr>
      <xdr:spPr>
        <a:xfrm flipV="1">
          <a:off x="14592300" y="16530549"/>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2" name="フローチャート : 判断 701"/>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158659</xdr:rowOff>
    </xdr:from>
    <xdr:ext cx="534377" cy="259045"/>
    <xdr:sp macro="" textlink="">
      <xdr:nvSpPr>
        <xdr:cNvPr id="703" name="テキスト ボックス 702"/>
        <xdr:cNvSpPr txBox="1"/>
      </xdr:nvSpPr>
      <xdr:spPr>
        <a:xfrm>
          <a:off x="15214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53251</xdr:rowOff>
    </xdr:from>
    <xdr:to>
      <xdr:col>21</xdr:col>
      <xdr:colOff>161925</xdr:colOff>
      <xdr:row>96</xdr:row>
      <xdr:rowOff>75445</xdr:rowOff>
    </xdr:to>
    <xdr:cxnSp macro="">
      <xdr:nvCxnSpPr>
        <xdr:cNvPr id="704" name="直線コネクタ 703"/>
        <xdr:cNvCxnSpPr/>
      </xdr:nvCxnSpPr>
      <xdr:spPr>
        <a:xfrm>
          <a:off x="13703300" y="16512451"/>
          <a:ext cx="889000" cy="2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5" name="フローチャート : 判断 704"/>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06" name="テキスト ボックス 705"/>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37745</xdr:rowOff>
    </xdr:from>
    <xdr:to>
      <xdr:col>19</xdr:col>
      <xdr:colOff>644525</xdr:colOff>
      <xdr:row>96</xdr:row>
      <xdr:rowOff>53251</xdr:rowOff>
    </xdr:to>
    <xdr:cxnSp macro="">
      <xdr:nvCxnSpPr>
        <xdr:cNvPr id="707" name="直線コネクタ 706"/>
        <xdr:cNvCxnSpPr/>
      </xdr:nvCxnSpPr>
      <xdr:spPr>
        <a:xfrm>
          <a:off x="12814300" y="16496945"/>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8" name="フローチャート : 判断 707"/>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09" name="テキスト ボックス 708"/>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10" name="フローチャート : 判断 709"/>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130008</xdr:rowOff>
    </xdr:from>
    <xdr:ext cx="534377" cy="259045"/>
    <xdr:sp macro="" textlink="">
      <xdr:nvSpPr>
        <xdr:cNvPr id="711" name="テキスト ボックス 710"/>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24321</xdr:rowOff>
    </xdr:from>
    <xdr:to>
      <xdr:col>23</xdr:col>
      <xdr:colOff>568325</xdr:colOff>
      <xdr:row>96</xdr:row>
      <xdr:rowOff>125921</xdr:rowOff>
    </xdr:to>
    <xdr:sp macro="" textlink="">
      <xdr:nvSpPr>
        <xdr:cNvPr id="717" name="円/楕円 716"/>
        <xdr:cNvSpPr/>
      </xdr:nvSpPr>
      <xdr:spPr>
        <a:xfrm>
          <a:off x="16268700" y="164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2748</xdr:rowOff>
    </xdr:from>
    <xdr:ext cx="534377" cy="259045"/>
    <xdr:sp macro="" textlink="">
      <xdr:nvSpPr>
        <xdr:cNvPr id="718" name="公債費該当値テキスト"/>
        <xdr:cNvSpPr txBox="1"/>
      </xdr:nvSpPr>
      <xdr:spPr>
        <a:xfrm>
          <a:off x="16370300" y="1646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25,390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20549</xdr:rowOff>
    </xdr:from>
    <xdr:to>
      <xdr:col>22</xdr:col>
      <xdr:colOff>415925</xdr:colOff>
      <xdr:row>96</xdr:row>
      <xdr:rowOff>122149</xdr:rowOff>
    </xdr:to>
    <xdr:sp macro="" textlink="">
      <xdr:nvSpPr>
        <xdr:cNvPr id="719" name="円/楕円 718"/>
        <xdr:cNvSpPr/>
      </xdr:nvSpPr>
      <xdr:spPr>
        <a:xfrm>
          <a:off x="15430500" y="164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113276</xdr:rowOff>
    </xdr:from>
    <xdr:ext cx="534377" cy="259045"/>
    <xdr:sp macro="" textlink="">
      <xdr:nvSpPr>
        <xdr:cNvPr id="720" name="テキスト ボックス 719"/>
        <xdr:cNvSpPr txBox="1"/>
      </xdr:nvSpPr>
      <xdr:spPr>
        <a:xfrm>
          <a:off x="15214111" y="1657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24645</xdr:rowOff>
    </xdr:from>
    <xdr:to>
      <xdr:col>21</xdr:col>
      <xdr:colOff>212725</xdr:colOff>
      <xdr:row>96</xdr:row>
      <xdr:rowOff>126245</xdr:rowOff>
    </xdr:to>
    <xdr:sp macro="" textlink="">
      <xdr:nvSpPr>
        <xdr:cNvPr id="721" name="円/楕円 720"/>
        <xdr:cNvSpPr/>
      </xdr:nvSpPr>
      <xdr:spPr>
        <a:xfrm>
          <a:off x="145415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117372</xdr:rowOff>
    </xdr:from>
    <xdr:ext cx="534377" cy="259045"/>
    <xdr:sp macro="" textlink="">
      <xdr:nvSpPr>
        <xdr:cNvPr id="722" name="テキスト ボックス 721"/>
        <xdr:cNvSpPr txBox="1"/>
      </xdr:nvSpPr>
      <xdr:spPr>
        <a:xfrm>
          <a:off x="14325111" y="165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2451</xdr:rowOff>
    </xdr:from>
    <xdr:to>
      <xdr:col>20</xdr:col>
      <xdr:colOff>9525</xdr:colOff>
      <xdr:row>96</xdr:row>
      <xdr:rowOff>104051</xdr:rowOff>
    </xdr:to>
    <xdr:sp macro="" textlink="">
      <xdr:nvSpPr>
        <xdr:cNvPr id="723" name="円/楕円 722"/>
        <xdr:cNvSpPr/>
      </xdr:nvSpPr>
      <xdr:spPr>
        <a:xfrm>
          <a:off x="13652500" y="164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95178</xdr:rowOff>
    </xdr:from>
    <xdr:ext cx="534377" cy="259045"/>
    <xdr:sp macro="" textlink="">
      <xdr:nvSpPr>
        <xdr:cNvPr id="724" name="テキスト ボックス 723"/>
        <xdr:cNvSpPr txBox="1"/>
      </xdr:nvSpPr>
      <xdr:spPr>
        <a:xfrm>
          <a:off x="13436111" y="165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158395</xdr:rowOff>
    </xdr:from>
    <xdr:to>
      <xdr:col>18</xdr:col>
      <xdr:colOff>492125</xdr:colOff>
      <xdr:row>96</xdr:row>
      <xdr:rowOff>88545</xdr:rowOff>
    </xdr:to>
    <xdr:sp macro="" textlink="">
      <xdr:nvSpPr>
        <xdr:cNvPr id="725" name="円/楕円 724"/>
        <xdr:cNvSpPr/>
      </xdr:nvSpPr>
      <xdr:spPr>
        <a:xfrm>
          <a:off x="12763500" y="164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79672</xdr:rowOff>
    </xdr:from>
    <xdr:ext cx="534377" cy="259045"/>
    <xdr:sp macro="" textlink="">
      <xdr:nvSpPr>
        <xdr:cNvPr id="726" name="テキスト ボックス 725"/>
        <xdr:cNvSpPr txBox="1"/>
      </xdr:nvSpPr>
      <xdr:spPr>
        <a:xfrm>
          <a:off x="12547111" y="1653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2" name="テキスト ボックス 74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4" name="テキスト ボックス 74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8" name="直線コネクタ 747"/>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51"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2" name="直線コネクタ 751"/>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4"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5" name="フローチャート : 判断 754"/>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7" name="フローチャート : 判断 756"/>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8" name="テキスト ボックス 757"/>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60" name="フローチャート : 判断 759"/>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61" name="テキスト ボックス 760"/>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3" name="フローチャート : 判断 762"/>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4" name="テキスト ボックス 763"/>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5" name="フローチャート : 判断 764"/>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6" name="テキスト ボックス 765"/>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2" name="円/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4" name="円/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5" name="テキスト ボックス 77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6" name="円/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7" name="テキスト ボックス 77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8" name="円/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9" name="テキスト ボックス 77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0" name="円/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1" name="テキスト ボックス 78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消防費が住民一人当たり</a:t>
          </a:r>
          <a:r>
            <a:rPr kumimoji="1" lang="en-US" altLang="ja-JP" sz="1300">
              <a:latin typeface="ＭＳ Ｐゴシック"/>
            </a:rPr>
            <a:t>12,261</a:t>
          </a:r>
          <a:r>
            <a:rPr kumimoji="1" lang="ja-JP" altLang="en-US" sz="1300">
              <a:latin typeface="ＭＳ Ｐゴシック"/>
            </a:rPr>
            <a:t>円で、前年度と比べて</a:t>
          </a:r>
          <a:r>
            <a:rPr kumimoji="1" lang="en-US" altLang="ja-JP" sz="1300">
              <a:latin typeface="ＭＳ Ｐゴシック"/>
            </a:rPr>
            <a:t>7,535</a:t>
          </a:r>
          <a:r>
            <a:rPr kumimoji="1" lang="ja-JP" altLang="en-US" sz="1300">
              <a:latin typeface="ＭＳ Ｐゴシック"/>
            </a:rPr>
            <a:t>円の減となっている。これは、平成</a:t>
          </a:r>
          <a:r>
            <a:rPr kumimoji="1" lang="en-US" altLang="ja-JP" sz="1300">
              <a:latin typeface="ＭＳ Ｐゴシック"/>
            </a:rPr>
            <a:t>27</a:t>
          </a:r>
          <a:r>
            <a:rPr kumimoji="1" lang="ja-JP" altLang="en-US" sz="1300">
              <a:latin typeface="ＭＳ Ｐゴシック"/>
            </a:rPr>
            <a:t>年度で富士市・富士宮市で共同消防指令センター整備（</a:t>
          </a:r>
          <a:r>
            <a:rPr kumimoji="1" lang="en-US" altLang="ja-JP" sz="1300">
              <a:latin typeface="ＭＳ Ｐゴシック"/>
            </a:rPr>
            <a:t>1,480</a:t>
          </a:r>
          <a:r>
            <a:rPr kumimoji="1" lang="ja-JP" altLang="en-US" sz="1300">
              <a:latin typeface="ＭＳ Ｐゴシック"/>
            </a:rPr>
            <a:t>百万円）が完了したことによる影響である。教育費についても平成</a:t>
          </a:r>
          <a:r>
            <a:rPr kumimoji="1" lang="en-US" altLang="ja-JP" sz="1300">
              <a:latin typeface="ＭＳ Ｐゴシック"/>
            </a:rPr>
            <a:t>26</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年度と教育複合施設、小学校建設などの施設整備事業が集中した影響により、平成</a:t>
          </a:r>
          <a:r>
            <a:rPr kumimoji="1" lang="en-US" altLang="ja-JP" sz="1300">
              <a:latin typeface="ＭＳ Ｐゴシック"/>
            </a:rPr>
            <a:t>28</a:t>
          </a:r>
          <a:r>
            <a:rPr kumimoji="1" lang="ja-JP" altLang="en-US" sz="1300">
              <a:latin typeface="ＭＳ Ｐゴシック"/>
            </a:rPr>
            <a:t>年度は前年度と比べて</a:t>
          </a:r>
          <a:r>
            <a:rPr kumimoji="1" lang="en-US" altLang="ja-JP" sz="1300">
              <a:latin typeface="ＭＳ Ｐゴシック"/>
            </a:rPr>
            <a:t>4,282</a:t>
          </a:r>
          <a:r>
            <a:rPr kumimoji="1" lang="ja-JP" altLang="en-US" sz="1300">
              <a:latin typeface="ＭＳ Ｐゴシック"/>
            </a:rPr>
            <a:t>円の減となっている。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年度は普通交付税の減を見込んだことで、財源不足を補うため、財政調整基金からの繰入れを行ったが、地方消費税交付金の減などにより実質単年度収支は赤字となっている。</a:t>
          </a:r>
        </a:p>
        <a:p>
          <a:r>
            <a:rPr kumimoji="1" lang="ja-JP" altLang="en-US" sz="1300">
              <a:latin typeface="ＭＳ ゴシック" pitchFamily="49" charset="-128"/>
              <a:ea typeface="ＭＳ ゴシック" pitchFamily="49" charset="-128"/>
            </a:rPr>
            <a:t>　今後、新環境クリーンセンター事業に係る元利償還金が大幅に増となることが見込まれることから、経営資源の確保、組織の活性化・適正化の取組など行政経営プランに基づく取組を推進し、歳入の確保と歳出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いずれの会計においても実質収支は黒字であるため、健全財政を維持している。</a:t>
          </a:r>
        </a:p>
        <a:p>
          <a:r>
            <a:rPr kumimoji="1" lang="ja-JP" altLang="en-US" sz="1400">
              <a:latin typeface="ＭＳ ゴシック" pitchFamily="49" charset="-128"/>
              <a:ea typeface="ＭＳ ゴシック" pitchFamily="49" charset="-128"/>
            </a:rPr>
            <a:t>　今後は、超高齢社会の進行などにより社会保障関連経費が増加していくことに加え、老朽化が進む公共施設の改修にも多額の経費を要する一方、人口減少などの影響による市税の減が見込まれていることから、将来にわたり財政の健全性を維持するため、各会計において、富士市公共建築物長寿命化指針に基く取組や都市活力戦略に位置付けられた施策の重点実施などにより、経費削減と収入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87725454</v>
      </c>
      <c r="BO4" s="381"/>
      <c r="BP4" s="381"/>
      <c r="BQ4" s="381"/>
      <c r="BR4" s="381"/>
      <c r="BS4" s="381"/>
      <c r="BT4" s="381"/>
      <c r="BU4" s="382"/>
      <c r="BV4" s="380">
        <v>91076726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5.3</v>
      </c>
      <c r="CU4" s="387"/>
      <c r="CV4" s="387"/>
      <c r="CW4" s="387"/>
      <c r="CX4" s="387"/>
      <c r="CY4" s="387"/>
      <c r="CZ4" s="387"/>
      <c r="DA4" s="388"/>
      <c r="DB4" s="386">
        <v>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85059821</v>
      </c>
      <c r="BO5" s="418"/>
      <c r="BP5" s="418"/>
      <c r="BQ5" s="418"/>
      <c r="BR5" s="418"/>
      <c r="BS5" s="418"/>
      <c r="BT5" s="418"/>
      <c r="BU5" s="419"/>
      <c r="BV5" s="417">
        <v>87898308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84.2</v>
      </c>
      <c r="CU5" s="415"/>
      <c r="CV5" s="415"/>
      <c r="CW5" s="415"/>
      <c r="CX5" s="415"/>
      <c r="CY5" s="415"/>
      <c r="CZ5" s="415"/>
      <c r="DA5" s="416"/>
      <c r="DB5" s="414">
        <v>81.099999999999994</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2665633</v>
      </c>
      <c r="BO6" s="418"/>
      <c r="BP6" s="418"/>
      <c r="BQ6" s="418"/>
      <c r="BR6" s="418"/>
      <c r="BS6" s="418"/>
      <c r="BT6" s="418"/>
      <c r="BU6" s="419"/>
      <c r="BV6" s="417">
        <v>3178418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84.7</v>
      </c>
      <c r="CU6" s="455"/>
      <c r="CV6" s="455"/>
      <c r="CW6" s="455"/>
      <c r="CX6" s="455"/>
      <c r="CY6" s="455"/>
      <c r="CZ6" s="455"/>
      <c r="DA6" s="456"/>
      <c r="DB6" s="454">
        <v>82.3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38816</v>
      </c>
      <c r="BO7" s="418"/>
      <c r="BP7" s="418"/>
      <c r="BQ7" s="418"/>
      <c r="BR7" s="418"/>
      <c r="BS7" s="418"/>
      <c r="BT7" s="418"/>
      <c r="BU7" s="419"/>
      <c r="BV7" s="417">
        <v>224672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49394758</v>
      </c>
      <c r="CU7" s="418"/>
      <c r="CV7" s="418"/>
      <c r="CW7" s="418"/>
      <c r="CX7" s="418"/>
      <c r="CY7" s="418"/>
      <c r="CZ7" s="418"/>
      <c r="DA7" s="419"/>
      <c r="DB7" s="417">
        <v>49426410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2626817</v>
      </c>
      <c r="BO8" s="418"/>
      <c r="BP8" s="418"/>
      <c r="BQ8" s="418"/>
      <c r="BR8" s="418"/>
      <c r="BS8" s="418"/>
      <c r="BT8" s="418"/>
      <c r="BU8" s="419"/>
      <c r="BV8" s="417">
        <v>2953746</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0.99</v>
      </c>
      <c r="CU8" s="458"/>
      <c r="CV8" s="458"/>
      <c r="CW8" s="458"/>
      <c r="CX8" s="458"/>
      <c r="CY8" s="458"/>
      <c r="CZ8" s="458"/>
      <c r="DA8" s="459"/>
      <c r="DB8" s="457">
        <v>0.99</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248399</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99</v>
      </c>
      <c r="AV9" s="450"/>
      <c r="AW9" s="450"/>
      <c r="AX9" s="450"/>
      <c r="AY9" s="451" t="s">
        <v>100</v>
      </c>
      <c r="AZ9" s="452"/>
      <c r="BA9" s="452"/>
      <c r="BB9" s="452"/>
      <c r="BC9" s="452"/>
      <c r="BD9" s="452"/>
      <c r="BE9" s="452"/>
      <c r="BF9" s="452"/>
      <c r="BG9" s="452"/>
      <c r="BH9" s="452"/>
      <c r="BI9" s="452"/>
      <c r="BJ9" s="452"/>
      <c r="BK9" s="452"/>
      <c r="BL9" s="452"/>
      <c r="BM9" s="453"/>
      <c r="BN9" s="417">
        <v>-326929</v>
      </c>
      <c r="BO9" s="418"/>
      <c r="BP9" s="418"/>
      <c r="BQ9" s="418"/>
      <c r="BR9" s="418"/>
      <c r="BS9" s="418"/>
      <c r="BT9" s="418"/>
      <c r="BU9" s="419"/>
      <c r="BV9" s="417">
        <v>-15459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v>
      </c>
      <c r="CU9" s="415"/>
      <c r="CV9" s="415"/>
      <c r="CW9" s="415"/>
      <c r="CX9" s="415"/>
      <c r="CY9" s="415"/>
      <c r="CZ9" s="415"/>
      <c r="DA9" s="416"/>
      <c r="DB9" s="414">
        <v>10.7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254027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1697</v>
      </c>
      <c r="BO10" s="418"/>
      <c r="BP10" s="418"/>
      <c r="BQ10" s="418"/>
      <c r="BR10" s="418"/>
      <c r="BS10" s="418"/>
      <c r="BT10" s="418"/>
      <c r="BU10" s="419"/>
      <c r="BV10" s="417">
        <v>604412</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v>105663</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255839</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300000</v>
      </c>
      <c r="BO12" s="418"/>
      <c r="BP12" s="418"/>
      <c r="BQ12" s="418"/>
      <c r="BR12" s="418"/>
      <c r="BS12" s="418"/>
      <c r="BT12" s="418"/>
      <c r="BU12" s="419"/>
      <c r="BV12" s="417">
        <v>200000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251055</v>
      </c>
      <c r="S13" s="499"/>
      <c r="T13" s="499"/>
      <c r="U13" s="499"/>
      <c r="V13" s="500"/>
      <c r="W13" s="433" t="s">
        <v>123</v>
      </c>
      <c r="X13" s="434"/>
      <c r="Y13" s="434"/>
      <c r="Z13" s="434"/>
      <c r="AA13" s="434"/>
      <c r="AB13" s="424"/>
      <c r="AC13" s="468">
        <v>2384</v>
      </c>
      <c r="AD13" s="469"/>
      <c r="AE13" s="469"/>
      <c r="AF13" s="469"/>
      <c r="AG13" s="508"/>
      <c r="AH13" s="468">
        <v>2634</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-625232</v>
      </c>
      <c r="BO13" s="418"/>
      <c r="BP13" s="418"/>
      <c r="BQ13" s="418"/>
      <c r="BR13" s="418"/>
      <c r="BS13" s="418"/>
      <c r="BT13" s="418"/>
      <c r="BU13" s="419"/>
      <c r="BV13" s="417">
        <v>494616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2.5</v>
      </c>
      <c r="CU13" s="415"/>
      <c r="CV13" s="415"/>
      <c r="CW13" s="415"/>
      <c r="CX13" s="415"/>
      <c r="CY13" s="415"/>
      <c r="CZ13" s="415"/>
      <c r="DA13" s="416"/>
      <c r="DB13" s="414">
        <v>2.9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256731</v>
      </c>
      <c r="S14" s="499"/>
      <c r="T14" s="499"/>
      <c r="U14" s="499"/>
      <c r="V14" s="500"/>
      <c r="W14" s="407"/>
      <c r="X14" s="408"/>
      <c r="Y14" s="408"/>
      <c r="Z14" s="408"/>
      <c r="AA14" s="408"/>
      <c r="AB14" s="397"/>
      <c r="AC14" s="501">
        <v>2</v>
      </c>
      <c r="AD14" s="502"/>
      <c r="AE14" s="502"/>
      <c r="AF14" s="502"/>
      <c r="AG14" s="503"/>
      <c r="AH14" s="501">
        <v>2.2000000000000002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61.2</v>
      </c>
      <c r="CU14" s="513"/>
      <c r="CV14" s="513"/>
      <c r="CW14" s="513"/>
      <c r="CX14" s="513"/>
      <c r="CY14" s="513"/>
      <c r="CZ14" s="513"/>
      <c r="DA14" s="514"/>
      <c r="DB14" s="512">
        <v>64.2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252245</v>
      </c>
      <c r="S15" s="499"/>
      <c r="T15" s="499"/>
      <c r="U15" s="499"/>
      <c r="V15" s="500"/>
      <c r="W15" s="433" t="s">
        <v>130</v>
      </c>
      <c r="X15" s="434"/>
      <c r="Y15" s="434"/>
      <c r="Z15" s="434"/>
      <c r="AA15" s="434"/>
      <c r="AB15" s="424"/>
      <c r="AC15" s="468">
        <v>46435</v>
      </c>
      <c r="AD15" s="469"/>
      <c r="AE15" s="469"/>
      <c r="AF15" s="469"/>
      <c r="AG15" s="508"/>
      <c r="AH15" s="468">
        <v>49318</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37758534</v>
      </c>
      <c r="BO15" s="381"/>
      <c r="BP15" s="381"/>
      <c r="BQ15" s="381"/>
      <c r="BR15" s="381"/>
      <c r="BS15" s="381"/>
      <c r="BT15" s="381"/>
      <c r="BU15" s="382"/>
      <c r="BV15" s="380">
        <v>37136150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39.200000000000003</v>
      </c>
      <c r="AD16" s="502"/>
      <c r="AE16" s="502"/>
      <c r="AF16" s="502"/>
      <c r="AG16" s="503"/>
      <c r="AH16" s="501">
        <v>40.4</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37778060</v>
      </c>
      <c r="BO16" s="418"/>
      <c r="BP16" s="418"/>
      <c r="BQ16" s="418"/>
      <c r="BR16" s="418"/>
      <c r="BS16" s="418"/>
      <c r="BT16" s="418"/>
      <c r="BU16" s="419"/>
      <c r="BV16" s="417">
        <v>37391169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69684</v>
      </c>
      <c r="AD17" s="469"/>
      <c r="AE17" s="469"/>
      <c r="AF17" s="469"/>
      <c r="AG17" s="508"/>
      <c r="AH17" s="468">
        <v>70155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48543616</v>
      </c>
      <c r="BO17" s="418"/>
      <c r="BP17" s="418"/>
      <c r="BQ17" s="418"/>
      <c r="BR17" s="418"/>
      <c r="BS17" s="418"/>
      <c r="BT17" s="418"/>
      <c r="BU17" s="419"/>
      <c r="BV17" s="417">
        <v>47673029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244.95</v>
      </c>
      <c r="M18" s="530"/>
      <c r="N18" s="530"/>
      <c r="O18" s="530"/>
      <c r="P18" s="530"/>
      <c r="Q18" s="530"/>
      <c r="R18" s="531"/>
      <c r="S18" s="531"/>
      <c r="T18" s="531"/>
      <c r="U18" s="531"/>
      <c r="V18" s="532"/>
      <c r="W18" s="435"/>
      <c r="X18" s="436"/>
      <c r="Y18" s="436"/>
      <c r="Z18" s="436"/>
      <c r="AA18" s="436"/>
      <c r="AB18" s="427"/>
      <c r="AC18" s="533">
        <v>58.8</v>
      </c>
      <c r="AD18" s="534"/>
      <c r="AE18" s="534"/>
      <c r="AF18" s="534"/>
      <c r="AG18" s="535"/>
      <c r="AH18" s="533">
        <v>57.5</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41584416</v>
      </c>
      <c r="BO18" s="418"/>
      <c r="BP18" s="418"/>
      <c r="BQ18" s="418"/>
      <c r="BR18" s="418"/>
      <c r="BS18" s="418"/>
      <c r="BT18" s="418"/>
      <c r="BU18" s="419"/>
      <c r="BV18" s="417">
        <v>41316917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1014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57259721</v>
      </c>
      <c r="BO19" s="418"/>
      <c r="BP19" s="418"/>
      <c r="BQ19" s="418"/>
      <c r="BR19" s="418"/>
      <c r="BS19" s="418"/>
      <c r="BT19" s="418"/>
      <c r="BU19" s="419"/>
      <c r="BV19" s="417">
        <v>59077793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92581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76500227</v>
      </c>
      <c r="BO23" s="418"/>
      <c r="BP23" s="418"/>
      <c r="BQ23" s="418"/>
      <c r="BR23" s="418"/>
      <c r="BS23" s="418"/>
      <c r="BT23" s="418"/>
      <c r="BU23" s="419"/>
      <c r="BV23" s="417">
        <v>76566379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9900</v>
      </c>
      <c r="R24" s="469"/>
      <c r="S24" s="469"/>
      <c r="T24" s="469"/>
      <c r="U24" s="469"/>
      <c r="V24" s="508"/>
      <c r="W24" s="563"/>
      <c r="X24" s="551"/>
      <c r="Y24" s="552"/>
      <c r="Z24" s="467" t="s">
        <v>154</v>
      </c>
      <c r="AA24" s="447"/>
      <c r="AB24" s="447"/>
      <c r="AC24" s="447"/>
      <c r="AD24" s="447"/>
      <c r="AE24" s="447"/>
      <c r="AF24" s="447"/>
      <c r="AG24" s="448"/>
      <c r="AH24" s="468">
        <v>1617</v>
      </c>
      <c r="AI24" s="469"/>
      <c r="AJ24" s="469"/>
      <c r="AK24" s="469"/>
      <c r="AL24" s="508"/>
      <c r="AM24" s="468">
        <v>5125890</v>
      </c>
      <c r="AN24" s="469"/>
      <c r="AO24" s="469"/>
      <c r="AP24" s="469"/>
      <c r="AQ24" s="469"/>
      <c r="AR24" s="508"/>
      <c r="AS24" s="468">
        <v>3170</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33652553</v>
      </c>
      <c r="BO24" s="418"/>
      <c r="BP24" s="418"/>
      <c r="BQ24" s="418"/>
      <c r="BR24" s="418"/>
      <c r="BS24" s="418"/>
      <c r="BT24" s="418"/>
      <c r="BU24" s="419"/>
      <c r="BV24" s="417">
        <v>33089142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2</v>
      </c>
      <c r="M25" s="469"/>
      <c r="N25" s="469"/>
      <c r="O25" s="469"/>
      <c r="P25" s="508"/>
      <c r="Q25" s="468">
        <v>8000</v>
      </c>
      <c r="R25" s="469"/>
      <c r="S25" s="469"/>
      <c r="T25" s="469"/>
      <c r="U25" s="469"/>
      <c r="V25" s="508"/>
      <c r="W25" s="563"/>
      <c r="X25" s="551"/>
      <c r="Y25" s="552"/>
      <c r="Z25" s="467" t="s">
        <v>157</v>
      </c>
      <c r="AA25" s="447"/>
      <c r="AB25" s="447"/>
      <c r="AC25" s="447"/>
      <c r="AD25" s="447"/>
      <c r="AE25" s="447"/>
      <c r="AF25" s="447"/>
      <c r="AG25" s="448"/>
      <c r="AH25" s="468">
        <v>309</v>
      </c>
      <c r="AI25" s="469"/>
      <c r="AJ25" s="469"/>
      <c r="AK25" s="469"/>
      <c r="AL25" s="508"/>
      <c r="AM25" s="468">
        <v>939051</v>
      </c>
      <c r="AN25" s="469"/>
      <c r="AO25" s="469"/>
      <c r="AP25" s="469"/>
      <c r="AQ25" s="469"/>
      <c r="AR25" s="508"/>
      <c r="AS25" s="468">
        <v>3039</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47611662</v>
      </c>
      <c r="BO25" s="381"/>
      <c r="BP25" s="381"/>
      <c r="BQ25" s="381"/>
      <c r="BR25" s="381"/>
      <c r="BS25" s="381"/>
      <c r="BT25" s="381"/>
      <c r="BU25" s="382"/>
      <c r="BV25" s="380">
        <v>11310339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7420</v>
      </c>
      <c r="R26" s="469"/>
      <c r="S26" s="469"/>
      <c r="T26" s="469"/>
      <c r="U26" s="469"/>
      <c r="V26" s="508"/>
      <c r="W26" s="563"/>
      <c r="X26" s="551"/>
      <c r="Y26" s="552"/>
      <c r="Z26" s="467" t="s">
        <v>160</v>
      </c>
      <c r="AA26" s="573"/>
      <c r="AB26" s="573"/>
      <c r="AC26" s="573"/>
      <c r="AD26" s="573"/>
      <c r="AE26" s="573"/>
      <c r="AF26" s="573"/>
      <c r="AG26" s="574"/>
      <c r="AH26" s="468">
        <v>145</v>
      </c>
      <c r="AI26" s="469"/>
      <c r="AJ26" s="469"/>
      <c r="AK26" s="469"/>
      <c r="AL26" s="508"/>
      <c r="AM26" s="468">
        <v>481545</v>
      </c>
      <c r="AN26" s="469"/>
      <c r="AO26" s="469"/>
      <c r="AP26" s="469"/>
      <c r="AQ26" s="469"/>
      <c r="AR26" s="508"/>
      <c r="AS26" s="468">
        <v>3321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6530</v>
      </c>
      <c r="R27" s="469"/>
      <c r="S27" s="469"/>
      <c r="T27" s="469"/>
      <c r="U27" s="469"/>
      <c r="V27" s="508"/>
      <c r="W27" s="563"/>
      <c r="X27" s="551"/>
      <c r="Y27" s="552"/>
      <c r="Z27" s="467" t="s">
        <v>163</v>
      </c>
      <c r="AA27" s="447"/>
      <c r="AB27" s="447"/>
      <c r="AC27" s="447"/>
      <c r="AD27" s="447"/>
      <c r="AE27" s="447"/>
      <c r="AF27" s="447"/>
      <c r="AG27" s="448"/>
      <c r="AH27" s="468">
        <v>123</v>
      </c>
      <c r="AI27" s="469"/>
      <c r="AJ27" s="469"/>
      <c r="AK27" s="469"/>
      <c r="AL27" s="508"/>
      <c r="AM27" s="468">
        <v>442155</v>
      </c>
      <c r="AN27" s="469"/>
      <c r="AO27" s="469"/>
      <c r="AP27" s="469"/>
      <c r="AQ27" s="469"/>
      <c r="AR27" s="508"/>
      <c r="AS27" s="468">
        <v>3595</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500000</v>
      </c>
      <c r="BO27" s="587"/>
      <c r="BP27" s="587"/>
      <c r="BQ27" s="587"/>
      <c r="BR27" s="587"/>
      <c r="BS27" s="587"/>
      <c r="BT27" s="587"/>
      <c r="BU27" s="588"/>
      <c r="BV27" s="586">
        <v>500000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5940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4020484</v>
      </c>
      <c r="BO28" s="381"/>
      <c r="BP28" s="381"/>
      <c r="BQ28" s="381"/>
      <c r="BR28" s="381"/>
      <c r="BS28" s="381"/>
      <c r="BT28" s="381"/>
      <c r="BU28" s="382"/>
      <c r="BV28" s="380">
        <v>4318787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30</v>
      </c>
      <c r="M29" s="469"/>
      <c r="N29" s="469"/>
      <c r="O29" s="469"/>
      <c r="P29" s="508"/>
      <c r="Q29" s="468">
        <v>5240</v>
      </c>
      <c r="R29" s="469"/>
      <c r="S29" s="469"/>
      <c r="T29" s="469"/>
      <c r="U29" s="469"/>
      <c r="V29" s="508"/>
      <c r="W29" s="564"/>
      <c r="X29" s="565"/>
      <c r="Y29" s="566"/>
      <c r="Z29" s="467" t="s">
        <v>170</v>
      </c>
      <c r="AA29" s="447"/>
      <c r="AB29" s="447"/>
      <c r="AC29" s="447"/>
      <c r="AD29" s="447"/>
      <c r="AE29" s="447"/>
      <c r="AF29" s="447"/>
      <c r="AG29" s="448"/>
      <c r="AH29" s="468">
        <v>1740</v>
      </c>
      <c r="AI29" s="469"/>
      <c r="AJ29" s="469"/>
      <c r="AK29" s="469"/>
      <c r="AL29" s="508"/>
      <c r="AM29" s="468">
        <v>5568045</v>
      </c>
      <c r="AN29" s="469"/>
      <c r="AO29" s="469"/>
      <c r="AP29" s="469"/>
      <c r="AQ29" s="469"/>
      <c r="AR29" s="508"/>
      <c r="AS29" s="468">
        <v>3200</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t="s">
        <v>121</v>
      </c>
      <c r="BO29" s="418"/>
      <c r="BP29" s="418"/>
      <c r="BQ29" s="418"/>
      <c r="BR29" s="418"/>
      <c r="BS29" s="418"/>
      <c r="BT29" s="418"/>
      <c r="BU29" s="419"/>
      <c r="BV29" s="417" t="s">
        <v>121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102.7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5907792</v>
      </c>
      <c r="BO30" s="587"/>
      <c r="BP30" s="587"/>
      <c r="BQ30" s="587"/>
      <c r="BR30" s="587"/>
      <c r="BS30" s="587"/>
      <c r="BT30" s="587"/>
      <c r="BU30" s="588"/>
      <c r="BV30" s="586">
        <v>4719941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岳南排水路管理組合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（財）富士市勤労者福祉サービスセンター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新富士駅南地区土地区画整理事業特別会計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後期高齢者医療事業特別会計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IF('各会計、関係団体の財政状況及び健全化判断比率'!B33="","",'各会計、関係団体の財政状況及び健全化判断比率'!B33)</f>
        <v>公共下水道事業会計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共立蒲原総合病院組合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（財）富士市文化振興財団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第二東名ＩＣ周辺地区土地区画整理事業特別会計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f t="shared" si="0"/>
        <v>10</v>
      </c>
      <c r="AN36" s="598"/>
      <c r="AO36" s="599" t="str">
        <f>IF('各会計、関係団体の財政状況及び健全化判断比率'!B34="","",'各会計、関係団体の財政状況及び健全化判断比率'!B34)</f>
        <v>病院事業会計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静岡県後期高齢者医療広域連合</v>
      </c>
      <c r="BZ36" s="599"/>
      <c r="CA36" s="599"/>
      <c r="CB36" s="599"/>
      <c r="CC36" s="599"/>
      <c r="CD36" s="599"/>
      <c r="CE36" s="599"/>
      <c r="CF36" s="599"/>
      <c r="CG36" s="599"/>
      <c r="CH36" s="599"/>
      <c r="CI36" s="599"/>
      <c r="CJ36" s="599"/>
      <c r="CK36" s="599"/>
      <c r="CL36" s="599"/>
      <c r="CM36" s="599"/>
      <c r="CN36" s="167"/>
      <c r="CO36" s="598">
        <f t="shared" si="3"/>
        <v>18</v>
      </c>
      <c r="CP36" s="598"/>
      <c r="CQ36" s="599" t="str">
        <f>IF('各会計、関係団体の財政状況及び健全化判断比率'!BS9="","",'各会計、関係団体の財政状況及び健全化判断比率'!BS9)</f>
        <v>（財）富士市振興公社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駐車場事業特別会計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静岡県後期高齢者医療広域連合</v>
      </c>
      <c r="BZ37" s="599"/>
      <c r="CA37" s="599"/>
      <c r="CB37" s="599"/>
      <c r="CC37" s="599"/>
      <c r="CD37" s="599"/>
      <c r="CE37" s="599"/>
      <c r="CF37" s="599"/>
      <c r="CG37" s="599"/>
      <c r="CH37" s="599"/>
      <c r="CI37" s="599"/>
      <c r="CJ37" s="599"/>
      <c r="CK37" s="599"/>
      <c r="CL37" s="599"/>
      <c r="CM37" s="599"/>
      <c r="CN37" s="167"/>
      <c r="CO37" s="598">
        <f t="shared" si="3"/>
        <v>19</v>
      </c>
      <c r="CP37" s="598"/>
      <c r="CQ37" s="599" t="str">
        <f>IF('各会計、関係団体の財政状況及び健全化判断比率'!BS10="","",'各会計、関係団体の財政状況及び健全化判断比率'!BS10)</f>
        <v>富士市土地開発公社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静岡地方税滞納整理機構</v>
      </c>
      <c r="BZ38" s="599"/>
      <c r="CA38" s="599"/>
      <c r="CB38" s="599"/>
      <c r="CC38" s="599"/>
      <c r="CD38" s="599"/>
      <c r="CE38" s="599"/>
      <c r="CF38" s="599"/>
      <c r="CG38" s="599"/>
      <c r="CH38" s="599"/>
      <c r="CI38" s="599"/>
      <c r="CJ38" s="599"/>
      <c r="CK38" s="599"/>
      <c r="CL38" s="599"/>
      <c r="CM38" s="599"/>
      <c r="CN38" s="167"/>
      <c r="CO38" s="598">
        <f t="shared" si="3"/>
        <v>20</v>
      </c>
      <c r="CP38" s="598"/>
      <c r="CQ38" s="599" t="str">
        <f>IF('各会計、関係団体の財政状況及び健全化判断比率'!BS11="","",'各会計、関係団体の財政状況及び健全化判断比率'!BS11)</f>
        <v>富士川まちづくり（株）</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21</v>
      </c>
      <c r="CP39" s="598"/>
      <c r="CQ39" s="599" t="str">
        <f>IF('各会計、関係団体の財政状況及び健全化判断比率'!BS12="","",'各会計、関係団体の財政状況及び健全化判断比率'!BS12)</f>
        <v>（一社）富士山観光交流ビューロー</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527</v>
      </c>
      <c r="D34" s="1184"/>
      <c r="E34" s="1185"/>
      <c r="F34" s="32">
        <v>5.43</v>
      </c>
      <c r="G34" s="33">
        <v>4.43</v>
      </c>
      <c r="H34" s="33">
        <v>5.98</v>
      </c>
      <c r="I34" s="33">
        <v>5.94</v>
      </c>
      <c r="J34" s="34">
        <v>5.29</v>
      </c>
      <c r="K34" s="22"/>
      <c r="L34" s="22"/>
      <c r="M34" s="22"/>
      <c r="N34" s="22"/>
      <c r="O34" s="22"/>
      <c r="P34" s="22"/>
    </row>
    <row r="35" spans="1:16" ht="39" customHeight="1">
      <c r="A35" s="22"/>
      <c r="B35" s="35"/>
      <c r="C35" s="1178" t="s">
        <v>528</v>
      </c>
      <c r="D35" s="1179"/>
      <c r="E35" s="1180"/>
      <c r="F35" s="36">
        <v>3.5</v>
      </c>
      <c r="G35" s="37">
        <v>2.92</v>
      </c>
      <c r="H35" s="37">
        <v>3.86</v>
      </c>
      <c r="I35" s="37">
        <v>3.69</v>
      </c>
      <c r="J35" s="38">
        <v>4.21</v>
      </c>
      <c r="K35" s="22"/>
      <c r="L35" s="22"/>
      <c r="M35" s="22"/>
      <c r="N35" s="22"/>
      <c r="O35" s="22"/>
      <c r="P35" s="22"/>
    </row>
    <row r="36" spans="1:16" ht="39" customHeight="1">
      <c r="A36" s="22"/>
      <c r="B36" s="35"/>
      <c r="C36" s="1178" t="s">
        <v>529</v>
      </c>
      <c r="D36" s="1179"/>
      <c r="E36" s="1180"/>
      <c r="F36" s="36">
        <v>5.48</v>
      </c>
      <c r="G36" s="37">
        <v>4.12</v>
      </c>
      <c r="H36" s="37">
        <v>4.01</v>
      </c>
      <c r="I36" s="37">
        <v>4.01</v>
      </c>
      <c r="J36" s="38">
        <v>3.51</v>
      </c>
      <c r="K36" s="22"/>
      <c r="L36" s="22"/>
      <c r="M36" s="22"/>
      <c r="N36" s="22"/>
      <c r="O36" s="22"/>
      <c r="P36" s="22"/>
    </row>
    <row r="37" spans="1:16" ht="39" customHeight="1">
      <c r="A37" s="22"/>
      <c r="B37" s="35"/>
      <c r="C37" s="1178" t="s">
        <v>530</v>
      </c>
      <c r="D37" s="1179"/>
      <c r="E37" s="1180"/>
      <c r="F37" s="36">
        <v>0.83</v>
      </c>
      <c r="G37" s="37">
        <v>1.28</v>
      </c>
      <c r="H37" s="37">
        <v>1.84</v>
      </c>
      <c r="I37" s="37">
        <v>2.08</v>
      </c>
      <c r="J37" s="38">
        <v>2.37</v>
      </c>
      <c r="K37" s="22"/>
      <c r="L37" s="22"/>
      <c r="M37" s="22"/>
      <c r="N37" s="22"/>
      <c r="O37" s="22"/>
      <c r="P37" s="22"/>
    </row>
    <row r="38" spans="1:16" ht="39" customHeight="1">
      <c r="A38" s="22"/>
      <c r="B38" s="35"/>
      <c r="C38" s="1178" t="s">
        <v>531</v>
      </c>
      <c r="D38" s="1179"/>
      <c r="E38" s="1180"/>
      <c r="F38" s="36">
        <v>0.96</v>
      </c>
      <c r="G38" s="37">
        <v>1.1100000000000001</v>
      </c>
      <c r="H38" s="37">
        <v>1.17</v>
      </c>
      <c r="I38" s="37">
        <v>1.19</v>
      </c>
      <c r="J38" s="38">
        <v>1.32</v>
      </c>
      <c r="K38" s="22"/>
      <c r="L38" s="22"/>
      <c r="M38" s="22"/>
      <c r="N38" s="22"/>
      <c r="O38" s="22"/>
      <c r="P38" s="22"/>
    </row>
    <row r="39" spans="1:16" ht="39" customHeight="1">
      <c r="A39" s="22"/>
      <c r="B39" s="35"/>
      <c r="C39" s="1178" t="s">
        <v>532</v>
      </c>
      <c r="D39" s="1179"/>
      <c r="E39" s="1180"/>
      <c r="F39" s="36">
        <v>0.11</v>
      </c>
      <c r="G39" s="37">
        <v>0.22</v>
      </c>
      <c r="H39" s="37">
        <v>0.43</v>
      </c>
      <c r="I39" s="37">
        <v>0.43</v>
      </c>
      <c r="J39" s="38">
        <v>0.51</v>
      </c>
      <c r="K39" s="22"/>
      <c r="L39" s="22"/>
      <c r="M39" s="22"/>
      <c r="N39" s="22"/>
      <c r="O39" s="22"/>
      <c r="P39" s="22"/>
    </row>
    <row r="40" spans="1:16" ht="39" customHeight="1">
      <c r="A40" s="22"/>
      <c r="B40" s="35"/>
      <c r="C40" s="1178" t="s">
        <v>533</v>
      </c>
      <c r="D40" s="1179"/>
      <c r="E40" s="1180"/>
      <c r="F40" s="36">
        <v>0.21</v>
      </c>
      <c r="G40" s="37">
        <v>0.01</v>
      </c>
      <c r="H40" s="37">
        <v>0.24</v>
      </c>
      <c r="I40" s="37">
        <v>0.01</v>
      </c>
      <c r="J40" s="38">
        <v>0.04</v>
      </c>
      <c r="K40" s="22"/>
      <c r="L40" s="22"/>
      <c r="M40" s="22"/>
      <c r="N40" s="22"/>
      <c r="O40" s="22"/>
      <c r="P40" s="22"/>
    </row>
    <row r="41" spans="1:16" ht="39" customHeight="1">
      <c r="A41" s="22"/>
      <c r="B41" s="35"/>
      <c r="C41" s="1178" t="s">
        <v>534</v>
      </c>
      <c r="D41" s="1179"/>
      <c r="E41" s="1180"/>
      <c r="F41" s="36">
        <v>0</v>
      </c>
      <c r="G41" s="37">
        <v>0.01</v>
      </c>
      <c r="H41" s="37">
        <v>0.02</v>
      </c>
      <c r="I41" s="37">
        <v>0.02</v>
      </c>
      <c r="J41" s="38">
        <v>0.01</v>
      </c>
      <c r="K41" s="22"/>
      <c r="L41" s="22"/>
      <c r="M41" s="22"/>
      <c r="N41" s="22"/>
      <c r="O41" s="22"/>
      <c r="P41" s="22"/>
    </row>
    <row r="42" spans="1:16" ht="39" customHeight="1">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536</v>
      </c>
      <c r="D43" s="1182"/>
      <c r="E43" s="1183"/>
      <c r="F43" s="41">
        <v>0.02</v>
      </c>
      <c r="G43" s="42">
        <v>0.02</v>
      </c>
      <c r="H43" s="42">
        <v>0.01</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7093</v>
      </c>
      <c r="L45" s="60">
        <v>6870</v>
      </c>
      <c r="M45" s="60">
        <v>6538</v>
      </c>
      <c r="N45" s="60">
        <v>6463</v>
      </c>
      <c r="O45" s="61">
        <v>6496</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2754</v>
      </c>
      <c r="L48" s="64">
        <v>2769</v>
      </c>
      <c r="M48" s="64">
        <v>2352</v>
      </c>
      <c r="N48" s="64">
        <v>2166</v>
      </c>
      <c r="O48" s="65">
        <v>2090</v>
      </c>
      <c r="P48" s="48"/>
      <c r="Q48" s="48"/>
      <c r="R48" s="48"/>
      <c r="S48" s="48"/>
      <c r="T48" s="48"/>
      <c r="U48" s="48"/>
    </row>
    <row r="49" spans="1:21" ht="30.75" customHeight="1">
      <c r="A49" s="48"/>
      <c r="B49" s="1196"/>
      <c r="C49" s="1197"/>
      <c r="D49" s="62"/>
      <c r="E49" s="1188" t="s">
        <v>16</v>
      </c>
      <c r="F49" s="1188"/>
      <c r="G49" s="1188"/>
      <c r="H49" s="1188"/>
      <c r="I49" s="1188"/>
      <c r="J49" s="1189"/>
      <c r="K49" s="63">
        <v>127</v>
      </c>
      <c r="L49" s="64">
        <v>86</v>
      </c>
      <c r="M49" s="64">
        <v>102</v>
      </c>
      <c r="N49" s="64">
        <v>84</v>
      </c>
      <c r="O49" s="65">
        <v>83</v>
      </c>
      <c r="P49" s="48"/>
      <c r="Q49" s="48"/>
      <c r="R49" s="48"/>
      <c r="S49" s="48"/>
      <c r="T49" s="48"/>
      <c r="U49" s="48"/>
    </row>
    <row r="50" spans="1:21" ht="30.75" customHeight="1">
      <c r="A50" s="48"/>
      <c r="B50" s="1196"/>
      <c r="C50" s="1197"/>
      <c r="D50" s="62"/>
      <c r="E50" s="1188" t="s">
        <v>17</v>
      </c>
      <c r="F50" s="1188"/>
      <c r="G50" s="1188"/>
      <c r="H50" s="1188"/>
      <c r="I50" s="1188"/>
      <c r="J50" s="1189"/>
      <c r="K50" s="63">
        <v>497</v>
      </c>
      <c r="L50" s="64">
        <v>487</v>
      </c>
      <c r="M50" s="64">
        <v>474</v>
      </c>
      <c r="N50" s="64">
        <v>464</v>
      </c>
      <c r="O50" s="65">
        <v>463</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8200</v>
      </c>
      <c r="L52" s="64">
        <v>8319</v>
      </c>
      <c r="M52" s="64">
        <v>8635</v>
      </c>
      <c r="N52" s="64">
        <v>7966</v>
      </c>
      <c r="O52" s="65">
        <v>7828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2271</v>
      </c>
      <c r="L53" s="69">
        <v>1893</v>
      </c>
      <c r="M53" s="69">
        <v>831</v>
      </c>
      <c r="N53" s="69">
        <v>1211</v>
      </c>
      <c r="O53" s="70">
        <v>1304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2" t="s">
        <v>24</v>
      </c>
      <c r="C41" s="1203"/>
      <c r="D41" s="81"/>
      <c r="E41" s="1208" t="s">
        <v>25</v>
      </c>
      <c r="F41" s="1208"/>
      <c r="G41" s="1208"/>
      <c r="H41" s="1209"/>
      <c r="I41" s="82">
        <v>72862</v>
      </c>
      <c r="J41" s="83">
        <v>73032</v>
      </c>
      <c r="K41" s="83">
        <v>74336</v>
      </c>
      <c r="L41" s="83">
        <v>76566</v>
      </c>
      <c r="M41" s="84">
        <v>76500</v>
      </c>
    </row>
    <row r="42" spans="2:13" ht="27.75" customHeight="1">
      <c r="B42" s="1204"/>
      <c r="C42" s="1205"/>
      <c r="D42" s="85"/>
      <c r="E42" s="1210" t="s">
        <v>26</v>
      </c>
      <c r="F42" s="1210"/>
      <c r="G42" s="1210"/>
      <c r="H42" s="1211"/>
      <c r="I42" s="86">
        <v>8098</v>
      </c>
      <c r="J42" s="87">
        <v>7048</v>
      </c>
      <c r="K42" s="87">
        <v>5983</v>
      </c>
      <c r="L42" s="87">
        <v>6038</v>
      </c>
      <c r="M42" s="88">
        <v>4799</v>
      </c>
    </row>
    <row r="43" spans="2:13" ht="27.75" customHeight="1">
      <c r="B43" s="1204"/>
      <c r="C43" s="1205"/>
      <c r="D43" s="85"/>
      <c r="E43" s="1210" t="s">
        <v>27</v>
      </c>
      <c r="F43" s="1210"/>
      <c r="G43" s="1210"/>
      <c r="H43" s="1211"/>
      <c r="I43" s="86">
        <v>25403</v>
      </c>
      <c r="J43" s="87">
        <v>25451</v>
      </c>
      <c r="K43" s="87">
        <v>23979</v>
      </c>
      <c r="L43" s="87">
        <v>21741</v>
      </c>
      <c r="M43" s="88">
        <v>19932</v>
      </c>
    </row>
    <row r="44" spans="2:13" ht="27.75" customHeight="1">
      <c r="B44" s="1204"/>
      <c r="C44" s="1205"/>
      <c r="D44" s="85"/>
      <c r="E44" s="1210" t="s">
        <v>28</v>
      </c>
      <c r="F44" s="1210"/>
      <c r="G44" s="1210"/>
      <c r="H44" s="1211"/>
      <c r="I44" s="86">
        <v>936</v>
      </c>
      <c r="J44" s="87">
        <v>876</v>
      </c>
      <c r="K44" s="87">
        <v>857</v>
      </c>
      <c r="L44" s="87">
        <v>777</v>
      </c>
      <c r="M44" s="88">
        <v>700</v>
      </c>
    </row>
    <row r="45" spans="2:13" ht="27.75" customHeight="1">
      <c r="B45" s="1204"/>
      <c r="C45" s="1205"/>
      <c r="D45" s="85"/>
      <c r="E45" s="1210" t="s">
        <v>29</v>
      </c>
      <c r="F45" s="1210"/>
      <c r="G45" s="1210"/>
      <c r="H45" s="1211"/>
      <c r="I45" s="86">
        <v>15530</v>
      </c>
      <c r="J45" s="87">
        <v>14960</v>
      </c>
      <c r="K45" s="87">
        <v>14169</v>
      </c>
      <c r="L45" s="87">
        <v>13399</v>
      </c>
      <c r="M45" s="88">
        <v>13418</v>
      </c>
    </row>
    <row r="46" spans="2:13" ht="27.75" customHeight="1">
      <c r="B46" s="1204"/>
      <c r="C46" s="1205"/>
      <c r="D46" s="89"/>
      <c r="E46" s="1210" t="s">
        <v>30</v>
      </c>
      <c r="F46" s="1210"/>
      <c r="G46" s="1210"/>
      <c r="H46" s="1211"/>
      <c r="I46" s="86" t="s">
        <v>481</v>
      </c>
      <c r="J46" s="87" t="s">
        <v>481</v>
      </c>
      <c r="K46" s="87" t="s">
        <v>481</v>
      </c>
      <c r="L46" s="87" t="s">
        <v>481</v>
      </c>
      <c r="M46" s="88" t="s">
        <v>481</v>
      </c>
    </row>
    <row r="47" spans="2:13" ht="27.75" customHeight="1">
      <c r="B47" s="1204"/>
      <c r="C47" s="1205"/>
      <c r="D47" s="90"/>
      <c r="E47" s="1212" t="s">
        <v>31</v>
      </c>
      <c r="F47" s="1213"/>
      <c r="G47" s="1213"/>
      <c r="H47" s="1214"/>
      <c r="I47" s="86" t="s">
        <v>481</v>
      </c>
      <c r="J47" s="87" t="s">
        <v>481</v>
      </c>
      <c r="K47" s="87" t="s">
        <v>481</v>
      </c>
      <c r="L47" s="87" t="s">
        <v>481</v>
      </c>
      <c r="M47" s="88" t="s">
        <v>481</v>
      </c>
    </row>
    <row r="48" spans="2:13" ht="27.75" customHeight="1">
      <c r="B48" s="1204"/>
      <c r="C48" s="1205"/>
      <c r="D48" s="85"/>
      <c r="E48" s="1210" t="s">
        <v>32</v>
      </c>
      <c r="F48" s="1210"/>
      <c r="G48" s="1210"/>
      <c r="H48" s="1211"/>
      <c r="I48" s="86" t="s">
        <v>481</v>
      </c>
      <c r="J48" s="87" t="s">
        <v>481</v>
      </c>
      <c r="K48" s="87" t="s">
        <v>481</v>
      </c>
      <c r="L48" s="87" t="s">
        <v>481</v>
      </c>
      <c r="M48" s="88" t="s">
        <v>481</v>
      </c>
    </row>
    <row r="49" spans="2:13" ht="27.75" customHeight="1">
      <c r="B49" s="1206"/>
      <c r="C49" s="1207"/>
      <c r="D49" s="85"/>
      <c r="E49" s="1210" t="s">
        <v>33</v>
      </c>
      <c r="F49" s="1210"/>
      <c r="G49" s="1210"/>
      <c r="H49" s="1211"/>
      <c r="I49" s="86" t="s">
        <v>481</v>
      </c>
      <c r="J49" s="87" t="s">
        <v>481</v>
      </c>
      <c r="K49" s="87" t="s">
        <v>481</v>
      </c>
      <c r="L49" s="87" t="s">
        <v>481</v>
      </c>
      <c r="M49" s="88" t="s">
        <v>481</v>
      </c>
    </row>
    <row r="50" spans="2:13" ht="27.75" customHeight="1">
      <c r="B50" s="1215" t="s">
        <v>34</v>
      </c>
      <c r="C50" s="1216"/>
      <c r="D50" s="91"/>
      <c r="E50" s="1210" t="s">
        <v>35</v>
      </c>
      <c r="F50" s="1210"/>
      <c r="G50" s="1210"/>
      <c r="H50" s="1211"/>
      <c r="I50" s="86">
        <v>8865</v>
      </c>
      <c r="J50" s="87">
        <v>9616</v>
      </c>
      <c r="K50" s="87">
        <v>9433</v>
      </c>
      <c r="L50" s="87">
        <v>9900</v>
      </c>
      <c r="M50" s="88">
        <v>11374</v>
      </c>
    </row>
    <row r="51" spans="2:13" ht="27.75" customHeight="1">
      <c r="B51" s="1204"/>
      <c r="C51" s="1205"/>
      <c r="D51" s="85"/>
      <c r="E51" s="1210" t="s">
        <v>36</v>
      </c>
      <c r="F51" s="1210"/>
      <c r="G51" s="1210"/>
      <c r="H51" s="1211"/>
      <c r="I51" s="86">
        <v>27817</v>
      </c>
      <c r="J51" s="87">
        <v>27741</v>
      </c>
      <c r="K51" s="87">
        <v>26507</v>
      </c>
      <c r="L51" s="87">
        <v>24584</v>
      </c>
      <c r="M51" s="88">
        <v>24082</v>
      </c>
    </row>
    <row r="52" spans="2:13" ht="27.75" customHeight="1">
      <c r="B52" s="1206"/>
      <c r="C52" s="1207"/>
      <c r="D52" s="85"/>
      <c r="E52" s="1210" t="s">
        <v>37</v>
      </c>
      <c r="F52" s="1210"/>
      <c r="G52" s="1210"/>
      <c r="H52" s="1211"/>
      <c r="I52" s="86">
        <v>61523</v>
      </c>
      <c r="J52" s="87">
        <v>59733</v>
      </c>
      <c r="K52" s="87">
        <v>57362</v>
      </c>
      <c r="L52" s="87">
        <v>55922</v>
      </c>
      <c r="M52" s="88">
        <v>53068</v>
      </c>
    </row>
    <row r="53" spans="2:13" ht="27.75" customHeight="1" thickBot="1">
      <c r="B53" s="1217" t="s">
        <v>21</v>
      </c>
      <c r="C53" s="1218"/>
      <c r="D53" s="92"/>
      <c r="E53" s="1219" t="s">
        <v>38</v>
      </c>
      <c r="F53" s="1219"/>
      <c r="G53" s="1219"/>
      <c r="H53" s="1220"/>
      <c r="I53" s="93">
        <v>24625</v>
      </c>
      <c r="J53" s="94">
        <v>24277</v>
      </c>
      <c r="K53" s="94">
        <v>26021</v>
      </c>
      <c r="L53" s="94">
        <v>28115</v>
      </c>
      <c r="M53" s="95">
        <v>26825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554</v>
      </c>
      <c r="C41" s="248"/>
      <c r="D41" s="248"/>
      <c r="E41" s="248"/>
      <c r="F41" s="248"/>
      <c r="G41" s="248"/>
      <c r="H41" s="248"/>
      <c r="I41" s="248"/>
      <c r="J41" s="248"/>
      <c r="K41" s="248"/>
      <c r="L41" s="248"/>
      <c r="M41" s="248"/>
      <c r="N41" s="248"/>
      <c r="O41" s="248"/>
      <c r="P41" s="249"/>
    </row>
    <row r="42" spans="2:17">
      <c r="B42" s="250"/>
      <c r="C42" s="246"/>
      <c r="D42" s="246"/>
      <c r="E42" s="246"/>
      <c r="F42" s="246"/>
      <c r="G42" s="353" t="s">
        <v>555</v>
      </c>
      <c r="I42" s="354"/>
      <c r="J42" s="354"/>
      <c r="K42" s="354"/>
      <c r="L42" s="246"/>
      <c r="M42" s="246"/>
      <c r="N42" s="246"/>
      <c r="O42" s="246"/>
    </row>
    <row r="43" spans="2:17">
      <c r="B43" s="250"/>
      <c r="C43" s="246"/>
      <c r="D43" s="246"/>
      <c r="E43" s="246"/>
      <c r="F43" s="246"/>
      <c r="G43" s="1221" t="s">
        <v>556</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557</v>
      </c>
    </row>
    <row r="50" spans="1:17">
      <c r="B50" s="250"/>
      <c r="C50" s="246"/>
      <c r="D50" s="246"/>
      <c r="E50" s="246"/>
      <c r="F50" s="246"/>
      <c r="G50" s="1230"/>
      <c r="H50" s="1231"/>
      <c r="I50" s="1231"/>
      <c r="J50" s="1232"/>
      <c r="K50" s="356" t="s">
        <v>520</v>
      </c>
      <c r="L50" s="356" t="s">
        <v>521</v>
      </c>
      <c r="M50" s="356" t="s">
        <v>522</v>
      </c>
      <c r="N50" s="356" t="s">
        <v>523</v>
      </c>
      <c r="O50" s="356" t="s">
        <v>524</v>
      </c>
    </row>
    <row r="51" spans="1:17">
      <c r="B51" s="250"/>
      <c r="C51" s="246"/>
      <c r="D51" s="246"/>
      <c r="E51" s="246"/>
      <c r="F51" s="246"/>
      <c r="G51" s="1233" t="s">
        <v>558</v>
      </c>
      <c r="H51" s="1234"/>
      <c r="I51" s="1239" t="s">
        <v>559</v>
      </c>
      <c r="J51" s="1239"/>
      <c r="K51" s="1241"/>
      <c r="L51" s="1241"/>
      <c r="M51" s="1241"/>
      <c r="N51" s="1241"/>
      <c r="O51" s="1242">
        <v>61.2</v>
      </c>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560</v>
      </c>
      <c r="J53" s="1243"/>
      <c r="K53" s="1250"/>
      <c r="L53" s="1250"/>
      <c r="M53" s="1250"/>
      <c r="N53" s="1250"/>
      <c r="O53" s="1252">
        <v>54.3</v>
      </c>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561</v>
      </c>
      <c r="H55" s="1245"/>
      <c r="I55" s="1243" t="s">
        <v>559</v>
      </c>
      <c r="J55" s="1243"/>
      <c r="K55" s="1241"/>
      <c r="L55" s="1241"/>
      <c r="M55" s="1241"/>
      <c r="N55" s="1241"/>
      <c r="O55" s="1242">
        <v>31</v>
      </c>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562</v>
      </c>
      <c r="J57" s="1253"/>
      <c r="K57" s="1250"/>
      <c r="L57" s="1250"/>
      <c r="M57" s="1250"/>
      <c r="N57" s="1250"/>
      <c r="O57" s="1252">
        <v>54.4</v>
      </c>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563</v>
      </c>
      <c r="C63" s="246"/>
      <c r="D63" s="246"/>
      <c r="E63" s="246"/>
      <c r="F63" s="246"/>
      <c r="G63" s="246"/>
      <c r="H63" s="246"/>
      <c r="I63" s="246"/>
      <c r="J63" s="246"/>
      <c r="K63" s="246"/>
      <c r="L63" s="246"/>
      <c r="M63" s="246"/>
      <c r="N63" s="246"/>
      <c r="O63" s="246"/>
    </row>
    <row r="64" spans="1:17">
      <c r="B64" s="250"/>
      <c r="C64" s="246"/>
      <c r="D64" s="246"/>
      <c r="E64" s="246"/>
      <c r="F64" s="246"/>
      <c r="G64" s="353" t="s">
        <v>555</v>
      </c>
      <c r="I64" s="354"/>
      <c r="J64" s="354"/>
      <c r="K64" s="354"/>
      <c r="L64" s="246"/>
      <c r="M64" s="246"/>
      <c r="N64" s="246"/>
      <c r="O64" s="246"/>
    </row>
    <row r="65" spans="2:30">
      <c r="B65" s="250"/>
      <c r="C65" s="246"/>
      <c r="D65" s="246"/>
      <c r="E65" s="246"/>
      <c r="F65" s="246"/>
      <c r="G65" s="1221" t="s">
        <v>564</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565</v>
      </c>
      <c r="I71" s="370"/>
      <c r="J71" s="366"/>
      <c r="K71" s="366"/>
      <c r="L71" s="367"/>
      <c r="M71" s="366"/>
      <c r="N71" s="367"/>
      <c r="O71" s="368"/>
    </row>
    <row r="72" spans="2:30">
      <c r="B72" s="250"/>
      <c r="C72" s="246"/>
      <c r="D72" s="246"/>
      <c r="E72" s="246"/>
      <c r="F72" s="246"/>
      <c r="G72" s="1230"/>
      <c r="H72" s="1231"/>
      <c r="I72" s="1231"/>
      <c r="J72" s="1232"/>
      <c r="K72" s="356" t="s">
        <v>520</v>
      </c>
      <c r="L72" s="356" t="s">
        <v>521</v>
      </c>
      <c r="M72" s="356" t="s">
        <v>522</v>
      </c>
      <c r="N72" s="356" t="s">
        <v>523</v>
      </c>
      <c r="O72" s="356" t="s">
        <v>524</v>
      </c>
    </row>
    <row r="73" spans="2:30">
      <c r="B73" s="250"/>
      <c r="C73" s="246"/>
      <c r="D73" s="246"/>
      <c r="E73" s="246"/>
      <c r="F73" s="246"/>
      <c r="G73" s="1233" t="s">
        <v>558</v>
      </c>
      <c r="H73" s="1234"/>
      <c r="I73" s="1239" t="s">
        <v>559</v>
      </c>
      <c r="J73" s="1239"/>
      <c r="K73" s="1254">
        <v>56.8</v>
      </c>
      <c r="L73" s="1254">
        <v>55</v>
      </c>
      <c r="M73" s="1242">
        <v>60.2</v>
      </c>
      <c r="N73" s="1242">
        <v>64.2</v>
      </c>
      <c r="O73" s="1242">
        <v>61.2</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566</v>
      </c>
      <c r="J75" s="1243"/>
      <c r="K75" s="1252">
        <v>5.8</v>
      </c>
      <c r="L75" s="1252">
        <v>4.9000000000000004</v>
      </c>
      <c r="M75" s="1252">
        <v>3.8</v>
      </c>
      <c r="N75" s="1252">
        <v>2.9</v>
      </c>
      <c r="O75" s="1252">
        <v>2.5</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561</v>
      </c>
      <c r="H77" s="1245"/>
      <c r="I77" s="1243" t="s">
        <v>559</v>
      </c>
      <c r="J77" s="1243"/>
      <c r="K77" s="1254">
        <v>57.8</v>
      </c>
      <c r="L77" s="1254">
        <v>49.8</v>
      </c>
      <c r="M77" s="1242">
        <v>45.1</v>
      </c>
      <c r="N77" s="1242">
        <v>37.4</v>
      </c>
      <c r="O77" s="1242">
        <v>31</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566</v>
      </c>
      <c r="J79" s="1253"/>
      <c r="K79" s="1256">
        <v>8.3000000000000007</v>
      </c>
      <c r="L79" s="1256">
        <v>7.7</v>
      </c>
      <c r="M79" s="1256">
        <v>7.1</v>
      </c>
      <c r="N79" s="1256">
        <v>6.3</v>
      </c>
      <c r="O79" s="1256">
        <v>5.2</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57103</v>
      </c>
      <c r="E3" s="118"/>
      <c r="F3" s="119">
        <v>39052</v>
      </c>
      <c r="G3" s="120"/>
      <c r="H3" s="121"/>
    </row>
    <row r="4" spans="1:8">
      <c r="A4" s="122"/>
      <c r="B4" s="123"/>
      <c r="C4" s="124"/>
      <c r="D4" s="125">
        <v>39929</v>
      </c>
      <c r="E4" s="126"/>
      <c r="F4" s="127">
        <v>21186</v>
      </c>
      <c r="G4" s="128"/>
      <c r="H4" s="129"/>
    </row>
    <row r="5" spans="1:8">
      <c r="A5" s="110" t="s">
        <v>514</v>
      </c>
      <c r="B5" s="115"/>
      <c r="C5" s="116"/>
      <c r="D5" s="117">
        <v>58563</v>
      </c>
      <c r="E5" s="118"/>
      <c r="F5" s="119">
        <v>41235</v>
      </c>
      <c r="G5" s="120"/>
      <c r="H5" s="121"/>
    </row>
    <row r="6" spans="1:8">
      <c r="A6" s="122"/>
      <c r="B6" s="123"/>
      <c r="C6" s="124"/>
      <c r="D6" s="125">
        <v>37558</v>
      </c>
      <c r="E6" s="126"/>
      <c r="F6" s="127">
        <v>22086</v>
      </c>
      <c r="G6" s="128"/>
      <c r="H6" s="129"/>
    </row>
    <row r="7" spans="1:8">
      <c r="A7" s="110" t="s">
        <v>515</v>
      </c>
      <c r="B7" s="115"/>
      <c r="C7" s="116"/>
      <c r="D7" s="117">
        <v>64269</v>
      </c>
      <c r="E7" s="118"/>
      <c r="F7" s="119">
        <v>41862</v>
      </c>
      <c r="G7" s="120"/>
      <c r="H7" s="121"/>
    </row>
    <row r="8" spans="1:8">
      <c r="A8" s="122"/>
      <c r="B8" s="123"/>
      <c r="C8" s="124"/>
      <c r="D8" s="125">
        <v>37623</v>
      </c>
      <c r="E8" s="126"/>
      <c r="F8" s="127">
        <v>23710</v>
      </c>
      <c r="G8" s="128"/>
      <c r="H8" s="129"/>
    </row>
    <row r="9" spans="1:8">
      <c r="A9" s="110" t="s">
        <v>516</v>
      </c>
      <c r="B9" s="115"/>
      <c r="C9" s="116"/>
      <c r="D9" s="117">
        <v>65410</v>
      </c>
      <c r="E9" s="118"/>
      <c r="F9" s="119">
        <v>43554</v>
      </c>
      <c r="G9" s="120"/>
      <c r="H9" s="121"/>
    </row>
    <row r="10" spans="1:8">
      <c r="A10" s="122"/>
      <c r="B10" s="123"/>
      <c r="C10" s="124"/>
      <c r="D10" s="125">
        <v>45901</v>
      </c>
      <c r="E10" s="126"/>
      <c r="F10" s="127">
        <v>24811</v>
      </c>
      <c r="G10" s="128"/>
      <c r="H10" s="129"/>
    </row>
    <row r="11" spans="1:8">
      <c r="A11" s="110" t="s">
        <v>517</v>
      </c>
      <c r="B11" s="115"/>
      <c r="C11" s="116"/>
      <c r="D11" s="117">
        <v>56918</v>
      </c>
      <c r="E11" s="118"/>
      <c r="F11" s="119">
        <v>42581</v>
      </c>
      <c r="G11" s="120"/>
      <c r="H11" s="121"/>
    </row>
    <row r="12" spans="1:8">
      <c r="A12" s="122"/>
      <c r="B12" s="123"/>
      <c r="C12" s="130"/>
      <c r="D12" s="125">
        <v>37660</v>
      </c>
      <c r="E12" s="126"/>
      <c r="F12" s="127">
        <v>24354</v>
      </c>
      <c r="G12" s="128"/>
      <c r="H12" s="129"/>
    </row>
    <row r="13" spans="1:8">
      <c r="A13" s="110"/>
      <c r="B13" s="115"/>
      <c r="C13" s="131"/>
      <c r="D13" s="132">
        <v>60453</v>
      </c>
      <c r="E13" s="133"/>
      <c r="F13" s="134">
        <v>41657</v>
      </c>
      <c r="G13" s="135"/>
      <c r="H13" s="121"/>
    </row>
    <row r="14" spans="1:8">
      <c r="A14" s="122"/>
      <c r="B14" s="123"/>
      <c r="C14" s="124"/>
      <c r="D14" s="125">
        <v>39734</v>
      </c>
      <c r="E14" s="126"/>
      <c r="F14" s="127">
        <v>23229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5.46</v>
      </c>
      <c r="C19" s="136">
        <f>ROUND(VALUE(SUBSTITUTE(実質収支比率等に係る経年分析!G$48,"▲","-")),2)</f>
        <v>4.47</v>
      </c>
      <c r="D19" s="136">
        <f>ROUND(VALUE(SUBSTITUTE(実質収支比率等に係る経年分析!H$48,"▲","-")),2)</f>
        <v>6.02</v>
      </c>
      <c r="E19" s="136">
        <f>ROUND(VALUE(SUBSTITUTE(実質収支比率等に係る経年分析!I$48,"▲","-")),2)</f>
        <v>5.98</v>
      </c>
      <c r="F19" s="136">
        <f>ROUND(VALUE(SUBSTITUTE(実質収支比率等に係る経年分析!J$48,"▲","-")),2)</f>
        <v>5.32</v>
      </c>
    </row>
    <row r="20" spans="1:11">
      <c r="A20" s="136" t="s">
        <v>43</v>
      </c>
      <c r="B20" s="136">
        <f>ROUND(VALUE(SUBSTITUTE(実質収支比率等に係る経年分析!F$47,"▲","-")),2)</f>
        <v>8.2899999999999991</v>
      </c>
      <c r="C20" s="136">
        <f>ROUND(VALUE(SUBSTITUTE(実質収支比率等に係る経年分析!G$47,"▲","-")),2)</f>
        <v>8.1300000000000008</v>
      </c>
      <c r="D20" s="136">
        <f>ROUND(VALUE(SUBSTITUTE(実質収支比率等に係る経年分析!H$47,"▲","-")),2)</f>
        <v>7.93</v>
      </c>
      <c r="E20" s="136">
        <f>ROUND(VALUE(SUBSTITUTE(実質収支比率等に係る経年分析!I$47,"▲","-")),2)</f>
        <v>8.74</v>
      </c>
      <c r="F20" s="136">
        <f>ROUND(VALUE(SUBSTITUTE(実質収支比率等に係る経年分析!J$47,"▲","-")),2)</f>
        <v>8.14</v>
      </c>
    </row>
    <row r="21" spans="1:11">
      <c r="A21" s="136" t="s">
        <v>44</v>
      </c>
      <c r="B21" s="136">
        <f>IF(ISNUMBER(VALUE(SUBSTITUTE(実質収支比率等に係る経年分析!F$49,"▲","-"))),ROUND(VALUE(SUBSTITUTE(実質収支比率等に係る経年分析!F$49,"▲","-")),2),NA())</f>
        <v>0.28000000000000003</v>
      </c>
      <c r="C21" s="136">
        <f>IF(ISNUMBER(VALUE(SUBSTITUTE(実質収支比率等に係る経年分析!G$49,"▲","-"))),ROUND(VALUE(SUBSTITUTE(実質収支比率等に係る経年分析!G$49,"▲","-")),2),NA())</f>
        <v>-0.88</v>
      </c>
      <c r="D21" s="136">
        <f>IF(ISNUMBER(VALUE(SUBSTITUTE(実質収支比率等に係る経年分析!H$49,"▲","-"))),ROUND(VALUE(SUBSTITUTE(実質収支比率等に係る経年分析!H$49,"▲","-")),2),NA())</f>
        <v>1.17</v>
      </c>
      <c r="E21" s="136">
        <f>IF(ISNUMBER(VALUE(SUBSTITUTE(実質収支比率等に係る経年分析!I$49,"▲","-"))),ROUND(VALUE(SUBSTITUTE(実質収支比率等に係る経年分析!I$49,"▲","-")),2),NA())</f>
        <v>1</v>
      </c>
      <c r="F21" s="136">
        <f>IF(ISNUMBER(VALUE(SUBSTITUTE(実質収支比率等に係る経年分析!J$49,"▲","-"))),ROUND(VALUE(SUBSTITUTE(実質収支比率等に係る経年分析!J$49,"▲","-")),2),NA())</f>
        <v>-1.27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第二東名ＩＣ周辺地区土地区画整理事業特別会計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0.51</v>
      </c>
    </row>
    <row r="32" spans="1:11">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1.1100000000000001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1.32</v>
      </c>
    </row>
    <row r="33" spans="1:16">
      <c r="A33" s="137" t="str">
        <f>IF(連結実質赤字比率に係る赤字・黒字の構成分析!C$37="",NA(),連結実質赤字比率に係る赤字・黒字の構成分析!C$37)</f>
        <v>公共下水道事業会計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1.84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2.37</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5.48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4.12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3.51</v>
      </c>
    </row>
    <row r="35" spans="1:16">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3.86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5.43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4.43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5.94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5.29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8200</v>
      </c>
      <c r="E42" s="138"/>
      <c r="F42" s="138"/>
      <c r="G42" s="138">
        <f>'実質公債費比率（分子）の構造'!L$52</f>
        <v>8319</v>
      </c>
      <c r="H42" s="138"/>
      <c r="I42" s="138"/>
      <c r="J42" s="138">
        <f>'実質公債費比率（分子）の構造'!M$52</f>
        <v>8635</v>
      </c>
      <c r="K42" s="138"/>
      <c r="L42" s="138"/>
      <c r="M42" s="138">
        <f>'実質公債費比率（分子）の構造'!N$52</f>
        <v>7966</v>
      </c>
      <c r="N42" s="138"/>
      <c r="O42" s="138"/>
      <c r="P42" s="138">
        <f>'実質公債費比率（分子）の構造'!O$52</f>
        <v>7828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497</v>
      </c>
      <c r="C44" s="138"/>
      <c r="D44" s="138"/>
      <c r="E44" s="138">
        <f>'実質公債費比率（分子）の構造'!L$50</f>
        <v>487</v>
      </c>
      <c r="F44" s="138"/>
      <c r="G44" s="138"/>
      <c r="H44" s="138">
        <f>'実質公債費比率（分子）の構造'!M$50</f>
        <v>474</v>
      </c>
      <c r="I44" s="138"/>
      <c r="J44" s="138"/>
      <c r="K44" s="138">
        <f>'実質公債費比率（分子）の構造'!N$50</f>
        <v>464</v>
      </c>
      <c r="L44" s="138"/>
      <c r="M44" s="138"/>
      <c r="N44" s="138">
        <f>'実質公債費比率（分子）の構造'!O$50</f>
        <v>463</v>
      </c>
      <c r="O44" s="138"/>
      <c r="P44" s="138"/>
    </row>
    <row r="45" spans="1:16">
      <c r="A45" s="138" t="s">
        <v>54</v>
      </c>
      <c r="B45" s="138">
        <f>'実質公債費比率（分子）の構造'!K$49</f>
        <v>127</v>
      </c>
      <c r="C45" s="138"/>
      <c r="D45" s="138"/>
      <c r="E45" s="138">
        <f>'実質公債費比率（分子）の構造'!L$49</f>
        <v>86</v>
      </c>
      <c r="F45" s="138"/>
      <c r="G45" s="138"/>
      <c r="H45" s="138">
        <f>'実質公債費比率（分子）の構造'!M$49</f>
        <v>102</v>
      </c>
      <c r="I45" s="138"/>
      <c r="J45" s="138"/>
      <c r="K45" s="138">
        <f>'実質公債費比率（分子）の構造'!N$49</f>
        <v>84</v>
      </c>
      <c r="L45" s="138"/>
      <c r="M45" s="138"/>
      <c r="N45" s="138">
        <f>'実質公債費比率（分子）の構造'!O$49</f>
        <v>83</v>
      </c>
      <c r="O45" s="138"/>
      <c r="P45" s="138"/>
    </row>
    <row r="46" spans="1:16">
      <c r="A46" s="138" t="s">
        <v>55</v>
      </c>
      <c r="B46" s="138">
        <f>'実質公債費比率（分子）の構造'!K$48</f>
        <v>2754</v>
      </c>
      <c r="C46" s="138"/>
      <c r="D46" s="138"/>
      <c r="E46" s="138">
        <f>'実質公債費比率（分子）の構造'!L$48</f>
        <v>2769</v>
      </c>
      <c r="F46" s="138"/>
      <c r="G46" s="138"/>
      <c r="H46" s="138">
        <f>'実質公債費比率（分子）の構造'!M$48</f>
        <v>2352</v>
      </c>
      <c r="I46" s="138"/>
      <c r="J46" s="138"/>
      <c r="K46" s="138">
        <f>'実質公債費比率（分子）の構造'!N$48</f>
        <v>2166</v>
      </c>
      <c r="L46" s="138"/>
      <c r="M46" s="138"/>
      <c r="N46" s="138">
        <f>'実質公債費比率（分子）の構造'!O$48</f>
        <v>2090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7093</v>
      </c>
      <c r="C49" s="138"/>
      <c r="D49" s="138"/>
      <c r="E49" s="138">
        <f>'実質公債費比率（分子）の構造'!L$45</f>
        <v>6870</v>
      </c>
      <c r="F49" s="138"/>
      <c r="G49" s="138"/>
      <c r="H49" s="138">
        <f>'実質公債費比率（分子）の構造'!M$45</f>
        <v>6538</v>
      </c>
      <c r="I49" s="138"/>
      <c r="J49" s="138"/>
      <c r="K49" s="138">
        <f>'実質公債費比率（分子）の構造'!N$45</f>
        <v>6463</v>
      </c>
      <c r="L49" s="138"/>
      <c r="M49" s="138"/>
      <c r="N49" s="138">
        <f>'実質公債費比率（分子）の構造'!O$45</f>
        <v>6496</v>
      </c>
      <c r="O49" s="138"/>
      <c r="P49" s="138"/>
    </row>
    <row r="50" spans="1:16">
      <c r="A50" s="138" t="s">
        <v>59</v>
      </c>
      <c r="B50" s="138" t="e">
        <f>NA()</f>
        <v>#N/A</v>
      </c>
      <c r="C50" s="138">
        <f>IF(ISNUMBER('実質公債費比率（分子）の構造'!K$53),'実質公債費比率（分子）の構造'!K$53,NA())</f>
        <v>2271</v>
      </c>
      <c r="D50" s="138" t="e">
        <f>NA()</f>
        <v>#N/A</v>
      </c>
      <c r="E50" s="138" t="e">
        <f>NA()</f>
        <v>#N/A</v>
      </c>
      <c r="F50" s="138">
        <f>IF(ISNUMBER('実質公債費比率（分子）の構造'!L$53),'実質公債費比率（分子）の構造'!L$53,NA())</f>
        <v>1893</v>
      </c>
      <c r="G50" s="138" t="e">
        <f>NA()</f>
        <v>#N/A</v>
      </c>
      <c r="H50" s="138" t="e">
        <f>NA()</f>
        <v>#N/A</v>
      </c>
      <c r="I50" s="138">
        <f>IF(ISNUMBER('実質公債費比率（分子）の構造'!M$53),'実質公債費比率（分子）の構造'!M$53,NA())</f>
        <v>831</v>
      </c>
      <c r="J50" s="138" t="e">
        <f>NA()</f>
        <v>#N/A</v>
      </c>
      <c r="K50" s="138" t="e">
        <f>NA()</f>
        <v>#N/A</v>
      </c>
      <c r="L50" s="138">
        <f>IF(ISNUMBER('実質公債費比率（分子）の構造'!N$53),'実質公債費比率（分子）の構造'!N$53,NA())</f>
        <v>1211</v>
      </c>
      <c r="M50" s="138" t="e">
        <f>NA()</f>
        <v>#N/A</v>
      </c>
      <c r="N50" s="138" t="e">
        <f>NA()</f>
        <v>#N/A</v>
      </c>
      <c r="O50" s="138">
        <f>IF(ISNUMBER('実質公債費比率（分子）の構造'!O$53),'実質公債費比率（分子）の構造'!O$53,NA())</f>
        <v>1304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61523</v>
      </c>
      <c r="E56" s="137"/>
      <c r="F56" s="137"/>
      <c r="G56" s="137">
        <f>'将来負担比率（分子）の構造'!J$52</f>
        <v>59733</v>
      </c>
      <c r="H56" s="137"/>
      <c r="I56" s="137"/>
      <c r="J56" s="137">
        <f>'将来負担比率（分子）の構造'!K$52</f>
        <v>57362</v>
      </c>
      <c r="K56" s="137"/>
      <c r="L56" s="137"/>
      <c r="M56" s="137">
        <f>'将来負担比率（分子）の構造'!L$52</f>
        <v>55922</v>
      </c>
      <c r="N56" s="137"/>
      <c r="O56" s="137"/>
      <c r="P56" s="137">
        <f>'将来負担比率（分子）の構造'!M$52</f>
        <v>53068</v>
      </c>
    </row>
    <row r="57" spans="1:16">
      <c r="A57" s="137" t="s">
        <v>36</v>
      </c>
      <c r="B57" s="137"/>
      <c r="C57" s="137"/>
      <c r="D57" s="137">
        <f>'将来負担比率（分子）の構造'!I$51</f>
        <v>27817</v>
      </c>
      <c r="E57" s="137"/>
      <c r="F57" s="137"/>
      <c r="G57" s="137">
        <f>'将来負担比率（分子）の構造'!J$51</f>
        <v>27741</v>
      </c>
      <c r="H57" s="137"/>
      <c r="I57" s="137"/>
      <c r="J57" s="137">
        <f>'将来負担比率（分子）の構造'!K$51</f>
        <v>26507</v>
      </c>
      <c r="K57" s="137"/>
      <c r="L57" s="137"/>
      <c r="M57" s="137">
        <f>'将来負担比率（分子）の構造'!L$51</f>
        <v>24584</v>
      </c>
      <c r="N57" s="137"/>
      <c r="O57" s="137"/>
      <c r="P57" s="137">
        <f>'将来負担比率（分子）の構造'!M$51</f>
        <v>24082</v>
      </c>
    </row>
    <row r="58" spans="1:16">
      <c r="A58" s="137" t="s">
        <v>35</v>
      </c>
      <c r="B58" s="137"/>
      <c r="C58" s="137"/>
      <c r="D58" s="137">
        <f>'将来負担比率（分子）の構造'!I$50</f>
        <v>8865</v>
      </c>
      <c r="E58" s="137"/>
      <c r="F58" s="137"/>
      <c r="G58" s="137">
        <f>'将来負担比率（分子）の構造'!J$50</f>
        <v>9616</v>
      </c>
      <c r="H58" s="137"/>
      <c r="I58" s="137"/>
      <c r="J58" s="137">
        <f>'将来負担比率（分子）の構造'!K$50</f>
        <v>9433</v>
      </c>
      <c r="K58" s="137"/>
      <c r="L58" s="137"/>
      <c r="M58" s="137">
        <f>'将来負担比率（分子）の構造'!L$50</f>
        <v>9900</v>
      </c>
      <c r="N58" s="137"/>
      <c r="O58" s="137"/>
      <c r="P58" s="137">
        <f>'将来負担比率（分子）の構造'!M$50</f>
        <v>11374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15530</v>
      </c>
      <c r="C62" s="137"/>
      <c r="D62" s="137"/>
      <c r="E62" s="137">
        <f>'将来負担比率（分子）の構造'!J$45</f>
        <v>14960</v>
      </c>
      <c r="F62" s="137"/>
      <c r="G62" s="137"/>
      <c r="H62" s="137">
        <f>'将来負担比率（分子）の構造'!K$45</f>
        <v>14169</v>
      </c>
      <c r="I62" s="137"/>
      <c r="J62" s="137"/>
      <c r="K62" s="137">
        <f>'将来負担比率（分子）の構造'!L$45</f>
        <v>13399</v>
      </c>
      <c r="L62" s="137"/>
      <c r="M62" s="137"/>
      <c r="N62" s="137">
        <f>'将来負担比率（分子）の構造'!M$45</f>
        <v>13418</v>
      </c>
      <c r="O62" s="137"/>
      <c r="P62" s="137"/>
    </row>
    <row r="63" spans="1:16">
      <c r="A63" s="137" t="s">
        <v>28</v>
      </c>
      <c r="B63" s="137">
        <f>'将来負担比率（分子）の構造'!I$44</f>
        <v>936</v>
      </c>
      <c r="C63" s="137"/>
      <c r="D63" s="137"/>
      <c r="E63" s="137">
        <f>'将来負担比率（分子）の構造'!J$44</f>
        <v>876</v>
      </c>
      <c r="F63" s="137"/>
      <c r="G63" s="137"/>
      <c r="H63" s="137">
        <f>'将来負担比率（分子）の構造'!K$44</f>
        <v>857</v>
      </c>
      <c r="I63" s="137"/>
      <c r="J63" s="137"/>
      <c r="K63" s="137">
        <f>'将来負担比率（分子）の構造'!L$44</f>
        <v>777</v>
      </c>
      <c r="L63" s="137"/>
      <c r="M63" s="137"/>
      <c r="N63" s="137">
        <f>'将来負担比率（分子）の構造'!M$44</f>
        <v>700</v>
      </c>
      <c r="O63" s="137"/>
      <c r="P63" s="137"/>
    </row>
    <row r="64" spans="1:16">
      <c r="A64" s="137" t="s">
        <v>27</v>
      </c>
      <c r="B64" s="137">
        <f>'将来負担比率（分子）の構造'!I$43</f>
        <v>25403</v>
      </c>
      <c r="C64" s="137"/>
      <c r="D64" s="137"/>
      <c r="E64" s="137">
        <f>'将来負担比率（分子）の構造'!J$43</f>
        <v>25451</v>
      </c>
      <c r="F64" s="137"/>
      <c r="G64" s="137"/>
      <c r="H64" s="137">
        <f>'将来負担比率（分子）の構造'!K$43</f>
        <v>23979</v>
      </c>
      <c r="I64" s="137"/>
      <c r="J64" s="137"/>
      <c r="K64" s="137">
        <f>'将来負担比率（分子）の構造'!L$43</f>
        <v>21741</v>
      </c>
      <c r="L64" s="137"/>
      <c r="M64" s="137"/>
      <c r="N64" s="137">
        <f>'将来負担比率（分子）の構造'!M$43</f>
        <v>19932</v>
      </c>
      <c r="O64" s="137"/>
      <c r="P64" s="137"/>
    </row>
    <row r="65" spans="1:16">
      <c r="A65" s="137" t="s">
        <v>26</v>
      </c>
      <c r="B65" s="137">
        <f>'将来負担比率（分子）の構造'!I$42</f>
        <v>8098</v>
      </c>
      <c r="C65" s="137"/>
      <c r="D65" s="137"/>
      <c r="E65" s="137">
        <f>'将来負担比率（分子）の構造'!J$42</f>
        <v>7048</v>
      </c>
      <c r="F65" s="137"/>
      <c r="G65" s="137"/>
      <c r="H65" s="137">
        <f>'将来負担比率（分子）の構造'!K$42</f>
        <v>5983</v>
      </c>
      <c r="I65" s="137"/>
      <c r="J65" s="137"/>
      <c r="K65" s="137">
        <f>'将来負担比率（分子）の構造'!L$42</f>
        <v>6038</v>
      </c>
      <c r="L65" s="137"/>
      <c r="M65" s="137"/>
      <c r="N65" s="137">
        <f>'将来負担比率（分子）の構造'!M$42</f>
        <v>4799</v>
      </c>
      <c r="O65" s="137"/>
      <c r="P65" s="137"/>
    </row>
    <row r="66" spans="1:16">
      <c r="A66" s="137" t="s">
        <v>25</v>
      </c>
      <c r="B66" s="137">
        <f>'将来負担比率（分子）の構造'!I$41</f>
        <v>72862</v>
      </c>
      <c r="C66" s="137"/>
      <c r="D66" s="137"/>
      <c r="E66" s="137">
        <f>'将来負担比率（分子）の構造'!J$41</f>
        <v>73032</v>
      </c>
      <c r="F66" s="137"/>
      <c r="G66" s="137"/>
      <c r="H66" s="137">
        <f>'将来負担比率（分子）の構造'!K$41</f>
        <v>74336</v>
      </c>
      <c r="I66" s="137"/>
      <c r="J66" s="137"/>
      <c r="K66" s="137">
        <f>'将来負担比率（分子）の構造'!L$41</f>
        <v>76566</v>
      </c>
      <c r="L66" s="137"/>
      <c r="M66" s="137"/>
      <c r="N66" s="137">
        <f>'将来負担比率（分子）の構造'!M$41</f>
        <v>76500</v>
      </c>
      <c r="O66" s="137"/>
      <c r="P66" s="137"/>
    </row>
    <row r="67" spans="1:16">
      <c r="A67" s="137" t="s">
        <v>63</v>
      </c>
      <c r="B67" s="137" t="e">
        <f>NA()</f>
        <v>#N/A</v>
      </c>
      <c r="C67" s="137">
        <f>IF(ISNUMBER('将来負担比率（分子）の構造'!I$53), IF('将来負担比率（分子）の構造'!I$53 &lt; 0, 0, '将来負担比率（分子）の構造'!I$53), NA())</f>
        <v>24625</v>
      </c>
      <c r="D67" s="137" t="e">
        <f>NA()</f>
        <v>#N/A</v>
      </c>
      <c r="E67" s="137" t="e">
        <f>NA()</f>
        <v>#N/A</v>
      </c>
      <c r="F67" s="137">
        <f>IF(ISNUMBER('将来負担比率（分子）の構造'!J$53), IF('将来負担比率（分子）の構造'!J$53 &lt; 0, 0, '将来負担比率（分子）の構造'!J$53), NA())</f>
        <v>24277</v>
      </c>
      <c r="G67" s="137" t="e">
        <f>NA()</f>
        <v>#N/A</v>
      </c>
      <c r="H67" s="137" t="e">
        <f>NA()</f>
        <v>#N/A</v>
      </c>
      <c r="I67" s="137">
        <f>IF(ISNUMBER('将来負担比率（分子）の構造'!K$53), IF('将来負担比率（分子）の構造'!K$53 &lt; 0, 0, '将来負担比率（分子）の構造'!K$53), NA())</f>
        <v>26021</v>
      </c>
      <c r="J67" s="137" t="e">
        <f>NA()</f>
        <v>#N/A</v>
      </c>
      <c r="K67" s="137" t="e">
        <f>NA()</f>
        <v>#N/A</v>
      </c>
      <c r="L67" s="137">
        <f>IF(ISNUMBER('将来負担比率（分子）の構造'!L$53), IF('将来負担比率（分子）の構造'!L$53 &lt; 0, 0, '将来負担比率（分子）の構造'!L$53), NA())</f>
        <v>28115</v>
      </c>
      <c r="M67" s="137" t="e">
        <f>NA()</f>
        <v>#N/A</v>
      </c>
      <c r="N67" s="137" t="e">
        <f>NA()</f>
        <v>#N/A</v>
      </c>
      <c r="O67" s="137">
        <f>IF(ISNUMBER('将来負担比率（分子）の構造'!M$53), IF('将来負担比率（分子）の構造'!M$53 &lt; 0, 0, '将来負担比率（分子）の構造'!M$53), NA())</f>
        <v>26825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45894392</v>
      </c>
      <c r="S5" s="615"/>
      <c r="T5" s="615"/>
      <c r="U5" s="615"/>
      <c r="V5" s="615"/>
      <c r="W5" s="615"/>
      <c r="X5" s="615"/>
      <c r="Y5" s="616"/>
      <c r="Z5" s="617">
        <v>52.3</v>
      </c>
      <c r="AA5" s="617"/>
      <c r="AB5" s="617"/>
      <c r="AC5" s="617"/>
      <c r="AD5" s="618">
        <v>42244586</v>
      </c>
      <c r="AE5" s="618"/>
      <c r="AF5" s="618"/>
      <c r="AG5" s="618"/>
      <c r="AH5" s="618"/>
      <c r="AI5" s="618"/>
      <c r="AJ5" s="618"/>
      <c r="AK5" s="618"/>
      <c r="AL5" s="619">
        <v>86</v>
      </c>
      <c r="AM5" s="620"/>
      <c r="AN5" s="620"/>
      <c r="AO5" s="621"/>
      <c r="AP5" s="611" t="s">
        <v>209</v>
      </c>
      <c r="AQ5" s="612"/>
      <c r="AR5" s="612"/>
      <c r="AS5" s="612"/>
      <c r="AT5" s="612"/>
      <c r="AU5" s="612"/>
      <c r="AV5" s="612"/>
      <c r="AW5" s="612"/>
      <c r="AX5" s="612"/>
      <c r="AY5" s="612"/>
      <c r="AZ5" s="612"/>
      <c r="BA5" s="612"/>
      <c r="BB5" s="612"/>
      <c r="BC5" s="612"/>
      <c r="BD5" s="612"/>
      <c r="BE5" s="612"/>
      <c r="BF5" s="613"/>
      <c r="BG5" s="625">
        <v>42244586</v>
      </c>
      <c r="BH5" s="626"/>
      <c r="BI5" s="626"/>
      <c r="BJ5" s="626"/>
      <c r="BK5" s="626"/>
      <c r="BL5" s="626"/>
      <c r="BM5" s="626"/>
      <c r="BN5" s="627"/>
      <c r="BO5" s="628">
        <v>92</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650180</v>
      </c>
      <c r="S6" s="626"/>
      <c r="T6" s="626"/>
      <c r="U6" s="626"/>
      <c r="V6" s="626"/>
      <c r="W6" s="626"/>
      <c r="X6" s="626"/>
      <c r="Y6" s="627"/>
      <c r="Z6" s="628">
        <v>0.7</v>
      </c>
      <c r="AA6" s="628"/>
      <c r="AB6" s="628"/>
      <c r="AC6" s="628"/>
      <c r="AD6" s="629">
        <v>650180</v>
      </c>
      <c r="AE6" s="629"/>
      <c r="AF6" s="629"/>
      <c r="AG6" s="629"/>
      <c r="AH6" s="629"/>
      <c r="AI6" s="629"/>
      <c r="AJ6" s="629"/>
      <c r="AK6" s="629"/>
      <c r="AL6" s="630">
        <v>1.3</v>
      </c>
      <c r="AM6" s="631"/>
      <c r="AN6" s="631"/>
      <c r="AO6" s="632"/>
      <c r="AP6" s="622" t="s">
        <v>215</v>
      </c>
      <c r="AQ6" s="623"/>
      <c r="AR6" s="623"/>
      <c r="AS6" s="623"/>
      <c r="AT6" s="623"/>
      <c r="AU6" s="623"/>
      <c r="AV6" s="623"/>
      <c r="AW6" s="623"/>
      <c r="AX6" s="623"/>
      <c r="AY6" s="623"/>
      <c r="AZ6" s="623"/>
      <c r="BA6" s="623"/>
      <c r="BB6" s="623"/>
      <c r="BC6" s="623"/>
      <c r="BD6" s="623"/>
      <c r="BE6" s="623"/>
      <c r="BF6" s="624"/>
      <c r="BG6" s="625">
        <v>42244586</v>
      </c>
      <c r="BH6" s="626"/>
      <c r="BI6" s="626"/>
      <c r="BJ6" s="626"/>
      <c r="BK6" s="626"/>
      <c r="BL6" s="626"/>
      <c r="BM6" s="626"/>
      <c r="BN6" s="627"/>
      <c r="BO6" s="628">
        <v>92</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493417</v>
      </c>
      <c r="CS6" s="626"/>
      <c r="CT6" s="626"/>
      <c r="CU6" s="626"/>
      <c r="CV6" s="626"/>
      <c r="CW6" s="626"/>
      <c r="CX6" s="626"/>
      <c r="CY6" s="627"/>
      <c r="CZ6" s="628">
        <v>0.6</v>
      </c>
      <c r="DA6" s="628"/>
      <c r="DB6" s="628"/>
      <c r="DC6" s="628"/>
      <c r="DD6" s="634" t="s">
        <v>210</v>
      </c>
      <c r="DE6" s="626"/>
      <c r="DF6" s="626"/>
      <c r="DG6" s="626"/>
      <c r="DH6" s="626"/>
      <c r="DI6" s="626"/>
      <c r="DJ6" s="626"/>
      <c r="DK6" s="626"/>
      <c r="DL6" s="626"/>
      <c r="DM6" s="626"/>
      <c r="DN6" s="626"/>
      <c r="DO6" s="626"/>
      <c r="DP6" s="627"/>
      <c r="DQ6" s="634">
        <v>493417</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44574</v>
      </c>
      <c r="S7" s="626"/>
      <c r="T7" s="626"/>
      <c r="U7" s="626"/>
      <c r="V7" s="626"/>
      <c r="W7" s="626"/>
      <c r="X7" s="626"/>
      <c r="Y7" s="627"/>
      <c r="Z7" s="628">
        <v>0.1</v>
      </c>
      <c r="AA7" s="628"/>
      <c r="AB7" s="628"/>
      <c r="AC7" s="628"/>
      <c r="AD7" s="629">
        <v>44574</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17749012</v>
      </c>
      <c r="BH7" s="626"/>
      <c r="BI7" s="626"/>
      <c r="BJ7" s="626"/>
      <c r="BK7" s="626"/>
      <c r="BL7" s="626"/>
      <c r="BM7" s="626"/>
      <c r="BN7" s="627"/>
      <c r="BO7" s="628">
        <v>38.700000000000003</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9471421</v>
      </c>
      <c r="CS7" s="626"/>
      <c r="CT7" s="626"/>
      <c r="CU7" s="626"/>
      <c r="CV7" s="626"/>
      <c r="CW7" s="626"/>
      <c r="CX7" s="626"/>
      <c r="CY7" s="627"/>
      <c r="CZ7" s="628">
        <v>11.1</v>
      </c>
      <c r="DA7" s="628"/>
      <c r="DB7" s="628"/>
      <c r="DC7" s="628"/>
      <c r="DD7" s="634">
        <v>481851</v>
      </c>
      <c r="DE7" s="626"/>
      <c r="DF7" s="626"/>
      <c r="DG7" s="626"/>
      <c r="DH7" s="626"/>
      <c r="DI7" s="626"/>
      <c r="DJ7" s="626"/>
      <c r="DK7" s="626"/>
      <c r="DL7" s="626"/>
      <c r="DM7" s="626"/>
      <c r="DN7" s="626"/>
      <c r="DO7" s="626"/>
      <c r="DP7" s="627"/>
      <c r="DQ7" s="634">
        <v>6672283</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132994</v>
      </c>
      <c r="S8" s="626"/>
      <c r="T8" s="626"/>
      <c r="U8" s="626"/>
      <c r="V8" s="626"/>
      <c r="W8" s="626"/>
      <c r="X8" s="626"/>
      <c r="Y8" s="627"/>
      <c r="Z8" s="628">
        <v>0.2</v>
      </c>
      <c r="AA8" s="628"/>
      <c r="AB8" s="628"/>
      <c r="AC8" s="628"/>
      <c r="AD8" s="629">
        <v>132994</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453127</v>
      </c>
      <c r="BH8" s="626"/>
      <c r="BI8" s="626"/>
      <c r="BJ8" s="626"/>
      <c r="BK8" s="626"/>
      <c r="BL8" s="626"/>
      <c r="BM8" s="626"/>
      <c r="BN8" s="627"/>
      <c r="BO8" s="628">
        <v>1</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29550890</v>
      </c>
      <c r="CS8" s="626"/>
      <c r="CT8" s="626"/>
      <c r="CU8" s="626"/>
      <c r="CV8" s="626"/>
      <c r="CW8" s="626"/>
      <c r="CX8" s="626"/>
      <c r="CY8" s="627"/>
      <c r="CZ8" s="628">
        <v>34.700000000000003</v>
      </c>
      <c r="DA8" s="628"/>
      <c r="DB8" s="628"/>
      <c r="DC8" s="628"/>
      <c r="DD8" s="634">
        <v>516330</v>
      </c>
      <c r="DE8" s="626"/>
      <c r="DF8" s="626"/>
      <c r="DG8" s="626"/>
      <c r="DH8" s="626"/>
      <c r="DI8" s="626"/>
      <c r="DJ8" s="626"/>
      <c r="DK8" s="626"/>
      <c r="DL8" s="626"/>
      <c r="DM8" s="626"/>
      <c r="DN8" s="626"/>
      <c r="DO8" s="626"/>
      <c r="DP8" s="627"/>
      <c r="DQ8" s="634">
        <v>14581406</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100869</v>
      </c>
      <c r="S9" s="626"/>
      <c r="T9" s="626"/>
      <c r="U9" s="626"/>
      <c r="V9" s="626"/>
      <c r="W9" s="626"/>
      <c r="X9" s="626"/>
      <c r="Y9" s="627"/>
      <c r="Z9" s="628">
        <v>0.1</v>
      </c>
      <c r="AA9" s="628"/>
      <c r="AB9" s="628"/>
      <c r="AC9" s="628"/>
      <c r="AD9" s="629">
        <v>100869</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14179768</v>
      </c>
      <c r="BH9" s="626"/>
      <c r="BI9" s="626"/>
      <c r="BJ9" s="626"/>
      <c r="BK9" s="626"/>
      <c r="BL9" s="626"/>
      <c r="BM9" s="626"/>
      <c r="BN9" s="627"/>
      <c r="BO9" s="628">
        <v>30.9</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8595587</v>
      </c>
      <c r="CS9" s="626"/>
      <c r="CT9" s="626"/>
      <c r="CU9" s="626"/>
      <c r="CV9" s="626"/>
      <c r="CW9" s="626"/>
      <c r="CX9" s="626"/>
      <c r="CY9" s="627"/>
      <c r="CZ9" s="628">
        <v>10.1</v>
      </c>
      <c r="DA9" s="628"/>
      <c r="DB9" s="628"/>
      <c r="DC9" s="628"/>
      <c r="DD9" s="634">
        <v>1230746</v>
      </c>
      <c r="DE9" s="626"/>
      <c r="DF9" s="626"/>
      <c r="DG9" s="626"/>
      <c r="DH9" s="626"/>
      <c r="DI9" s="626"/>
      <c r="DJ9" s="626"/>
      <c r="DK9" s="626"/>
      <c r="DL9" s="626"/>
      <c r="DM9" s="626"/>
      <c r="DN9" s="626"/>
      <c r="DO9" s="626"/>
      <c r="DP9" s="627"/>
      <c r="DQ9" s="634">
        <v>6834782</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4625678</v>
      </c>
      <c r="S10" s="626"/>
      <c r="T10" s="626"/>
      <c r="U10" s="626"/>
      <c r="V10" s="626"/>
      <c r="W10" s="626"/>
      <c r="X10" s="626"/>
      <c r="Y10" s="627"/>
      <c r="Z10" s="628">
        <v>5.3</v>
      </c>
      <c r="AA10" s="628"/>
      <c r="AB10" s="628"/>
      <c r="AC10" s="628"/>
      <c r="AD10" s="629">
        <v>4625678</v>
      </c>
      <c r="AE10" s="629"/>
      <c r="AF10" s="629"/>
      <c r="AG10" s="629"/>
      <c r="AH10" s="629"/>
      <c r="AI10" s="629"/>
      <c r="AJ10" s="629"/>
      <c r="AK10" s="629"/>
      <c r="AL10" s="630">
        <v>9.4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756111</v>
      </c>
      <c r="BH10" s="626"/>
      <c r="BI10" s="626"/>
      <c r="BJ10" s="626"/>
      <c r="BK10" s="626"/>
      <c r="BL10" s="626"/>
      <c r="BM10" s="626"/>
      <c r="BN10" s="627"/>
      <c r="BO10" s="628">
        <v>1.6</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2134272</v>
      </c>
      <c r="CS10" s="626"/>
      <c r="CT10" s="626"/>
      <c r="CU10" s="626"/>
      <c r="CV10" s="626"/>
      <c r="CW10" s="626"/>
      <c r="CX10" s="626"/>
      <c r="CY10" s="627"/>
      <c r="CZ10" s="628">
        <v>2.5</v>
      </c>
      <c r="DA10" s="628"/>
      <c r="DB10" s="628"/>
      <c r="DC10" s="628"/>
      <c r="DD10" s="634">
        <v>7379</v>
      </c>
      <c r="DE10" s="626"/>
      <c r="DF10" s="626"/>
      <c r="DG10" s="626"/>
      <c r="DH10" s="626"/>
      <c r="DI10" s="626"/>
      <c r="DJ10" s="626"/>
      <c r="DK10" s="626"/>
      <c r="DL10" s="626"/>
      <c r="DM10" s="626"/>
      <c r="DN10" s="626"/>
      <c r="DO10" s="626"/>
      <c r="DP10" s="627"/>
      <c r="DQ10" s="634">
        <v>195751</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72451</v>
      </c>
      <c r="S11" s="626"/>
      <c r="T11" s="626"/>
      <c r="U11" s="626"/>
      <c r="V11" s="626"/>
      <c r="W11" s="626"/>
      <c r="X11" s="626"/>
      <c r="Y11" s="627"/>
      <c r="Z11" s="628">
        <v>0.1</v>
      </c>
      <c r="AA11" s="628"/>
      <c r="AB11" s="628"/>
      <c r="AC11" s="628"/>
      <c r="AD11" s="629">
        <v>72451</v>
      </c>
      <c r="AE11" s="629"/>
      <c r="AF11" s="629"/>
      <c r="AG11" s="629"/>
      <c r="AH11" s="629"/>
      <c r="AI11" s="629"/>
      <c r="AJ11" s="629"/>
      <c r="AK11" s="629"/>
      <c r="AL11" s="630">
        <v>0.1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2360006</v>
      </c>
      <c r="BH11" s="626"/>
      <c r="BI11" s="626"/>
      <c r="BJ11" s="626"/>
      <c r="BK11" s="626"/>
      <c r="BL11" s="626"/>
      <c r="BM11" s="626"/>
      <c r="BN11" s="627"/>
      <c r="BO11" s="628">
        <v>5.0999999999999996</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925422</v>
      </c>
      <c r="CS11" s="626"/>
      <c r="CT11" s="626"/>
      <c r="CU11" s="626"/>
      <c r="CV11" s="626"/>
      <c r="CW11" s="626"/>
      <c r="CX11" s="626"/>
      <c r="CY11" s="627"/>
      <c r="CZ11" s="628">
        <v>1.1000000000000001</v>
      </c>
      <c r="DA11" s="628"/>
      <c r="DB11" s="628"/>
      <c r="DC11" s="628"/>
      <c r="DD11" s="634">
        <v>538636</v>
      </c>
      <c r="DE11" s="626"/>
      <c r="DF11" s="626"/>
      <c r="DG11" s="626"/>
      <c r="DH11" s="626"/>
      <c r="DI11" s="626"/>
      <c r="DJ11" s="626"/>
      <c r="DK11" s="626"/>
      <c r="DL11" s="626"/>
      <c r="DM11" s="626"/>
      <c r="DN11" s="626"/>
      <c r="DO11" s="626"/>
      <c r="DP11" s="627"/>
      <c r="DQ11" s="634">
        <v>701853</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21879437</v>
      </c>
      <c r="BH12" s="626"/>
      <c r="BI12" s="626"/>
      <c r="BJ12" s="626"/>
      <c r="BK12" s="626"/>
      <c r="BL12" s="626"/>
      <c r="BM12" s="626"/>
      <c r="BN12" s="627"/>
      <c r="BO12" s="628">
        <v>47.7</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2102238</v>
      </c>
      <c r="CS12" s="626"/>
      <c r="CT12" s="626"/>
      <c r="CU12" s="626"/>
      <c r="CV12" s="626"/>
      <c r="CW12" s="626"/>
      <c r="CX12" s="626"/>
      <c r="CY12" s="627"/>
      <c r="CZ12" s="628">
        <v>2.5</v>
      </c>
      <c r="DA12" s="628"/>
      <c r="DB12" s="628"/>
      <c r="DC12" s="628"/>
      <c r="DD12" s="634">
        <v>1046539</v>
      </c>
      <c r="DE12" s="626"/>
      <c r="DF12" s="626"/>
      <c r="DG12" s="626"/>
      <c r="DH12" s="626"/>
      <c r="DI12" s="626"/>
      <c r="DJ12" s="626"/>
      <c r="DK12" s="626"/>
      <c r="DL12" s="626"/>
      <c r="DM12" s="626"/>
      <c r="DN12" s="626"/>
      <c r="DO12" s="626"/>
      <c r="DP12" s="627"/>
      <c r="DQ12" s="634">
        <v>1368277</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172694</v>
      </c>
      <c r="S13" s="626"/>
      <c r="T13" s="626"/>
      <c r="U13" s="626"/>
      <c r="V13" s="626"/>
      <c r="W13" s="626"/>
      <c r="X13" s="626"/>
      <c r="Y13" s="627"/>
      <c r="Z13" s="628">
        <v>0.2</v>
      </c>
      <c r="AA13" s="628"/>
      <c r="AB13" s="628"/>
      <c r="AC13" s="628"/>
      <c r="AD13" s="629">
        <v>172694</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21822099</v>
      </c>
      <c r="BH13" s="626"/>
      <c r="BI13" s="626"/>
      <c r="BJ13" s="626"/>
      <c r="BK13" s="626"/>
      <c r="BL13" s="626"/>
      <c r="BM13" s="626"/>
      <c r="BN13" s="627"/>
      <c r="BO13" s="628">
        <v>47.5</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12585547</v>
      </c>
      <c r="CS13" s="626"/>
      <c r="CT13" s="626"/>
      <c r="CU13" s="626"/>
      <c r="CV13" s="626"/>
      <c r="CW13" s="626"/>
      <c r="CX13" s="626"/>
      <c r="CY13" s="627"/>
      <c r="CZ13" s="628">
        <v>14.8</v>
      </c>
      <c r="DA13" s="628"/>
      <c r="DB13" s="628"/>
      <c r="DC13" s="628"/>
      <c r="DD13" s="634">
        <v>8114445</v>
      </c>
      <c r="DE13" s="626"/>
      <c r="DF13" s="626"/>
      <c r="DG13" s="626"/>
      <c r="DH13" s="626"/>
      <c r="DI13" s="626"/>
      <c r="DJ13" s="626"/>
      <c r="DK13" s="626"/>
      <c r="DL13" s="626"/>
      <c r="DM13" s="626"/>
      <c r="DN13" s="626"/>
      <c r="DO13" s="626"/>
      <c r="DP13" s="627"/>
      <c r="DQ13" s="634">
        <v>7334165</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622389</v>
      </c>
      <c r="BH14" s="626"/>
      <c r="BI14" s="626"/>
      <c r="BJ14" s="626"/>
      <c r="BK14" s="626"/>
      <c r="BL14" s="626"/>
      <c r="BM14" s="626"/>
      <c r="BN14" s="627"/>
      <c r="BO14" s="628">
        <v>1.4</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3136853</v>
      </c>
      <c r="CS14" s="626"/>
      <c r="CT14" s="626"/>
      <c r="CU14" s="626"/>
      <c r="CV14" s="626"/>
      <c r="CW14" s="626"/>
      <c r="CX14" s="626"/>
      <c r="CY14" s="627"/>
      <c r="CZ14" s="628">
        <v>3.7</v>
      </c>
      <c r="DA14" s="628"/>
      <c r="DB14" s="628"/>
      <c r="DC14" s="628"/>
      <c r="DD14" s="634">
        <v>312588</v>
      </c>
      <c r="DE14" s="626"/>
      <c r="DF14" s="626"/>
      <c r="DG14" s="626"/>
      <c r="DH14" s="626"/>
      <c r="DI14" s="626"/>
      <c r="DJ14" s="626"/>
      <c r="DK14" s="626"/>
      <c r="DL14" s="626"/>
      <c r="DM14" s="626"/>
      <c r="DN14" s="626"/>
      <c r="DO14" s="626"/>
      <c r="DP14" s="627"/>
      <c r="DQ14" s="634">
        <v>2789077</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201776</v>
      </c>
      <c r="S15" s="626"/>
      <c r="T15" s="626"/>
      <c r="U15" s="626"/>
      <c r="V15" s="626"/>
      <c r="W15" s="626"/>
      <c r="X15" s="626"/>
      <c r="Y15" s="627"/>
      <c r="Z15" s="628">
        <v>0.2</v>
      </c>
      <c r="AA15" s="628"/>
      <c r="AB15" s="628"/>
      <c r="AC15" s="628"/>
      <c r="AD15" s="629">
        <v>201776</v>
      </c>
      <c r="AE15" s="629"/>
      <c r="AF15" s="629"/>
      <c r="AG15" s="629"/>
      <c r="AH15" s="629"/>
      <c r="AI15" s="629"/>
      <c r="AJ15" s="629"/>
      <c r="AK15" s="629"/>
      <c r="AL15" s="630">
        <v>0.4</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1993748</v>
      </c>
      <c r="BH15" s="626"/>
      <c r="BI15" s="626"/>
      <c r="BJ15" s="626"/>
      <c r="BK15" s="626"/>
      <c r="BL15" s="626"/>
      <c r="BM15" s="626"/>
      <c r="BN15" s="627"/>
      <c r="BO15" s="628">
        <v>4.3</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9566295</v>
      </c>
      <c r="CS15" s="626"/>
      <c r="CT15" s="626"/>
      <c r="CU15" s="626"/>
      <c r="CV15" s="626"/>
      <c r="CW15" s="626"/>
      <c r="CX15" s="626"/>
      <c r="CY15" s="627"/>
      <c r="CZ15" s="628">
        <v>11.2</v>
      </c>
      <c r="DA15" s="628"/>
      <c r="DB15" s="628"/>
      <c r="DC15" s="628"/>
      <c r="DD15" s="634">
        <v>2313372</v>
      </c>
      <c r="DE15" s="626"/>
      <c r="DF15" s="626"/>
      <c r="DG15" s="626"/>
      <c r="DH15" s="626"/>
      <c r="DI15" s="626"/>
      <c r="DJ15" s="626"/>
      <c r="DK15" s="626"/>
      <c r="DL15" s="626"/>
      <c r="DM15" s="626"/>
      <c r="DN15" s="626"/>
      <c r="DO15" s="626"/>
      <c r="DP15" s="627"/>
      <c r="DQ15" s="634">
        <v>7321210</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810281</v>
      </c>
      <c r="S16" s="626"/>
      <c r="T16" s="626"/>
      <c r="U16" s="626"/>
      <c r="V16" s="626"/>
      <c r="W16" s="626"/>
      <c r="X16" s="626"/>
      <c r="Y16" s="627"/>
      <c r="Z16" s="628">
        <v>0.9</v>
      </c>
      <c r="AA16" s="628"/>
      <c r="AB16" s="628"/>
      <c r="AC16" s="628"/>
      <c r="AD16" s="629">
        <v>593787</v>
      </c>
      <c r="AE16" s="629"/>
      <c r="AF16" s="629"/>
      <c r="AG16" s="629"/>
      <c r="AH16" s="629"/>
      <c r="AI16" s="629"/>
      <c r="AJ16" s="629"/>
      <c r="AK16" s="629"/>
      <c r="AL16" s="630">
        <v>1.2</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2032</v>
      </c>
      <c r="CS16" s="626"/>
      <c r="CT16" s="626"/>
      <c r="CU16" s="626"/>
      <c r="CV16" s="626"/>
      <c r="CW16" s="626"/>
      <c r="CX16" s="626"/>
      <c r="CY16" s="627"/>
      <c r="CZ16" s="628">
        <v>0</v>
      </c>
      <c r="DA16" s="628"/>
      <c r="DB16" s="628"/>
      <c r="DC16" s="628"/>
      <c r="DD16" s="634" t="s">
        <v>111</v>
      </c>
      <c r="DE16" s="626"/>
      <c r="DF16" s="626"/>
      <c r="DG16" s="626"/>
      <c r="DH16" s="626"/>
      <c r="DI16" s="626"/>
      <c r="DJ16" s="626"/>
      <c r="DK16" s="626"/>
      <c r="DL16" s="626"/>
      <c r="DM16" s="626"/>
      <c r="DN16" s="626"/>
      <c r="DO16" s="626"/>
      <c r="DP16" s="627"/>
      <c r="DQ16" s="634">
        <v>2032</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593787</v>
      </c>
      <c r="S17" s="626"/>
      <c r="T17" s="626"/>
      <c r="U17" s="626"/>
      <c r="V17" s="626"/>
      <c r="W17" s="626"/>
      <c r="X17" s="626"/>
      <c r="Y17" s="627"/>
      <c r="Z17" s="628">
        <v>0.7</v>
      </c>
      <c r="AA17" s="628"/>
      <c r="AB17" s="628"/>
      <c r="AC17" s="628"/>
      <c r="AD17" s="629">
        <v>593787</v>
      </c>
      <c r="AE17" s="629"/>
      <c r="AF17" s="629"/>
      <c r="AG17" s="629"/>
      <c r="AH17" s="629"/>
      <c r="AI17" s="629"/>
      <c r="AJ17" s="629"/>
      <c r="AK17" s="629"/>
      <c r="AL17" s="630">
        <v>1.2</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6495847</v>
      </c>
      <c r="CS17" s="626"/>
      <c r="CT17" s="626"/>
      <c r="CU17" s="626"/>
      <c r="CV17" s="626"/>
      <c r="CW17" s="626"/>
      <c r="CX17" s="626"/>
      <c r="CY17" s="627"/>
      <c r="CZ17" s="628">
        <v>7.6</v>
      </c>
      <c r="DA17" s="628"/>
      <c r="DB17" s="628"/>
      <c r="DC17" s="628"/>
      <c r="DD17" s="634" t="s">
        <v>111</v>
      </c>
      <c r="DE17" s="626"/>
      <c r="DF17" s="626"/>
      <c r="DG17" s="626"/>
      <c r="DH17" s="626"/>
      <c r="DI17" s="626"/>
      <c r="DJ17" s="626"/>
      <c r="DK17" s="626"/>
      <c r="DL17" s="626"/>
      <c r="DM17" s="626"/>
      <c r="DN17" s="626"/>
      <c r="DO17" s="626"/>
      <c r="DP17" s="627"/>
      <c r="DQ17" s="634">
        <v>6299835</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216494</v>
      </c>
      <c r="S18" s="626"/>
      <c r="T18" s="626"/>
      <c r="U18" s="626"/>
      <c r="V18" s="626"/>
      <c r="W18" s="626"/>
      <c r="X18" s="626"/>
      <c r="Y18" s="627"/>
      <c r="Z18" s="628">
        <v>0.2</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3649806</v>
      </c>
      <c r="BH19" s="626"/>
      <c r="BI19" s="626"/>
      <c r="BJ19" s="626"/>
      <c r="BK19" s="626"/>
      <c r="BL19" s="626"/>
      <c r="BM19" s="626"/>
      <c r="BN19" s="627"/>
      <c r="BO19" s="628">
        <v>8</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52705889</v>
      </c>
      <c r="S20" s="626"/>
      <c r="T20" s="626"/>
      <c r="U20" s="626"/>
      <c r="V20" s="626"/>
      <c r="W20" s="626"/>
      <c r="X20" s="626"/>
      <c r="Y20" s="627"/>
      <c r="Z20" s="628">
        <v>60.1</v>
      </c>
      <c r="AA20" s="628"/>
      <c r="AB20" s="628"/>
      <c r="AC20" s="628"/>
      <c r="AD20" s="629">
        <v>48839589</v>
      </c>
      <c r="AE20" s="629"/>
      <c r="AF20" s="629"/>
      <c r="AG20" s="629"/>
      <c r="AH20" s="629"/>
      <c r="AI20" s="629"/>
      <c r="AJ20" s="629"/>
      <c r="AK20" s="629"/>
      <c r="AL20" s="630">
        <v>99.4</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3649806</v>
      </c>
      <c r="BH20" s="626"/>
      <c r="BI20" s="626"/>
      <c r="BJ20" s="626"/>
      <c r="BK20" s="626"/>
      <c r="BL20" s="626"/>
      <c r="BM20" s="626"/>
      <c r="BN20" s="627"/>
      <c r="BO20" s="628">
        <v>8</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85059821</v>
      </c>
      <c r="CS20" s="626"/>
      <c r="CT20" s="626"/>
      <c r="CU20" s="626"/>
      <c r="CV20" s="626"/>
      <c r="CW20" s="626"/>
      <c r="CX20" s="626"/>
      <c r="CY20" s="627"/>
      <c r="CZ20" s="628">
        <v>100</v>
      </c>
      <c r="DA20" s="628"/>
      <c r="DB20" s="628"/>
      <c r="DC20" s="628"/>
      <c r="DD20" s="634">
        <v>14561886</v>
      </c>
      <c r="DE20" s="626"/>
      <c r="DF20" s="626"/>
      <c r="DG20" s="626"/>
      <c r="DH20" s="626"/>
      <c r="DI20" s="626"/>
      <c r="DJ20" s="626"/>
      <c r="DK20" s="626"/>
      <c r="DL20" s="626"/>
      <c r="DM20" s="626"/>
      <c r="DN20" s="626"/>
      <c r="DO20" s="626"/>
      <c r="DP20" s="627"/>
      <c r="DQ20" s="634">
        <v>54594088</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60301</v>
      </c>
      <c r="S21" s="626"/>
      <c r="T21" s="626"/>
      <c r="U21" s="626"/>
      <c r="V21" s="626"/>
      <c r="W21" s="626"/>
      <c r="X21" s="626"/>
      <c r="Y21" s="627"/>
      <c r="Z21" s="628">
        <v>0.1</v>
      </c>
      <c r="AA21" s="628"/>
      <c r="AB21" s="628"/>
      <c r="AC21" s="628"/>
      <c r="AD21" s="629">
        <v>60301</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1573208</v>
      </c>
      <c r="S22" s="626"/>
      <c r="T22" s="626"/>
      <c r="U22" s="626"/>
      <c r="V22" s="626"/>
      <c r="W22" s="626"/>
      <c r="X22" s="626"/>
      <c r="Y22" s="627"/>
      <c r="Z22" s="628">
        <v>1.8</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1376636</v>
      </c>
      <c r="S23" s="626"/>
      <c r="T23" s="626"/>
      <c r="U23" s="626"/>
      <c r="V23" s="626"/>
      <c r="W23" s="626"/>
      <c r="X23" s="626"/>
      <c r="Y23" s="627"/>
      <c r="Z23" s="628">
        <v>1.6</v>
      </c>
      <c r="AA23" s="628"/>
      <c r="AB23" s="628"/>
      <c r="AC23" s="628"/>
      <c r="AD23" s="629">
        <v>159665</v>
      </c>
      <c r="AE23" s="629"/>
      <c r="AF23" s="629"/>
      <c r="AG23" s="629"/>
      <c r="AH23" s="629"/>
      <c r="AI23" s="629"/>
      <c r="AJ23" s="629"/>
      <c r="AK23" s="629"/>
      <c r="AL23" s="630">
        <v>0.3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3649806</v>
      </c>
      <c r="BH23" s="626"/>
      <c r="BI23" s="626"/>
      <c r="BJ23" s="626"/>
      <c r="BK23" s="626"/>
      <c r="BL23" s="626"/>
      <c r="BM23" s="626"/>
      <c r="BN23" s="627"/>
      <c r="BO23" s="628">
        <v>8</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448098</v>
      </c>
      <c r="S24" s="626"/>
      <c r="T24" s="626"/>
      <c r="U24" s="626"/>
      <c r="V24" s="626"/>
      <c r="W24" s="626"/>
      <c r="X24" s="626"/>
      <c r="Y24" s="627"/>
      <c r="Z24" s="628">
        <v>0.5</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37644480</v>
      </c>
      <c r="CS24" s="615"/>
      <c r="CT24" s="615"/>
      <c r="CU24" s="615"/>
      <c r="CV24" s="615"/>
      <c r="CW24" s="615"/>
      <c r="CX24" s="615"/>
      <c r="CY24" s="616"/>
      <c r="CZ24" s="652">
        <v>44.3</v>
      </c>
      <c r="DA24" s="653"/>
      <c r="DB24" s="653"/>
      <c r="DC24" s="654"/>
      <c r="DD24" s="651">
        <v>23751902</v>
      </c>
      <c r="DE24" s="615"/>
      <c r="DF24" s="615"/>
      <c r="DG24" s="615"/>
      <c r="DH24" s="615"/>
      <c r="DI24" s="615"/>
      <c r="DJ24" s="615"/>
      <c r="DK24" s="616"/>
      <c r="DL24" s="651">
        <v>23655987</v>
      </c>
      <c r="DM24" s="615"/>
      <c r="DN24" s="615"/>
      <c r="DO24" s="615"/>
      <c r="DP24" s="615"/>
      <c r="DQ24" s="615"/>
      <c r="DR24" s="615"/>
      <c r="DS24" s="615"/>
      <c r="DT24" s="615"/>
      <c r="DU24" s="615"/>
      <c r="DV24" s="616"/>
      <c r="DW24" s="619">
        <v>47.9</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12039740</v>
      </c>
      <c r="S25" s="626"/>
      <c r="T25" s="626"/>
      <c r="U25" s="626"/>
      <c r="V25" s="626"/>
      <c r="W25" s="626"/>
      <c r="X25" s="626"/>
      <c r="Y25" s="627"/>
      <c r="Z25" s="628">
        <v>13.7</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13805571</v>
      </c>
      <c r="CS25" s="657"/>
      <c r="CT25" s="657"/>
      <c r="CU25" s="657"/>
      <c r="CV25" s="657"/>
      <c r="CW25" s="657"/>
      <c r="CX25" s="657"/>
      <c r="CY25" s="658"/>
      <c r="CZ25" s="659">
        <v>16.2</v>
      </c>
      <c r="DA25" s="660"/>
      <c r="DB25" s="660"/>
      <c r="DC25" s="661"/>
      <c r="DD25" s="634">
        <v>12489929</v>
      </c>
      <c r="DE25" s="657"/>
      <c r="DF25" s="657"/>
      <c r="DG25" s="657"/>
      <c r="DH25" s="657"/>
      <c r="DI25" s="657"/>
      <c r="DJ25" s="657"/>
      <c r="DK25" s="658"/>
      <c r="DL25" s="634">
        <v>12394014</v>
      </c>
      <c r="DM25" s="657"/>
      <c r="DN25" s="657"/>
      <c r="DO25" s="657"/>
      <c r="DP25" s="657"/>
      <c r="DQ25" s="657"/>
      <c r="DR25" s="657"/>
      <c r="DS25" s="657"/>
      <c r="DT25" s="657"/>
      <c r="DU25" s="657"/>
      <c r="DV25" s="658"/>
      <c r="DW25" s="630">
        <v>25.1</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9949207</v>
      </c>
      <c r="CS26" s="626"/>
      <c r="CT26" s="626"/>
      <c r="CU26" s="626"/>
      <c r="CV26" s="626"/>
      <c r="CW26" s="626"/>
      <c r="CX26" s="626"/>
      <c r="CY26" s="627"/>
      <c r="CZ26" s="659">
        <v>11.7</v>
      </c>
      <c r="DA26" s="660"/>
      <c r="DB26" s="660"/>
      <c r="DC26" s="661"/>
      <c r="DD26" s="634">
        <v>8675722</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5540187</v>
      </c>
      <c r="S27" s="626"/>
      <c r="T27" s="626"/>
      <c r="U27" s="626"/>
      <c r="V27" s="626"/>
      <c r="W27" s="626"/>
      <c r="X27" s="626"/>
      <c r="Y27" s="627"/>
      <c r="Z27" s="628">
        <v>6.3</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45894392</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17343088</v>
      </c>
      <c r="CS27" s="657"/>
      <c r="CT27" s="657"/>
      <c r="CU27" s="657"/>
      <c r="CV27" s="657"/>
      <c r="CW27" s="657"/>
      <c r="CX27" s="657"/>
      <c r="CY27" s="658"/>
      <c r="CZ27" s="659">
        <v>20.399999999999999</v>
      </c>
      <c r="DA27" s="660"/>
      <c r="DB27" s="660"/>
      <c r="DC27" s="661"/>
      <c r="DD27" s="634">
        <v>4962164</v>
      </c>
      <c r="DE27" s="657"/>
      <c r="DF27" s="657"/>
      <c r="DG27" s="657"/>
      <c r="DH27" s="657"/>
      <c r="DI27" s="657"/>
      <c r="DJ27" s="657"/>
      <c r="DK27" s="658"/>
      <c r="DL27" s="634">
        <v>4962164</v>
      </c>
      <c r="DM27" s="657"/>
      <c r="DN27" s="657"/>
      <c r="DO27" s="657"/>
      <c r="DP27" s="657"/>
      <c r="DQ27" s="657"/>
      <c r="DR27" s="657"/>
      <c r="DS27" s="657"/>
      <c r="DT27" s="657"/>
      <c r="DU27" s="657"/>
      <c r="DV27" s="658"/>
      <c r="DW27" s="630">
        <v>10</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1576168</v>
      </c>
      <c r="S28" s="626"/>
      <c r="T28" s="626"/>
      <c r="U28" s="626"/>
      <c r="V28" s="626"/>
      <c r="W28" s="626"/>
      <c r="X28" s="626"/>
      <c r="Y28" s="627"/>
      <c r="Z28" s="628">
        <v>1.8</v>
      </c>
      <c r="AA28" s="628"/>
      <c r="AB28" s="628"/>
      <c r="AC28" s="628"/>
      <c r="AD28" s="629">
        <v>48209</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6495821</v>
      </c>
      <c r="CS28" s="626"/>
      <c r="CT28" s="626"/>
      <c r="CU28" s="626"/>
      <c r="CV28" s="626"/>
      <c r="CW28" s="626"/>
      <c r="CX28" s="626"/>
      <c r="CY28" s="627"/>
      <c r="CZ28" s="659">
        <v>7.6</v>
      </c>
      <c r="DA28" s="660"/>
      <c r="DB28" s="660"/>
      <c r="DC28" s="661"/>
      <c r="DD28" s="634">
        <v>6299809</v>
      </c>
      <c r="DE28" s="626"/>
      <c r="DF28" s="626"/>
      <c r="DG28" s="626"/>
      <c r="DH28" s="626"/>
      <c r="DI28" s="626"/>
      <c r="DJ28" s="626"/>
      <c r="DK28" s="627"/>
      <c r="DL28" s="634">
        <v>6299809</v>
      </c>
      <c r="DM28" s="626"/>
      <c r="DN28" s="626"/>
      <c r="DO28" s="626"/>
      <c r="DP28" s="626"/>
      <c r="DQ28" s="626"/>
      <c r="DR28" s="626"/>
      <c r="DS28" s="626"/>
      <c r="DT28" s="626"/>
      <c r="DU28" s="626"/>
      <c r="DV28" s="627"/>
      <c r="DW28" s="630">
        <v>12.8</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158627</v>
      </c>
      <c r="S29" s="626"/>
      <c r="T29" s="626"/>
      <c r="U29" s="626"/>
      <c r="V29" s="626"/>
      <c r="W29" s="626"/>
      <c r="X29" s="626"/>
      <c r="Y29" s="627"/>
      <c r="Z29" s="628">
        <v>0.2</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289</v>
      </c>
      <c r="CG29" s="640"/>
      <c r="CH29" s="640"/>
      <c r="CI29" s="640"/>
      <c r="CJ29" s="640"/>
      <c r="CK29" s="640"/>
      <c r="CL29" s="640"/>
      <c r="CM29" s="640"/>
      <c r="CN29" s="640"/>
      <c r="CO29" s="640"/>
      <c r="CP29" s="640"/>
      <c r="CQ29" s="641"/>
      <c r="CR29" s="625">
        <v>6495612</v>
      </c>
      <c r="CS29" s="657"/>
      <c r="CT29" s="657"/>
      <c r="CU29" s="657"/>
      <c r="CV29" s="657"/>
      <c r="CW29" s="657"/>
      <c r="CX29" s="657"/>
      <c r="CY29" s="658"/>
      <c r="CZ29" s="659">
        <v>7.6</v>
      </c>
      <c r="DA29" s="660"/>
      <c r="DB29" s="660"/>
      <c r="DC29" s="661"/>
      <c r="DD29" s="634">
        <v>6299600</v>
      </c>
      <c r="DE29" s="657"/>
      <c r="DF29" s="657"/>
      <c r="DG29" s="657"/>
      <c r="DH29" s="657"/>
      <c r="DI29" s="657"/>
      <c r="DJ29" s="657"/>
      <c r="DK29" s="658"/>
      <c r="DL29" s="634">
        <v>6299600</v>
      </c>
      <c r="DM29" s="657"/>
      <c r="DN29" s="657"/>
      <c r="DO29" s="657"/>
      <c r="DP29" s="657"/>
      <c r="DQ29" s="657"/>
      <c r="DR29" s="657"/>
      <c r="DS29" s="657"/>
      <c r="DT29" s="657"/>
      <c r="DU29" s="657"/>
      <c r="DV29" s="658"/>
      <c r="DW29" s="630">
        <v>12.8</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397725</v>
      </c>
      <c r="S30" s="626"/>
      <c r="T30" s="626"/>
      <c r="U30" s="626"/>
      <c r="V30" s="626"/>
      <c r="W30" s="626"/>
      <c r="X30" s="626"/>
      <c r="Y30" s="627"/>
      <c r="Z30" s="628">
        <v>0.5</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99.2</v>
      </c>
      <c r="BH30" s="684"/>
      <c r="BI30" s="684"/>
      <c r="BJ30" s="684"/>
      <c r="BK30" s="684"/>
      <c r="BL30" s="684"/>
      <c r="BM30" s="620">
        <v>97.3</v>
      </c>
      <c r="BN30" s="684"/>
      <c r="BO30" s="684"/>
      <c r="BP30" s="684"/>
      <c r="BQ30" s="685"/>
      <c r="BR30" s="683">
        <v>99.2</v>
      </c>
      <c r="BS30" s="684"/>
      <c r="BT30" s="684"/>
      <c r="BU30" s="684"/>
      <c r="BV30" s="684"/>
      <c r="BW30" s="684"/>
      <c r="BX30" s="620">
        <v>96.6</v>
      </c>
      <c r="BY30" s="684"/>
      <c r="BZ30" s="684"/>
      <c r="CA30" s="684"/>
      <c r="CB30" s="685"/>
      <c r="CD30" s="688"/>
      <c r="CE30" s="689"/>
      <c r="CF30" s="639" t="s">
        <v>293</v>
      </c>
      <c r="CG30" s="640"/>
      <c r="CH30" s="640"/>
      <c r="CI30" s="640"/>
      <c r="CJ30" s="640"/>
      <c r="CK30" s="640"/>
      <c r="CL30" s="640"/>
      <c r="CM30" s="640"/>
      <c r="CN30" s="640"/>
      <c r="CO30" s="640"/>
      <c r="CP30" s="640"/>
      <c r="CQ30" s="641"/>
      <c r="CR30" s="625">
        <v>5781852</v>
      </c>
      <c r="CS30" s="626"/>
      <c r="CT30" s="626"/>
      <c r="CU30" s="626"/>
      <c r="CV30" s="626"/>
      <c r="CW30" s="626"/>
      <c r="CX30" s="626"/>
      <c r="CY30" s="627"/>
      <c r="CZ30" s="659">
        <v>6.8</v>
      </c>
      <c r="DA30" s="660"/>
      <c r="DB30" s="660"/>
      <c r="DC30" s="661"/>
      <c r="DD30" s="634">
        <v>5614126</v>
      </c>
      <c r="DE30" s="626"/>
      <c r="DF30" s="626"/>
      <c r="DG30" s="626"/>
      <c r="DH30" s="626"/>
      <c r="DI30" s="626"/>
      <c r="DJ30" s="626"/>
      <c r="DK30" s="627"/>
      <c r="DL30" s="634">
        <v>5614126</v>
      </c>
      <c r="DM30" s="626"/>
      <c r="DN30" s="626"/>
      <c r="DO30" s="626"/>
      <c r="DP30" s="626"/>
      <c r="DQ30" s="626"/>
      <c r="DR30" s="626"/>
      <c r="DS30" s="626"/>
      <c r="DT30" s="626"/>
      <c r="DU30" s="626"/>
      <c r="DV30" s="627"/>
      <c r="DW30" s="630">
        <v>11.4</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3178418</v>
      </c>
      <c r="S31" s="626"/>
      <c r="T31" s="626"/>
      <c r="U31" s="626"/>
      <c r="V31" s="626"/>
      <c r="W31" s="626"/>
      <c r="X31" s="626"/>
      <c r="Y31" s="627"/>
      <c r="Z31" s="628">
        <v>3.6</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96.3</v>
      </c>
      <c r="BN31" s="681"/>
      <c r="BO31" s="681"/>
      <c r="BP31" s="681"/>
      <c r="BQ31" s="682"/>
      <c r="BR31" s="680">
        <v>98.8</v>
      </c>
      <c r="BS31" s="657"/>
      <c r="BT31" s="657"/>
      <c r="BU31" s="657"/>
      <c r="BV31" s="657"/>
      <c r="BW31" s="657"/>
      <c r="BX31" s="631">
        <v>95.4</v>
      </c>
      <c r="BY31" s="681"/>
      <c r="BZ31" s="681"/>
      <c r="CA31" s="681"/>
      <c r="CB31" s="682"/>
      <c r="CD31" s="688"/>
      <c r="CE31" s="689"/>
      <c r="CF31" s="639" t="s">
        <v>297</v>
      </c>
      <c r="CG31" s="640"/>
      <c r="CH31" s="640"/>
      <c r="CI31" s="640"/>
      <c r="CJ31" s="640"/>
      <c r="CK31" s="640"/>
      <c r="CL31" s="640"/>
      <c r="CM31" s="640"/>
      <c r="CN31" s="640"/>
      <c r="CO31" s="640"/>
      <c r="CP31" s="640"/>
      <c r="CQ31" s="641"/>
      <c r="CR31" s="625">
        <v>713760</v>
      </c>
      <c r="CS31" s="657"/>
      <c r="CT31" s="657"/>
      <c r="CU31" s="657"/>
      <c r="CV31" s="657"/>
      <c r="CW31" s="657"/>
      <c r="CX31" s="657"/>
      <c r="CY31" s="658"/>
      <c r="CZ31" s="659">
        <v>0.8</v>
      </c>
      <c r="DA31" s="660"/>
      <c r="DB31" s="660"/>
      <c r="DC31" s="661"/>
      <c r="DD31" s="634">
        <v>685474</v>
      </c>
      <c r="DE31" s="657"/>
      <c r="DF31" s="657"/>
      <c r="DG31" s="657"/>
      <c r="DH31" s="657"/>
      <c r="DI31" s="657"/>
      <c r="DJ31" s="657"/>
      <c r="DK31" s="658"/>
      <c r="DL31" s="634">
        <v>685474</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2954757</v>
      </c>
      <c r="S32" s="626"/>
      <c r="T32" s="626"/>
      <c r="U32" s="626"/>
      <c r="V32" s="626"/>
      <c r="W32" s="626"/>
      <c r="X32" s="626"/>
      <c r="Y32" s="627"/>
      <c r="Z32" s="628">
        <v>3.4</v>
      </c>
      <c r="AA32" s="628"/>
      <c r="AB32" s="628"/>
      <c r="AC32" s="628"/>
      <c r="AD32" s="629">
        <v>11091</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99.4</v>
      </c>
      <c r="BH32" s="693"/>
      <c r="BI32" s="693"/>
      <c r="BJ32" s="693"/>
      <c r="BK32" s="693"/>
      <c r="BL32" s="693"/>
      <c r="BM32" s="694">
        <v>97.9</v>
      </c>
      <c r="BN32" s="693"/>
      <c r="BO32" s="693"/>
      <c r="BP32" s="693"/>
      <c r="BQ32" s="695"/>
      <c r="BR32" s="692">
        <v>99.4</v>
      </c>
      <c r="BS32" s="693"/>
      <c r="BT32" s="693"/>
      <c r="BU32" s="693"/>
      <c r="BV32" s="693"/>
      <c r="BW32" s="693"/>
      <c r="BX32" s="694">
        <v>97.3</v>
      </c>
      <c r="BY32" s="693"/>
      <c r="BZ32" s="693"/>
      <c r="CA32" s="693"/>
      <c r="CB32" s="695"/>
      <c r="CD32" s="690"/>
      <c r="CE32" s="691"/>
      <c r="CF32" s="639" t="s">
        <v>300</v>
      </c>
      <c r="CG32" s="640"/>
      <c r="CH32" s="640"/>
      <c r="CI32" s="640"/>
      <c r="CJ32" s="640"/>
      <c r="CK32" s="640"/>
      <c r="CL32" s="640"/>
      <c r="CM32" s="640"/>
      <c r="CN32" s="640"/>
      <c r="CO32" s="640"/>
      <c r="CP32" s="640"/>
      <c r="CQ32" s="641"/>
      <c r="CR32" s="625">
        <v>209</v>
      </c>
      <c r="CS32" s="626"/>
      <c r="CT32" s="626"/>
      <c r="CU32" s="626"/>
      <c r="CV32" s="626"/>
      <c r="CW32" s="626"/>
      <c r="CX32" s="626"/>
      <c r="CY32" s="627"/>
      <c r="CZ32" s="659">
        <v>0</v>
      </c>
      <c r="DA32" s="660"/>
      <c r="DB32" s="660"/>
      <c r="DC32" s="661"/>
      <c r="DD32" s="634">
        <v>209</v>
      </c>
      <c r="DE32" s="626"/>
      <c r="DF32" s="626"/>
      <c r="DG32" s="626"/>
      <c r="DH32" s="626"/>
      <c r="DI32" s="626"/>
      <c r="DJ32" s="626"/>
      <c r="DK32" s="627"/>
      <c r="DL32" s="634">
        <v>209</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5715700</v>
      </c>
      <c r="S33" s="626"/>
      <c r="T33" s="626"/>
      <c r="U33" s="626"/>
      <c r="V33" s="626"/>
      <c r="W33" s="626"/>
      <c r="X33" s="626"/>
      <c r="Y33" s="627"/>
      <c r="Z33" s="628">
        <v>6.5</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32851423</v>
      </c>
      <c r="CS33" s="657"/>
      <c r="CT33" s="657"/>
      <c r="CU33" s="657"/>
      <c r="CV33" s="657"/>
      <c r="CW33" s="657"/>
      <c r="CX33" s="657"/>
      <c r="CY33" s="658"/>
      <c r="CZ33" s="659">
        <v>38.6</v>
      </c>
      <c r="DA33" s="660"/>
      <c r="DB33" s="660"/>
      <c r="DC33" s="661"/>
      <c r="DD33" s="634">
        <v>24910059</v>
      </c>
      <c r="DE33" s="657"/>
      <c r="DF33" s="657"/>
      <c r="DG33" s="657"/>
      <c r="DH33" s="657"/>
      <c r="DI33" s="657"/>
      <c r="DJ33" s="657"/>
      <c r="DK33" s="658"/>
      <c r="DL33" s="634">
        <v>17928429</v>
      </c>
      <c r="DM33" s="657"/>
      <c r="DN33" s="657"/>
      <c r="DO33" s="657"/>
      <c r="DP33" s="657"/>
      <c r="DQ33" s="657"/>
      <c r="DR33" s="657"/>
      <c r="DS33" s="657"/>
      <c r="DT33" s="657"/>
      <c r="DU33" s="657"/>
      <c r="DV33" s="658"/>
      <c r="DW33" s="630">
        <v>36.299999999999997</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13813512</v>
      </c>
      <c r="CS34" s="626"/>
      <c r="CT34" s="626"/>
      <c r="CU34" s="626"/>
      <c r="CV34" s="626"/>
      <c r="CW34" s="626"/>
      <c r="CX34" s="626"/>
      <c r="CY34" s="627"/>
      <c r="CZ34" s="659">
        <v>16.2</v>
      </c>
      <c r="DA34" s="660"/>
      <c r="DB34" s="660"/>
      <c r="DC34" s="661"/>
      <c r="DD34" s="634">
        <v>11560847</v>
      </c>
      <c r="DE34" s="626"/>
      <c r="DF34" s="626"/>
      <c r="DG34" s="626"/>
      <c r="DH34" s="626"/>
      <c r="DI34" s="626"/>
      <c r="DJ34" s="626"/>
      <c r="DK34" s="627"/>
      <c r="DL34" s="634">
        <v>7561371</v>
      </c>
      <c r="DM34" s="626"/>
      <c r="DN34" s="626"/>
      <c r="DO34" s="626"/>
      <c r="DP34" s="626"/>
      <c r="DQ34" s="626"/>
      <c r="DR34" s="626"/>
      <c r="DS34" s="626"/>
      <c r="DT34" s="626"/>
      <c r="DU34" s="626"/>
      <c r="DV34" s="627"/>
      <c r="DW34" s="630">
        <v>15.3</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257000</v>
      </c>
      <c r="S35" s="626"/>
      <c r="T35" s="626"/>
      <c r="U35" s="626"/>
      <c r="V35" s="626"/>
      <c r="W35" s="626"/>
      <c r="X35" s="626"/>
      <c r="Y35" s="627"/>
      <c r="Z35" s="628">
        <v>0.3</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11286040</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655266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1324139</v>
      </c>
      <c r="CS35" s="657"/>
      <c r="CT35" s="657"/>
      <c r="CU35" s="657"/>
      <c r="CV35" s="657"/>
      <c r="CW35" s="657"/>
      <c r="CX35" s="657"/>
      <c r="CY35" s="658"/>
      <c r="CZ35" s="659">
        <v>1.6</v>
      </c>
      <c r="DA35" s="660"/>
      <c r="DB35" s="660"/>
      <c r="DC35" s="661"/>
      <c r="DD35" s="634">
        <v>1226846</v>
      </c>
      <c r="DE35" s="657"/>
      <c r="DF35" s="657"/>
      <c r="DG35" s="657"/>
      <c r="DH35" s="657"/>
      <c r="DI35" s="657"/>
      <c r="DJ35" s="657"/>
      <c r="DK35" s="658"/>
      <c r="DL35" s="634">
        <v>1226846</v>
      </c>
      <c r="DM35" s="657"/>
      <c r="DN35" s="657"/>
      <c r="DO35" s="657"/>
      <c r="DP35" s="657"/>
      <c r="DQ35" s="657"/>
      <c r="DR35" s="657"/>
      <c r="DS35" s="657"/>
      <c r="DT35" s="657"/>
      <c r="DU35" s="657"/>
      <c r="DV35" s="658"/>
      <c r="DW35" s="630">
        <v>2.5</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87725454</v>
      </c>
      <c r="S36" s="698"/>
      <c r="T36" s="698"/>
      <c r="U36" s="698"/>
      <c r="V36" s="698"/>
      <c r="W36" s="698"/>
      <c r="X36" s="698"/>
      <c r="Y36" s="699"/>
      <c r="Z36" s="700">
        <v>100</v>
      </c>
      <c r="AA36" s="700"/>
      <c r="AB36" s="700"/>
      <c r="AC36" s="700"/>
      <c r="AD36" s="701">
        <v>49118855</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2450304</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-84557</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7139255</v>
      </c>
      <c r="CS36" s="626"/>
      <c r="CT36" s="626"/>
      <c r="CU36" s="626"/>
      <c r="CV36" s="626"/>
      <c r="CW36" s="626"/>
      <c r="CX36" s="626"/>
      <c r="CY36" s="627"/>
      <c r="CZ36" s="659">
        <v>8.4</v>
      </c>
      <c r="DA36" s="660"/>
      <c r="DB36" s="660"/>
      <c r="DC36" s="661"/>
      <c r="DD36" s="634">
        <v>5961071</v>
      </c>
      <c r="DE36" s="626"/>
      <c r="DF36" s="626"/>
      <c r="DG36" s="626"/>
      <c r="DH36" s="626"/>
      <c r="DI36" s="626"/>
      <c r="DJ36" s="626"/>
      <c r="DK36" s="627"/>
      <c r="DL36" s="634">
        <v>4152400</v>
      </c>
      <c r="DM36" s="626"/>
      <c r="DN36" s="626"/>
      <c r="DO36" s="626"/>
      <c r="DP36" s="626"/>
      <c r="DQ36" s="626"/>
      <c r="DR36" s="626"/>
      <c r="DS36" s="626"/>
      <c r="DT36" s="626"/>
      <c r="DU36" s="626"/>
      <c r="DV36" s="627"/>
      <c r="DW36" s="630">
        <v>8.4</v>
      </c>
      <c r="DX36" s="655"/>
      <c r="DY36" s="655"/>
      <c r="DZ36" s="655"/>
      <c r="EA36" s="655"/>
      <c r="EB36" s="655"/>
      <c r="EC36" s="656"/>
    </row>
    <row r="37" spans="2:133" ht="11.25" customHeight="1">
      <c r="AQ37" s="704" t="s">
        <v>315</v>
      </c>
      <c r="AR37" s="705"/>
      <c r="AS37" s="705"/>
      <c r="AT37" s="705"/>
      <c r="AU37" s="705"/>
      <c r="AV37" s="705"/>
      <c r="AW37" s="705"/>
      <c r="AX37" s="705"/>
      <c r="AY37" s="706"/>
      <c r="AZ37" s="625">
        <v>2006021</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36772</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12676</v>
      </c>
      <c r="CS37" s="657"/>
      <c r="CT37" s="657"/>
      <c r="CU37" s="657"/>
      <c r="CV37" s="657"/>
      <c r="CW37" s="657"/>
      <c r="CX37" s="657"/>
      <c r="CY37" s="658"/>
      <c r="CZ37" s="659">
        <v>0</v>
      </c>
      <c r="DA37" s="660"/>
      <c r="DB37" s="660"/>
      <c r="DC37" s="661"/>
      <c r="DD37" s="634">
        <v>12182</v>
      </c>
      <c r="DE37" s="657"/>
      <c r="DF37" s="657"/>
      <c r="DG37" s="657"/>
      <c r="DH37" s="657"/>
      <c r="DI37" s="657"/>
      <c r="DJ37" s="657"/>
      <c r="DK37" s="658"/>
      <c r="DL37" s="634">
        <v>12182</v>
      </c>
      <c r="DM37" s="657"/>
      <c r="DN37" s="657"/>
      <c r="DO37" s="657"/>
      <c r="DP37" s="657"/>
      <c r="DQ37" s="657"/>
      <c r="DR37" s="657"/>
      <c r="DS37" s="657"/>
      <c r="DT37" s="657"/>
      <c r="DU37" s="657"/>
      <c r="DV37" s="658"/>
      <c r="DW37" s="630">
        <v>0</v>
      </c>
      <c r="DX37" s="655"/>
      <c r="DY37" s="655"/>
      <c r="DZ37" s="655"/>
      <c r="EA37" s="655"/>
      <c r="EB37" s="655"/>
      <c r="EC37" s="656"/>
    </row>
    <row r="38" spans="2:133" ht="11.25" customHeight="1">
      <c r="AQ38" s="704" t="s">
        <v>318</v>
      </c>
      <c r="AR38" s="705"/>
      <c r="AS38" s="705"/>
      <c r="AT38" s="705"/>
      <c r="AU38" s="705"/>
      <c r="AV38" s="705"/>
      <c r="AW38" s="705"/>
      <c r="AX38" s="705"/>
      <c r="AY38" s="706"/>
      <c r="AZ38" s="625">
        <v>45986</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60758</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6783729</v>
      </c>
      <c r="CS38" s="626"/>
      <c r="CT38" s="626"/>
      <c r="CU38" s="626"/>
      <c r="CV38" s="626"/>
      <c r="CW38" s="626"/>
      <c r="CX38" s="626"/>
      <c r="CY38" s="627"/>
      <c r="CZ38" s="659">
        <v>8</v>
      </c>
      <c r="DA38" s="660"/>
      <c r="DB38" s="660"/>
      <c r="DC38" s="661"/>
      <c r="DD38" s="634">
        <v>5664482</v>
      </c>
      <c r="DE38" s="626"/>
      <c r="DF38" s="626"/>
      <c r="DG38" s="626"/>
      <c r="DH38" s="626"/>
      <c r="DI38" s="626"/>
      <c r="DJ38" s="626"/>
      <c r="DK38" s="627"/>
      <c r="DL38" s="634">
        <v>4987812</v>
      </c>
      <c r="DM38" s="626"/>
      <c r="DN38" s="626"/>
      <c r="DO38" s="626"/>
      <c r="DP38" s="626"/>
      <c r="DQ38" s="626"/>
      <c r="DR38" s="626"/>
      <c r="DS38" s="626"/>
      <c r="DT38" s="626"/>
      <c r="DU38" s="626"/>
      <c r="DV38" s="627"/>
      <c r="DW38" s="630">
        <v>10.1</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100</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1249030</v>
      </c>
      <c r="CS39" s="657"/>
      <c r="CT39" s="657"/>
      <c r="CU39" s="657"/>
      <c r="CV39" s="657"/>
      <c r="CW39" s="657"/>
      <c r="CX39" s="657"/>
      <c r="CY39" s="658"/>
      <c r="CZ39" s="659">
        <v>1.5</v>
      </c>
      <c r="DA39" s="660"/>
      <c r="DB39" s="660"/>
      <c r="DC39" s="661"/>
      <c r="DD39" s="634">
        <v>112236</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1946706</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2541758</v>
      </c>
      <c r="CS40" s="626"/>
      <c r="CT40" s="626"/>
      <c r="CU40" s="626"/>
      <c r="CV40" s="626"/>
      <c r="CW40" s="626"/>
      <c r="CX40" s="626"/>
      <c r="CY40" s="627"/>
      <c r="CZ40" s="659">
        <v>3</v>
      </c>
      <c r="DA40" s="660"/>
      <c r="DB40" s="660"/>
      <c r="DC40" s="661"/>
      <c r="DD40" s="634">
        <v>384577</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4837023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301</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14563918</v>
      </c>
      <c r="CS42" s="626"/>
      <c r="CT42" s="626"/>
      <c r="CU42" s="626"/>
      <c r="CV42" s="626"/>
      <c r="CW42" s="626"/>
      <c r="CX42" s="626"/>
      <c r="CY42" s="627"/>
      <c r="CZ42" s="659">
        <v>17.100000000000001</v>
      </c>
      <c r="DA42" s="708"/>
      <c r="DB42" s="708"/>
      <c r="DC42" s="709"/>
      <c r="DD42" s="634">
        <v>5932127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953652</v>
      </c>
      <c r="CS43" s="657"/>
      <c r="CT43" s="657"/>
      <c r="CU43" s="657"/>
      <c r="CV43" s="657"/>
      <c r="CW43" s="657"/>
      <c r="CX43" s="657"/>
      <c r="CY43" s="658"/>
      <c r="CZ43" s="659">
        <v>1.1000000000000001</v>
      </c>
      <c r="DA43" s="660"/>
      <c r="DB43" s="660"/>
      <c r="DC43" s="661"/>
      <c r="DD43" s="634">
        <v>852085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288</v>
      </c>
      <c r="CE44" s="732"/>
      <c r="CF44" s="622" t="s">
        <v>338</v>
      </c>
      <c r="CG44" s="623"/>
      <c r="CH44" s="623"/>
      <c r="CI44" s="623"/>
      <c r="CJ44" s="623"/>
      <c r="CK44" s="623"/>
      <c r="CL44" s="623"/>
      <c r="CM44" s="623"/>
      <c r="CN44" s="623"/>
      <c r="CO44" s="623"/>
      <c r="CP44" s="623"/>
      <c r="CQ44" s="624"/>
      <c r="CR44" s="625">
        <v>14561886</v>
      </c>
      <c r="CS44" s="626"/>
      <c r="CT44" s="626"/>
      <c r="CU44" s="626"/>
      <c r="CV44" s="626"/>
      <c r="CW44" s="626"/>
      <c r="CX44" s="626"/>
      <c r="CY44" s="627"/>
      <c r="CZ44" s="659">
        <v>17.100000000000001</v>
      </c>
      <c r="DA44" s="708"/>
      <c r="DB44" s="708"/>
      <c r="DC44" s="709"/>
      <c r="DD44" s="634">
        <v>5930095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4650245</v>
      </c>
      <c r="CS45" s="657"/>
      <c r="CT45" s="657"/>
      <c r="CU45" s="657"/>
      <c r="CV45" s="657"/>
      <c r="CW45" s="657"/>
      <c r="CX45" s="657"/>
      <c r="CY45" s="658"/>
      <c r="CZ45" s="659">
        <v>5.5</v>
      </c>
      <c r="DA45" s="660"/>
      <c r="DB45" s="660"/>
      <c r="DC45" s="661"/>
      <c r="DD45" s="634">
        <v>358124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9634976</v>
      </c>
      <c r="CS46" s="626"/>
      <c r="CT46" s="626"/>
      <c r="CU46" s="626"/>
      <c r="CV46" s="626"/>
      <c r="CW46" s="626"/>
      <c r="CX46" s="626"/>
      <c r="CY46" s="627"/>
      <c r="CZ46" s="659">
        <v>11.3</v>
      </c>
      <c r="DA46" s="708"/>
      <c r="DB46" s="708"/>
      <c r="DC46" s="709"/>
      <c r="DD46" s="634">
        <v>5425606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2032</v>
      </c>
      <c r="CS47" s="657"/>
      <c r="CT47" s="657"/>
      <c r="CU47" s="657"/>
      <c r="CV47" s="657"/>
      <c r="CW47" s="657"/>
      <c r="CX47" s="657"/>
      <c r="CY47" s="658"/>
      <c r="CZ47" s="659">
        <v>0</v>
      </c>
      <c r="DA47" s="660"/>
      <c r="DB47" s="660"/>
      <c r="DC47" s="661"/>
      <c r="DD47" s="634">
        <v>2032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85059821</v>
      </c>
      <c r="CS49" s="693"/>
      <c r="CT49" s="693"/>
      <c r="CU49" s="693"/>
      <c r="CV49" s="693"/>
      <c r="CW49" s="693"/>
      <c r="CX49" s="693"/>
      <c r="CY49" s="720"/>
      <c r="CZ49" s="721">
        <v>100</v>
      </c>
      <c r="DA49" s="722"/>
      <c r="DB49" s="722"/>
      <c r="DC49" s="723"/>
      <c r="DD49" s="724">
        <v>54594088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86144</v>
      </c>
      <c r="R7" s="755"/>
      <c r="S7" s="755"/>
      <c r="T7" s="755"/>
      <c r="U7" s="755"/>
      <c r="V7" s="755">
        <v>83493</v>
      </c>
      <c r="W7" s="755"/>
      <c r="X7" s="755"/>
      <c r="Y7" s="755"/>
      <c r="Z7" s="755"/>
      <c r="AA7" s="755">
        <v>2652</v>
      </c>
      <c r="AB7" s="755"/>
      <c r="AC7" s="755"/>
      <c r="AD7" s="755"/>
      <c r="AE7" s="756"/>
      <c r="AF7" s="757">
        <v>2614</v>
      </c>
      <c r="AG7" s="758"/>
      <c r="AH7" s="758"/>
      <c r="AI7" s="758"/>
      <c r="AJ7" s="759"/>
      <c r="AK7" s="794">
        <v>400</v>
      </c>
      <c r="AL7" s="795"/>
      <c r="AM7" s="795"/>
      <c r="AN7" s="795"/>
      <c r="AO7" s="795"/>
      <c r="AP7" s="795">
        <v>70731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0</v>
      </c>
      <c r="CI7" s="792"/>
      <c r="CJ7" s="792"/>
      <c r="CK7" s="792"/>
      <c r="CL7" s="793"/>
      <c r="CM7" s="791">
        <v>160</v>
      </c>
      <c r="CN7" s="792"/>
      <c r="CO7" s="792"/>
      <c r="CP7" s="792"/>
      <c r="CQ7" s="793"/>
      <c r="CR7" s="791">
        <v>105</v>
      </c>
      <c r="CS7" s="792"/>
      <c r="CT7" s="792"/>
      <c r="CU7" s="792"/>
      <c r="CV7" s="793"/>
      <c r="CW7" s="791">
        <v>18</v>
      </c>
      <c r="CX7" s="792"/>
      <c r="CY7" s="792"/>
      <c r="CZ7" s="792"/>
      <c r="DA7" s="793"/>
      <c r="DB7" s="791" t="s">
        <v>537</v>
      </c>
      <c r="DC7" s="792"/>
      <c r="DD7" s="792"/>
      <c r="DE7" s="792"/>
      <c r="DF7" s="793"/>
      <c r="DG7" s="791" t="s">
        <v>481</v>
      </c>
      <c r="DH7" s="792"/>
      <c r="DI7" s="792"/>
      <c r="DJ7" s="792"/>
      <c r="DK7" s="793"/>
      <c r="DL7" s="791" t="s">
        <v>481</v>
      </c>
      <c r="DM7" s="792"/>
      <c r="DN7" s="792"/>
      <c r="DO7" s="792"/>
      <c r="DP7" s="793"/>
      <c r="DQ7" s="791" t="s">
        <v>481</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1256</v>
      </c>
      <c r="R8" s="779"/>
      <c r="S8" s="779"/>
      <c r="T8" s="779"/>
      <c r="U8" s="779"/>
      <c r="V8" s="779">
        <v>1250</v>
      </c>
      <c r="W8" s="779"/>
      <c r="X8" s="779"/>
      <c r="Y8" s="779"/>
      <c r="Z8" s="779"/>
      <c r="AA8" s="779">
        <v>6</v>
      </c>
      <c r="AB8" s="779"/>
      <c r="AC8" s="779"/>
      <c r="AD8" s="779"/>
      <c r="AE8" s="780"/>
      <c r="AF8" s="781">
        <v>5</v>
      </c>
      <c r="AG8" s="782"/>
      <c r="AH8" s="782"/>
      <c r="AI8" s="782"/>
      <c r="AJ8" s="783"/>
      <c r="AK8" s="784">
        <v>280</v>
      </c>
      <c r="AL8" s="785"/>
      <c r="AM8" s="785"/>
      <c r="AN8" s="785"/>
      <c r="AO8" s="785"/>
      <c r="AP8" s="785">
        <v>3367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547</v>
      </c>
      <c r="BT8" s="789"/>
      <c r="BU8" s="789"/>
      <c r="BV8" s="789"/>
      <c r="BW8" s="789"/>
      <c r="BX8" s="789"/>
      <c r="BY8" s="789"/>
      <c r="BZ8" s="789"/>
      <c r="CA8" s="789"/>
      <c r="CB8" s="789"/>
      <c r="CC8" s="789"/>
      <c r="CD8" s="789"/>
      <c r="CE8" s="789"/>
      <c r="CF8" s="789"/>
      <c r="CG8" s="790"/>
      <c r="CH8" s="801">
        <v>3</v>
      </c>
      <c r="CI8" s="802"/>
      <c r="CJ8" s="802"/>
      <c r="CK8" s="802"/>
      <c r="CL8" s="803"/>
      <c r="CM8" s="801">
        <v>371</v>
      </c>
      <c r="CN8" s="802"/>
      <c r="CO8" s="802"/>
      <c r="CP8" s="802"/>
      <c r="CQ8" s="803"/>
      <c r="CR8" s="801">
        <v>320</v>
      </c>
      <c r="CS8" s="802"/>
      <c r="CT8" s="802"/>
      <c r="CU8" s="802"/>
      <c r="CV8" s="803"/>
      <c r="CW8" s="801">
        <v>141</v>
      </c>
      <c r="CX8" s="802"/>
      <c r="CY8" s="802"/>
      <c r="CZ8" s="802"/>
      <c r="DA8" s="803"/>
      <c r="DB8" s="801" t="s">
        <v>537</v>
      </c>
      <c r="DC8" s="802"/>
      <c r="DD8" s="802"/>
      <c r="DE8" s="802"/>
      <c r="DF8" s="803"/>
      <c r="DG8" s="801" t="s">
        <v>481</v>
      </c>
      <c r="DH8" s="802"/>
      <c r="DI8" s="802"/>
      <c r="DJ8" s="802"/>
      <c r="DK8" s="803"/>
      <c r="DL8" s="801" t="s">
        <v>481</v>
      </c>
      <c r="DM8" s="802"/>
      <c r="DN8" s="802"/>
      <c r="DO8" s="802"/>
      <c r="DP8" s="803"/>
      <c r="DQ8" s="801" t="s">
        <v>481</v>
      </c>
      <c r="DR8" s="802"/>
      <c r="DS8" s="802"/>
      <c r="DT8" s="802"/>
      <c r="DU8" s="803"/>
      <c r="DV8" s="804"/>
      <c r="DW8" s="805"/>
      <c r="DX8" s="805"/>
      <c r="DY8" s="805"/>
      <c r="DZ8" s="806"/>
      <c r="EA8" s="207"/>
    </row>
    <row r="9" spans="1:131" s="208" customFormat="1" ht="26.25" customHeight="1">
      <c r="A9" s="214">
        <v>3</v>
      </c>
      <c r="B9" s="775" t="s">
        <v>368</v>
      </c>
      <c r="C9" s="776"/>
      <c r="D9" s="776"/>
      <c r="E9" s="776"/>
      <c r="F9" s="776"/>
      <c r="G9" s="776"/>
      <c r="H9" s="776"/>
      <c r="I9" s="776"/>
      <c r="J9" s="776"/>
      <c r="K9" s="776"/>
      <c r="L9" s="776"/>
      <c r="M9" s="776"/>
      <c r="N9" s="776"/>
      <c r="O9" s="776"/>
      <c r="P9" s="777"/>
      <c r="Q9" s="778">
        <v>1298</v>
      </c>
      <c r="R9" s="779"/>
      <c r="S9" s="779"/>
      <c r="T9" s="779"/>
      <c r="U9" s="779"/>
      <c r="V9" s="779">
        <v>1290</v>
      </c>
      <c r="W9" s="779"/>
      <c r="X9" s="779"/>
      <c r="Y9" s="779"/>
      <c r="Z9" s="779"/>
      <c r="AA9" s="779">
        <v>8</v>
      </c>
      <c r="AB9" s="779"/>
      <c r="AC9" s="779"/>
      <c r="AD9" s="779"/>
      <c r="AE9" s="780"/>
      <c r="AF9" s="781">
        <v>7</v>
      </c>
      <c r="AG9" s="782"/>
      <c r="AH9" s="782"/>
      <c r="AI9" s="782"/>
      <c r="AJ9" s="783"/>
      <c r="AK9" s="784">
        <v>687</v>
      </c>
      <c r="AL9" s="785"/>
      <c r="AM9" s="785"/>
      <c r="AN9" s="785"/>
      <c r="AO9" s="785"/>
      <c r="AP9" s="785">
        <v>2403</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548</v>
      </c>
      <c r="BT9" s="789"/>
      <c r="BU9" s="789"/>
      <c r="BV9" s="789"/>
      <c r="BW9" s="789"/>
      <c r="BX9" s="789"/>
      <c r="BY9" s="789"/>
      <c r="BZ9" s="789"/>
      <c r="CA9" s="789"/>
      <c r="CB9" s="789"/>
      <c r="CC9" s="789"/>
      <c r="CD9" s="789"/>
      <c r="CE9" s="789"/>
      <c r="CF9" s="789"/>
      <c r="CG9" s="790"/>
      <c r="CH9" s="801">
        <v>-4</v>
      </c>
      <c r="CI9" s="802"/>
      <c r="CJ9" s="802"/>
      <c r="CK9" s="802"/>
      <c r="CL9" s="803"/>
      <c r="CM9" s="801">
        <v>217</v>
      </c>
      <c r="CN9" s="802"/>
      <c r="CO9" s="802"/>
      <c r="CP9" s="802"/>
      <c r="CQ9" s="803"/>
      <c r="CR9" s="801">
        <v>80</v>
      </c>
      <c r="CS9" s="802"/>
      <c r="CT9" s="802"/>
      <c r="CU9" s="802"/>
      <c r="CV9" s="803"/>
      <c r="CW9" s="801" t="s">
        <v>537</v>
      </c>
      <c r="CX9" s="802"/>
      <c r="CY9" s="802"/>
      <c r="CZ9" s="802"/>
      <c r="DA9" s="803"/>
      <c r="DB9" s="801" t="s">
        <v>537</v>
      </c>
      <c r="DC9" s="802"/>
      <c r="DD9" s="802"/>
      <c r="DE9" s="802"/>
      <c r="DF9" s="803"/>
      <c r="DG9" s="801" t="s">
        <v>481</v>
      </c>
      <c r="DH9" s="802"/>
      <c r="DI9" s="802"/>
      <c r="DJ9" s="802"/>
      <c r="DK9" s="803"/>
      <c r="DL9" s="801" t="s">
        <v>481</v>
      </c>
      <c r="DM9" s="802"/>
      <c r="DN9" s="802"/>
      <c r="DO9" s="802"/>
      <c r="DP9" s="803"/>
      <c r="DQ9" s="801" t="s">
        <v>481</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t="s">
        <v>552</v>
      </c>
      <c r="BS10" s="788" t="s">
        <v>549</v>
      </c>
      <c r="BT10" s="789"/>
      <c r="BU10" s="789"/>
      <c r="BV10" s="789"/>
      <c r="BW10" s="789"/>
      <c r="BX10" s="789"/>
      <c r="BY10" s="789"/>
      <c r="BZ10" s="789"/>
      <c r="CA10" s="789"/>
      <c r="CB10" s="789"/>
      <c r="CC10" s="789"/>
      <c r="CD10" s="789"/>
      <c r="CE10" s="789"/>
      <c r="CF10" s="789"/>
      <c r="CG10" s="790"/>
      <c r="CH10" s="801">
        <v>19</v>
      </c>
      <c r="CI10" s="802"/>
      <c r="CJ10" s="802"/>
      <c r="CK10" s="802"/>
      <c r="CL10" s="803"/>
      <c r="CM10" s="801">
        <v>132</v>
      </c>
      <c r="CN10" s="802"/>
      <c r="CO10" s="802"/>
      <c r="CP10" s="802"/>
      <c r="CQ10" s="803"/>
      <c r="CR10" s="801">
        <v>8</v>
      </c>
      <c r="CS10" s="802"/>
      <c r="CT10" s="802"/>
      <c r="CU10" s="802"/>
      <c r="CV10" s="803"/>
      <c r="CW10" s="801" t="s">
        <v>537</v>
      </c>
      <c r="CX10" s="802"/>
      <c r="CY10" s="802"/>
      <c r="CZ10" s="802"/>
      <c r="DA10" s="803"/>
      <c r="DB10" s="801" t="s">
        <v>537</v>
      </c>
      <c r="DC10" s="802"/>
      <c r="DD10" s="802"/>
      <c r="DE10" s="802"/>
      <c r="DF10" s="803"/>
      <c r="DG10" s="801">
        <v>1900</v>
      </c>
      <c r="DH10" s="802"/>
      <c r="DI10" s="802"/>
      <c r="DJ10" s="802"/>
      <c r="DK10" s="803"/>
      <c r="DL10" s="801" t="s">
        <v>481</v>
      </c>
      <c r="DM10" s="802"/>
      <c r="DN10" s="802"/>
      <c r="DO10" s="802"/>
      <c r="DP10" s="803"/>
      <c r="DQ10" s="801" t="s">
        <v>481</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550</v>
      </c>
      <c r="BT11" s="789"/>
      <c r="BU11" s="789"/>
      <c r="BV11" s="789"/>
      <c r="BW11" s="789"/>
      <c r="BX11" s="789"/>
      <c r="BY11" s="789"/>
      <c r="BZ11" s="789"/>
      <c r="CA11" s="789"/>
      <c r="CB11" s="789"/>
      <c r="CC11" s="789"/>
      <c r="CD11" s="789"/>
      <c r="CE11" s="789"/>
      <c r="CF11" s="789"/>
      <c r="CG11" s="790"/>
      <c r="CH11" s="801">
        <v>6</v>
      </c>
      <c r="CI11" s="802"/>
      <c r="CJ11" s="802"/>
      <c r="CK11" s="802"/>
      <c r="CL11" s="803"/>
      <c r="CM11" s="801">
        <v>93</v>
      </c>
      <c r="CN11" s="802"/>
      <c r="CO11" s="802"/>
      <c r="CP11" s="802"/>
      <c r="CQ11" s="803"/>
      <c r="CR11" s="801">
        <v>30</v>
      </c>
      <c r="CS11" s="802"/>
      <c r="CT11" s="802"/>
      <c r="CU11" s="802"/>
      <c r="CV11" s="803"/>
      <c r="CW11" s="801" t="s">
        <v>537</v>
      </c>
      <c r="CX11" s="802"/>
      <c r="CY11" s="802"/>
      <c r="CZ11" s="802"/>
      <c r="DA11" s="803"/>
      <c r="DB11" s="801" t="s">
        <v>537</v>
      </c>
      <c r="DC11" s="802"/>
      <c r="DD11" s="802"/>
      <c r="DE11" s="802"/>
      <c r="DF11" s="803"/>
      <c r="DG11" s="801" t="s">
        <v>481</v>
      </c>
      <c r="DH11" s="802"/>
      <c r="DI11" s="802"/>
      <c r="DJ11" s="802"/>
      <c r="DK11" s="803"/>
      <c r="DL11" s="801" t="s">
        <v>481</v>
      </c>
      <c r="DM11" s="802"/>
      <c r="DN11" s="802"/>
      <c r="DO11" s="802"/>
      <c r="DP11" s="803"/>
      <c r="DQ11" s="801" t="s">
        <v>481</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551</v>
      </c>
      <c r="BT12" s="789"/>
      <c r="BU12" s="789"/>
      <c r="BV12" s="789"/>
      <c r="BW12" s="789"/>
      <c r="BX12" s="789"/>
      <c r="BY12" s="789"/>
      <c r="BZ12" s="789"/>
      <c r="CA12" s="789"/>
      <c r="CB12" s="789"/>
      <c r="CC12" s="789"/>
      <c r="CD12" s="789"/>
      <c r="CE12" s="789"/>
      <c r="CF12" s="789"/>
      <c r="CG12" s="790"/>
      <c r="CH12" s="801">
        <v>4</v>
      </c>
      <c r="CI12" s="802"/>
      <c r="CJ12" s="802"/>
      <c r="CK12" s="802"/>
      <c r="CL12" s="803"/>
      <c r="CM12" s="801">
        <v>25</v>
      </c>
      <c r="CN12" s="802"/>
      <c r="CO12" s="802"/>
      <c r="CP12" s="802"/>
      <c r="CQ12" s="803"/>
      <c r="CR12" s="801">
        <v>10</v>
      </c>
      <c r="CS12" s="802"/>
      <c r="CT12" s="802"/>
      <c r="CU12" s="802"/>
      <c r="CV12" s="803"/>
      <c r="CW12" s="801">
        <v>65</v>
      </c>
      <c r="CX12" s="802"/>
      <c r="CY12" s="802"/>
      <c r="CZ12" s="802"/>
      <c r="DA12" s="803"/>
      <c r="DB12" s="801" t="s">
        <v>537</v>
      </c>
      <c r="DC12" s="802"/>
      <c r="DD12" s="802"/>
      <c r="DE12" s="802"/>
      <c r="DF12" s="803"/>
      <c r="DG12" s="801" t="s">
        <v>481</v>
      </c>
      <c r="DH12" s="802"/>
      <c r="DI12" s="802"/>
      <c r="DJ12" s="802"/>
      <c r="DK12" s="803"/>
      <c r="DL12" s="801" t="s">
        <v>481</v>
      </c>
      <c r="DM12" s="802"/>
      <c r="DN12" s="802"/>
      <c r="DO12" s="802"/>
      <c r="DP12" s="803"/>
      <c r="DQ12" s="801" t="s">
        <v>481</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v>87725</v>
      </c>
      <c r="R23" s="814"/>
      <c r="S23" s="814"/>
      <c r="T23" s="814"/>
      <c r="U23" s="814"/>
      <c r="V23" s="814">
        <v>85060</v>
      </c>
      <c r="W23" s="814"/>
      <c r="X23" s="814"/>
      <c r="Y23" s="814"/>
      <c r="Z23" s="814"/>
      <c r="AA23" s="814">
        <v>2666</v>
      </c>
      <c r="AB23" s="814"/>
      <c r="AC23" s="814"/>
      <c r="AD23" s="814"/>
      <c r="AE23" s="815"/>
      <c r="AF23" s="816">
        <v>2627</v>
      </c>
      <c r="AG23" s="814"/>
      <c r="AH23" s="814"/>
      <c r="AI23" s="814"/>
      <c r="AJ23" s="817"/>
      <c r="AK23" s="818"/>
      <c r="AL23" s="819"/>
      <c r="AM23" s="819"/>
      <c r="AN23" s="819"/>
      <c r="AO23" s="819"/>
      <c r="AP23" s="814">
        <v>76500</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2">
        <v>30912</v>
      </c>
      <c r="R28" s="843"/>
      <c r="S28" s="843"/>
      <c r="T28" s="843"/>
      <c r="U28" s="843"/>
      <c r="V28" s="843">
        <v>30256</v>
      </c>
      <c r="W28" s="843"/>
      <c r="X28" s="843"/>
      <c r="Y28" s="843"/>
      <c r="Z28" s="843"/>
      <c r="AA28" s="843">
        <v>655</v>
      </c>
      <c r="AB28" s="843"/>
      <c r="AC28" s="843"/>
      <c r="AD28" s="843"/>
      <c r="AE28" s="844"/>
      <c r="AF28" s="845">
        <v>655</v>
      </c>
      <c r="AG28" s="843"/>
      <c r="AH28" s="843"/>
      <c r="AI28" s="843"/>
      <c r="AJ28" s="846"/>
      <c r="AK28" s="847">
        <v>1947</v>
      </c>
      <c r="AL28" s="838"/>
      <c r="AM28" s="838"/>
      <c r="AN28" s="838"/>
      <c r="AO28" s="838"/>
      <c r="AP28" s="838" t="s">
        <v>537</v>
      </c>
      <c r="AQ28" s="838"/>
      <c r="AR28" s="838"/>
      <c r="AS28" s="838"/>
      <c r="AT28" s="838"/>
      <c r="AU28" s="838" t="s">
        <v>537</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4528</v>
      </c>
      <c r="R29" s="779"/>
      <c r="S29" s="779"/>
      <c r="T29" s="779"/>
      <c r="U29" s="779"/>
      <c r="V29" s="779">
        <v>4504</v>
      </c>
      <c r="W29" s="779"/>
      <c r="X29" s="779"/>
      <c r="Y29" s="779"/>
      <c r="Z29" s="779"/>
      <c r="AA29" s="779">
        <v>24</v>
      </c>
      <c r="AB29" s="779"/>
      <c r="AC29" s="779"/>
      <c r="AD29" s="779"/>
      <c r="AE29" s="780"/>
      <c r="AF29" s="781">
        <v>24</v>
      </c>
      <c r="AG29" s="782"/>
      <c r="AH29" s="782"/>
      <c r="AI29" s="782"/>
      <c r="AJ29" s="783"/>
      <c r="AK29" s="850">
        <v>2258</v>
      </c>
      <c r="AL29" s="851"/>
      <c r="AM29" s="851"/>
      <c r="AN29" s="851"/>
      <c r="AO29" s="851"/>
      <c r="AP29" s="851" t="s">
        <v>538</v>
      </c>
      <c r="AQ29" s="851"/>
      <c r="AR29" s="851"/>
      <c r="AS29" s="851"/>
      <c r="AT29" s="851"/>
      <c r="AU29" s="851" t="s">
        <v>538</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18143</v>
      </c>
      <c r="R30" s="779"/>
      <c r="S30" s="779"/>
      <c r="T30" s="779"/>
      <c r="U30" s="779"/>
      <c r="V30" s="779">
        <v>17886</v>
      </c>
      <c r="W30" s="779"/>
      <c r="X30" s="779"/>
      <c r="Y30" s="779"/>
      <c r="Z30" s="779"/>
      <c r="AA30" s="779">
        <v>256</v>
      </c>
      <c r="AB30" s="779"/>
      <c r="AC30" s="779"/>
      <c r="AD30" s="779"/>
      <c r="AE30" s="780"/>
      <c r="AF30" s="781">
        <v>256</v>
      </c>
      <c r="AG30" s="782"/>
      <c r="AH30" s="782"/>
      <c r="AI30" s="782"/>
      <c r="AJ30" s="783"/>
      <c r="AK30" s="850">
        <v>2533</v>
      </c>
      <c r="AL30" s="851"/>
      <c r="AM30" s="851"/>
      <c r="AN30" s="851"/>
      <c r="AO30" s="851"/>
      <c r="AP30" s="851" t="s">
        <v>537</v>
      </c>
      <c r="AQ30" s="851"/>
      <c r="AR30" s="851"/>
      <c r="AS30" s="851"/>
      <c r="AT30" s="851"/>
      <c r="AU30" s="851" t="s">
        <v>537</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71</v>
      </c>
      <c r="R31" s="779"/>
      <c r="S31" s="779"/>
      <c r="T31" s="779"/>
      <c r="U31" s="779"/>
      <c r="V31" s="779">
        <v>66</v>
      </c>
      <c r="W31" s="779"/>
      <c r="X31" s="779"/>
      <c r="Y31" s="779"/>
      <c r="Z31" s="779"/>
      <c r="AA31" s="779">
        <v>5</v>
      </c>
      <c r="AB31" s="779"/>
      <c r="AC31" s="779"/>
      <c r="AD31" s="779"/>
      <c r="AE31" s="780"/>
      <c r="AF31" s="781">
        <v>5</v>
      </c>
      <c r="AG31" s="782"/>
      <c r="AH31" s="782"/>
      <c r="AI31" s="782"/>
      <c r="AJ31" s="783"/>
      <c r="AK31" s="850" t="s">
        <v>538</v>
      </c>
      <c r="AL31" s="851"/>
      <c r="AM31" s="851"/>
      <c r="AN31" s="851"/>
      <c r="AO31" s="851"/>
      <c r="AP31" s="851" t="s">
        <v>537</v>
      </c>
      <c r="AQ31" s="851"/>
      <c r="AR31" s="851"/>
      <c r="AS31" s="851"/>
      <c r="AT31" s="851"/>
      <c r="AU31" s="851" t="s">
        <v>537</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3471</v>
      </c>
      <c r="R32" s="779"/>
      <c r="S32" s="779"/>
      <c r="T32" s="779"/>
      <c r="U32" s="779"/>
      <c r="V32" s="779">
        <v>2725</v>
      </c>
      <c r="W32" s="779"/>
      <c r="X32" s="779"/>
      <c r="Y32" s="779"/>
      <c r="Z32" s="779"/>
      <c r="AA32" s="779">
        <v>746</v>
      </c>
      <c r="AB32" s="779"/>
      <c r="AC32" s="779"/>
      <c r="AD32" s="779"/>
      <c r="AE32" s="780"/>
      <c r="AF32" s="781">
        <v>1735</v>
      </c>
      <c r="AG32" s="782"/>
      <c r="AH32" s="782"/>
      <c r="AI32" s="782"/>
      <c r="AJ32" s="783"/>
      <c r="AK32" s="850">
        <v>30</v>
      </c>
      <c r="AL32" s="851"/>
      <c r="AM32" s="851"/>
      <c r="AN32" s="851"/>
      <c r="AO32" s="851"/>
      <c r="AP32" s="851">
        <v>6439</v>
      </c>
      <c r="AQ32" s="851"/>
      <c r="AR32" s="851"/>
      <c r="AS32" s="851"/>
      <c r="AT32" s="851"/>
      <c r="AU32" s="851" t="s">
        <v>537</v>
      </c>
      <c r="AV32" s="851"/>
      <c r="AW32" s="851"/>
      <c r="AX32" s="851"/>
      <c r="AY32" s="851"/>
      <c r="AZ32" s="852"/>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6301</v>
      </c>
      <c r="R33" s="779"/>
      <c r="S33" s="779"/>
      <c r="T33" s="779"/>
      <c r="U33" s="779"/>
      <c r="V33" s="779">
        <v>5010</v>
      </c>
      <c r="W33" s="779"/>
      <c r="X33" s="779"/>
      <c r="Y33" s="779"/>
      <c r="Z33" s="779"/>
      <c r="AA33" s="779">
        <v>1291</v>
      </c>
      <c r="AB33" s="779"/>
      <c r="AC33" s="779"/>
      <c r="AD33" s="779"/>
      <c r="AE33" s="780"/>
      <c r="AF33" s="781">
        <v>1171</v>
      </c>
      <c r="AG33" s="782"/>
      <c r="AH33" s="782"/>
      <c r="AI33" s="782"/>
      <c r="AJ33" s="783"/>
      <c r="AK33" s="850">
        <v>2333</v>
      </c>
      <c r="AL33" s="851"/>
      <c r="AM33" s="851"/>
      <c r="AN33" s="851"/>
      <c r="AO33" s="851"/>
      <c r="AP33" s="851">
        <v>32306</v>
      </c>
      <c r="AQ33" s="851"/>
      <c r="AR33" s="851"/>
      <c r="AS33" s="851"/>
      <c r="AT33" s="851"/>
      <c r="AU33" s="851" t="s">
        <v>537</v>
      </c>
      <c r="AV33" s="851"/>
      <c r="AW33" s="851"/>
      <c r="AX33" s="851"/>
      <c r="AY33" s="851"/>
      <c r="AZ33" s="852"/>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389</v>
      </c>
      <c r="C34" s="776"/>
      <c r="D34" s="776"/>
      <c r="E34" s="776"/>
      <c r="F34" s="776"/>
      <c r="G34" s="776"/>
      <c r="H34" s="776"/>
      <c r="I34" s="776"/>
      <c r="J34" s="776"/>
      <c r="K34" s="776"/>
      <c r="L34" s="776"/>
      <c r="M34" s="776"/>
      <c r="N34" s="776"/>
      <c r="O34" s="776"/>
      <c r="P34" s="777"/>
      <c r="Q34" s="778">
        <v>13953</v>
      </c>
      <c r="R34" s="779"/>
      <c r="S34" s="779"/>
      <c r="T34" s="779"/>
      <c r="U34" s="779"/>
      <c r="V34" s="779">
        <v>14030</v>
      </c>
      <c r="W34" s="779"/>
      <c r="X34" s="779"/>
      <c r="Y34" s="779"/>
      <c r="Z34" s="779"/>
      <c r="AA34" s="779">
        <v>-76</v>
      </c>
      <c r="AB34" s="779"/>
      <c r="AC34" s="779"/>
      <c r="AD34" s="779"/>
      <c r="AE34" s="780"/>
      <c r="AF34" s="781">
        <v>2084</v>
      </c>
      <c r="AG34" s="782"/>
      <c r="AH34" s="782"/>
      <c r="AI34" s="782"/>
      <c r="AJ34" s="783"/>
      <c r="AK34" s="850">
        <v>1398</v>
      </c>
      <c r="AL34" s="851"/>
      <c r="AM34" s="851"/>
      <c r="AN34" s="851"/>
      <c r="AO34" s="851"/>
      <c r="AP34" s="851">
        <v>3122</v>
      </c>
      <c r="AQ34" s="851"/>
      <c r="AR34" s="851"/>
      <c r="AS34" s="851"/>
      <c r="AT34" s="851"/>
      <c r="AU34" s="851" t="s">
        <v>537</v>
      </c>
      <c r="AV34" s="851"/>
      <c r="AW34" s="851"/>
      <c r="AX34" s="851"/>
      <c r="AY34" s="851"/>
      <c r="AZ34" s="852"/>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5930</v>
      </c>
      <c r="AG63" s="862"/>
      <c r="AH63" s="862"/>
      <c r="AI63" s="862"/>
      <c r="AJ63" s="863"/>
      <c r="AK63" s="864"/>
      <c r="AL63" s="859"/>
      <c r="AM63" s="859"/>
      <c r="AN63" s="859"/>
      <c r="AO63" s="859"/>
      <c r="AP63" s="862">
        <v>41867</v>
      </c>
      <c r="AQ63" s="862"/>
      <c r="AR63" s="862"/>
      <c r="AS63" s="862"/>
      <c r="AT63" s="862"/>
      <c r="AU63" s="862" t="s">
        <v>537</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394</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539</v>
      </c>
      <c r="C68" s="890"/>
      <c r="D68" s="890"/>
      <c r="E68" s="890"/>
      <c r="F68" s="890"/>
      <c r="G68" s="890"/>
      <c r="H68" s="890"/>
      <c r="I68" s="890"/>
      <c r="J68" s="890"/>
      <c r="K68" s="890"/>
      <c r="L68" s="890"/>
      <c r="M68" s="890"/>
      <c r="N68" s="890"/>
      <c r="O68" s="890"/>
      <c r="P68" s="891"/>
      <c r="Q68" s="892">
        <v>620</v>
      </c>
      <c r="R68" s="886"/>
      <c r="S68" s="886"/>
      <c r="T68" s="886"/>
      <c r="U68" s="886"/>
      <c r="V68" s="886">
        <v>577</v>
      </c>
      <c r="W68" s="886"/>
      <c r="X68" s="886"/>
      <c r="Y68" s="886"/>
      <c r="Z68" s="886"/>
      <c r="AA68" s="886">
        <v>42</v>
      </c>
      <c r="AB68" s="886"/>
      <c r="AC68" s="886"/>
      <c r="AD68" s="886"/>
      <c r="AE68" s="886"/>
      <c r="AF68" s="886">
        <v>42</v>
      </c>
      <c r="AG68" s="886"/>
      <c r="AH68" s="886"/>
      <c r="AI68" s="886"/>
      <c r="AJ68" s="886"/>
      <c r="AK68" s="886">
        <v>80</v>
      </c>
      <c r="AL68" s="886"/>
      <c r="AM68" s="886"/>
      <c r="AN68" s="886"/>
      <c r="AO68" s="886"/>
      <c r="AP68" s="886" t="s">
        <v>537</v>
      </c>
      <c r="AQ68" s="886"/>
      <c r="AR68" s="886"/>
      <c r="AS68" s="886"/>
      <c r="AT68" s="886"/>
      <c r="AU68" s="886" t="s">
        <v>537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540</v>
      </c>
      <c r="C69" s="894"/>
      <c r="D69" s="894"/>
      <c r="E69" s="894"/>
      <c r="F69" s="894"/>
      <c r="G69" s="894"/>
      <c r="H69" s="894"/>
      <c r="I69" s="894"/>
      <c r="J69" s="894"/>
      <c r="K69" s="894"/>
      <c r="L69" s="894"/>
      <c r="M69" s="894"/>
      <c r="N69" s="894"/>
      <c r="O69" s="894"/>
      <c r="P69" s="895"/>
      <c r="Q69" s="896">
        <v>4737</v>
      </c>
      <c r="R69" s="851"/>
      <c r="S69" s="851"/>
      <c r="T69" s="851"/>
      <c r="U69" s="851"/>
      <c r="V69" s="851">
        <v>4737</v>
      </c>
      <c r="W69" s="851"/>
      <c r="X69" s="851"/>
      <c r="Y69" s="851"/>
      <c r="Z69" s="851"/>
      <c r="AA69" s="851" t="s">
        <v>537</v>
      </c>
      <c r="AB69" s="851"/>
      <c r="AC69" s="851"/>
      <c r="AD69" s="851"/>
      <c r="AE69" s="851"/>
      <c r="AF69" s="851">
        <v>1896</v>
      </c>
      <c r="AG69" s="851"/>
      <c r="AH69" s="851"/>
      <c r="AI69" s="851"/>
      <c r="AJ69" s="851"/>
      <c r="AK69" s="851">
        <v>823</v>
      </c>
      <c r="AL69" s="851"/>
      <c r="AM69" s="851"/>
      <c r="AN69" s="851"/>
      <c r="AO69" s="851"/>
      <c r="AP69" s="851">
        <v>1822</v>
      </c>
      <c r="AQ69" s="851"/>
      <c r="AR69" s="851"/>
      <c r="AS69" s="851"/>
      <c r="AT69" s="851"/>
      <c r="AU69" s="851" t="s">
        <v>537</v>
      </c>
      <c r="AV69" s="851"/>
      <c r="AW69" s="851"/>
      <c r="AX69" s="851"/>
      <c r="AY69" s="851"/>
      <c r="AZ69" s="897" t="s">
        <v>543</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541</v>
      </c>
      <c r="C70" s="894"/>
      <c r="D70" s="894"/>
      <c r="E70" s="894"/>
      <c r="F70" s="894"/>
      <c r="G70" s="894"/>
      <c r="H70" s="894"/>
      <c r="I70" s="894"/>
      <c r="J70" s="894"/>
      <c r="K70" s="894"/>
      <c r="L70" s="894"/>
      <c r="M70" s="894"/>
      <c r="N70" s="894"/>
      <c r="O70" s="894"/>
      <c r="P70" s="895"/>
      <c r="Q70" s="896">
        <v>2628</v>
      </c>
      <c r="R70" s="851"/>
      <c r="S70" s="851"/>
      <c r="T70" s="851"/>
      <c r="U70" s="851"/>
      <c r="V70" s="851">
        <v>2617</v>
      </c>
      <c r="W70" s="851"/>
      <c r="X70" s="851"/>
      <c r="Y70" s="851"/>
      <c r="Z70" s="851"/>
      <c r="AA70" s="851">
        <v>11</v>
      </c>
      <c r="AB70" s="851"/>
      <c r="AC70" s="851"/>
      <c r="AD70" s="851"/>
      <c r="AE70" s="851"/>
      <c r="AF70" s="851">
        <v>11</v>
      </c>
      <c r="AG70" s="851"/>
      <c r="AH70" s="851"/>
      <c r="AI70" s="851"/>
      <c r="AJ70" s="851"/>
      <c r="AK70" s="851" t="s">
        <v>537</v>
      </c>
      <c r="AL70" s="851"/>
      <c r="AM70" s="851"/>
      <c r="AN70" s="851"/>
      <c r="AO70" s="851"/>
      <c r="AP70" s="851" t="s">
        <v>537</v>
      </c>
      <c r="AQ70" s="851"/>
      <c r="AR70" s="851"/>
      <c r="AS70" s="851"/>
      <c r="AT70" s="851"/>
      <c r="AU70" s="851" t="s">
        <v>537</v>
      </c>
      <c r="AV70" s="851"/>
      <c r="AW70" s="851"/>
      <c r="AX70" s="851"/>
      <c r="AY70" s="851"/>
      <c r="AZ70" s="897" t="s">
        <v>544</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541</v>
      </c>
      <c r="C71" s="894"/>
      <c r="D71" s="894"/>
      <c r="E71" s="894"/>
      <c r="F71" s="894"/>
      <c r="G71" s="894"/>
      <c r="H71" s="894"/>
      <c r="I71" s="894"/>
      <c r="J71" s="894"/>
      <c r="K71" s="894"/>
      <c r="L71" s="894"/>
      <c r="M71" s="894"/>
      <c r="N71" s="894"/>
      <c r="O71" s="894"/>
      <c r="P71" s="895"/>
      <c r="Q71" s="896">
        <v>398650</v>
      </c>
      <c r="R71" s="851"/>
      <c r="S71" s="851"/>
      <c r="T71" s="851"/>
      <c r="U71" s="851"/>
      <c r="V71" s="851">
        <v>388493</v>
      </c>
      <c r="W71" s="851"/>
      <c r="X71" s="851"/>
      <c r="Y71" s="851"/>
      <c r="Z71" s="851"/>
      <c r="AA71" s="851">
        <v>10157</v>
      </c>
      <c r="AB71" s="851"/>
      <c r="AC71" s="851"/>
      <c r="AD71" s="851"/>
      <c r="AE71" s="851"/>
      <c r="AF71" s="851">
        <v>10157</v>
      </c>
      <c r="AG71" s="851"/>
      <c r="AH71" s="851"/>
      <c r="AI71" s="851"/>
      <c r="AJ71" s="851"/>
      <c r="AK71" s="851">
        <v>2501</v>
      </c>
      <c r="AL71" s="851"/>
      <c r="AM71" s="851"/>
      <c r="AN71" s="851"/>
      <c r="AO71" s="851"/>
      <c r="AP71" s="851" t="s">
        <v>537</v>
      </c>
      <c r="AQ71" s="851"/>
      <c r="AR71" s="851"/>
      <c r="AS71" s="851"/>
      <c r="AT71" s="851"/>
      <c r="AU71" s="851" t="s">
        <v>537</v>
      </c>
      <c r="AV71" s="851"/>
      <c r="AW71" s="851"/>
      <c r="AX71" s="851"/>
      <c r="AY71" s="851"/>
      <c r="AZ71" s="897" t="s">
        <v>545</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542</v>
      </c>
      <c r="C72" s="894"/>
      <c r="D72" s="894"/>
      <c r="E72" s="894"/>
      <c r="F72" s="894"/>
      <c r="G72" s="894"/>
      <c r="H72" s="894"/>
      <c r="I72" s="894"/>
      <c r="J72" s="894"/>
      <c r="K72" s="894"/>
      <c r="L72" s="894"/>
      <c r="M72" s="894"/>
      <c r="N72" s="894"/>
      <c r="O72" s="894"/>
      <c r="P72" s="895"/>
      <c r="Q72" s="896">
        <v>303</v>
      </c>
      <c r="R72" s="851"/>
      <c r="S72" s="851"/>
      <c r="T72" s="851"/>
      <c r="U72" s="851"/>
      <c r="V72" s="851">
        <v>297</v>
      </c>
      <c r="W72" s="851"/>
      <c r="X72" s="851"/>
      <c r="Y72" s="851"/>
      <c r="Z72" s="851"/>
      <c r="AA72" s="851">
        <v>6</v>
      </c>
      <c r="AB72" s="851"/>
      <c r="AC72" s="851"/>
      <c r="AD72" s="851"/>
      <c r="AE72" s="851"/>
      <c r="AF72" s="851">
        <v>6</v>
      </c>
      <c r="AG72" s="851"/>
      <c r="AH72" s="851"/>
      <c r="AI72" s="851"/>
      <c r="AJ72" s="851"/>
      <c r="AK72" s="851">
        <v>4</v>
      </c>
      <c r="AL72" s="851"/>
      <c r="AM72" s="851"/>
      <c r="AN72" s="851"/>
      <c r="AO72" s="851"/>
      <c r="AP72" s="851" t="s">
        <v>537</v>
      </c>
      <c r="AQ72" s="851"/>
      <c r="AR72" s="851"/>
      <c r="AS72" s="851"/>
      <c r="AT72" s="851"/>
      <c r="AU72" s="851" t="s">
        <v>537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370</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12112</v>
      </c>
      <c r="AG88" s="862"/>
      <c r="AH88" s="862"/>
      <c r="AI88" s="862"/>
      <c r="AJ88" s="862"/>
      <c r="AK88" s="859"/>
      <c r="AL88" s="859"/>
      <c r="AM88" s="859"/>
      <c r="AN88" s="859"/>
      <c r="AO88" s="859"/>
      <c r="AP88" s="862">
        <v>1822</v>
      </c>
      <c r="AQ88" s="862"/>
      <c r="AR88" s="862"/>
      <c r="AS88" s="862"/>
      <c r="AT88" s="862"/>
      <c r="AU88" s="862" t="s">
        <v>537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553</v>
      </c>
      <c r="CS102" s="870"/>
      <c r="CT102" s="870"/>
      <c r="CU102" s="870"/>
      <c r="CV102" s="913"/>
      <c r="CW102" s="912">
        <v>224</v>
      </c>
      <c r="CX102" s="870"/>
      <c r="CY102" s="870"/>
      <c r="CZ102" s="870"/>
      <c r="DA102" s="913"/>
      <c r="DB102" s="912" t="s">
        <v>537</v>
      </c>
      <c r="DC102" s="870"/>
      <c r="DD102" s="870"/>
      <c r="DE102" s="870"/>
      <c r="DF102" s="913"/>
      <c r="DG102" s="912">
        <v>1900</v>
      </c>
      <c r="DH102" s="870"/>
      <c r="DI102" s="870"/>
      <c r="DJ102" s="870"/>
      <c r="DK102" s="913"/>
      <c r="DL102" s="912" t="s">
        <v>537</v>
      </c>
      <c r="DM102" s="870"/>
      <c r="DN102" s="870"/>
      <c r="DO102" s="870"/>
      <c r="DP102" s="913"/>
      <c r="DQ102" s="912" t="s">
        <v>537</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287</v>
      </c>
      <c r="AG109" s="915"/>
      <c r="AH109" s="915"/>
      <c r="AI109" s="915"/>
      <c r="AJ109" s="916"/>
      <c r="AK109" s="914" t="s">
        <v>286</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287</v>
      </c>
      <c r="BW109" s="915"/>
      <c r="BX109" s="915"/>
      <c r="BY109" s="915"/>
      <c r="BZ109" s="916"/>
      <c r="CA109" s="914" t="s">
        <v>286</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287</v>
      </c>
      <c r="DM109" s="915"/>
      <c r="DN109" s="915"/>
      <c r="DO109" s="915"/>
      <c r="DP109" s="916"/>
      <c r="DQ109" s="914" t="s">
        <v>286</v>
      </c>
      <c r="DR109" s="915"/>
      <c r="DS109" s="915"/>
      <c r="DT109" s="915"/>
      <c r="DU109" s="916"/>
      <c r="DV109" s="914" t="s">
        <v>405</v>
      </c>
      <c r="DW109" s="915"/>
      <c r="DX109" s="915"/>
      <c r="DY109" s="915"/>
      <c r="DZ109" s="917"/>
    </row>
    <row r="110" spans="1:131"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6538359</v>
      </c>
      <c r="AB110" s="922"/>
      <c r="AC110" s="922"/>
      <c r="AD110" s="922"/>
      <c r="AE110" s="923"/>
      <c r="AF110" s="924">
        <v>6463209</v>
      </c>
      <c r="AG110" s="922"/>
      <c r="AH110" s="922"/>
      <c r="AI110" s="922"/>
      <c r="AJ110" s="923"/>
      <c r="AK110" s="924">
        <v>6495612</v>
      </c>
      <c r="AL110" s="922"/>
      <c r="AM110" s="922"/>
      <c r="AN110" s="922"/>
      <c r="AO110" s="923"/>
      <c r="AP110" s="925">
        <v>14.8</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74335854</v>
      </c>
      <c r="BR110" s="957"/>
      <c r="BS110" s="957"/>
      <c r="BT110" s="957"/>
      <c r="BU110" s="957"/>
      <c r="BV110" s="957">
        <v>76566379</v>
      </c>
      <c r="BW110" s="957"/>
      <c r="BX110" s="957"/>
      <c r="BY110" s="957"/>
      <c r="BZ110" s="957"/>
      <c r="CA110" s="957">
        <v>76500227</v>
      </c>
      <c r="CB110" s="957"/>
      <c r="CC110" s="957"/>
      <c r="CD110" s="957"/>
      <c r="CE110" s="957"/>
      <c r="CF110" s="971">
        <v>174.7</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5982990</v>
      </c>
      <c r="BR111" s="950"/>
      <c r="BS111" s="950"/>
      <c r="BT111" s="950"/>
      <c r="BU111" s="950"/>
      <c r="BV111" s="950">
        <v>6037681</v>
      </c>
      <c r="BW111" s="950"/>
      <c r="BX111" s="950"/>
      <c r="BY111" s="950"/>
      <c r="BZ111" s="950"/>
      <c r="CA111" s="950">
        <v>4799156</v>
      </c>
      <c r="CB111" s="950"/>
      <c r="CC111" s="950"/>
      <c r="CD111" s="950"/>
      <c r="CE111" s="950"/>
      <c r="CF111" s="944">
        <v>11</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23979016</v>
      </c>
      <c r="BR112" s="950"/>
      <c r="BS112" s="950"/>
      <c r="BT112" s="950"/>
      <c r="BU112" s="950"/>
      <c r="BV112" s="950">
        <v>21740797</v>
      </c>
      <c r="BW112" s="950"/>
      <c r="BX112" s="950"/>
      <c r="BY112" s="950"/>
      <c r="BZ112" s="950"/>
      <c r="CA112" s="950">
        <v>19931607</v>
      </c>
      <c r="CB112" s="950"/>
      <c r="CC112" s="950"/>
      <c r="CD112" s="950"/>
      <c r="CE112" s="950"/>
      <c r="CF112" s="944">
        <v>45.5</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2351642</v>
      </c>
      <c r="AB113" s="964"/>
      <c r="AC113" s="964"/>
      <c r="AD113" s="964"/>
      <c r="AE113" s="965"/>
      <c r="AF113" s="966">
        <v>2165593</v>
      </c>
      <c r="AG113" s="964"/>
      <c r="AH113" s="964"/>
      <c r="AI113" s="964"/>
      <c r="AJ113" s="965"/>
      <c r="AK113" s="966">
        <v>2089786</v>
      </c>
      <c r="AL113" s="964"/>
      <c r="AM113" s="964"/>
      <c r="AN113" s="964"/>
      <c r="AO113" s="965"/>
      <c r="AP113" s="967">
        <v>4.8</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857120</v>
      </c>
      <c r="BR113" s="950"/>
      <c r="BS113" s="950"/>
      <c r="BT113" s="950"/>
      <c r="BU113" s="950"/>
      <c r="BV113" s="950">
        <v>777318</v>
      </c>
      <c r="BW113" s="950"/>
      <c r="BX113" s="950"/>
      <c r="BY113" s="950"/>
      <c r="BZ113" s="950"/>
      <c r="CA113" s="950">
        <v>700172</v>
      </c>
      <c r="CB113" s="950"/>
      <c r="CC113" s="950"/>
      <c r="CD113" s="950"/>
      <c r="CE113" s="950"/>
      <c r="CF113" s="944">
        <v>1.6</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2319608</v>
      </c>
      <c r="DH113" s="989"/>
      <c r="DI113" s="989"/>
      <c r="DJ113" s="989"/>
      <c r="DK113" s="990"/>
      <c r="DL113" s="991">
        <v>2038494</v>
      </c>
      <c r="DM113" s="989"/>
      <c r="DN113" s="989"/>
      <c r="DO113" s="989"/>
      <c r="DP113" s="990"/>
      <c r="DQ113" s="991">
        <v>1761749</v>
      </c>
      <c r="DR113" s="989"/>
      <c r="DS113" s="989"/>
      <c r="DT113" s="989"/>
      <c r="DU113" s="990"/>
      <c r="DV113" s="992">
        <v>4</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101613</v>
      </c>
      <c r="AB114" s="989"/>
      <c r="AC114" s="989"/>
      <c r="AD114" s="989"/>
      <c r="AE114" s="990"/>
      <c r="AF114" s="991">
        <v>83713</v>
      </c>
      <c r="AG114" s="989"/>
      <c r="AH114" s="989"/>
      <c r="AI114" s="989"/>
      <c r="AJ114" s="990"/>
      <c r="AK114" s="991">
        <v>83394</v>
      </c>
      <c r="AL114" s="989"/>
      <c r="AM114" s="989"/>
      <c r="AN114" s="989"/>
      <c r="AO114" s="990"/>
      <c r="AP114" s="992">
        <v>0.2</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14168530</v>
      </c>
      <c r="BR114" s="950"/>
      <c r="BS114" s="950"/>
      <c r="BT114" s="950"/>
      <c r="BU114" s="950"/>
      <c r="BV114" s="950">
        <v>13399303</v>
      </c>
      <c r="BW114" s="950"/>
      <c r="BX114" s="950"/>
      <c r="BY114" s="950"/>
      <c r="BZ114" s="950"/>
      <c r="CA114" s="950">
        <v>13417833</v>
      </c>
      <c r="CB114" s="950"/>
      <c r="CC114" s="950"/>
      <c r="CD114" s="950"/>
      <c r="CE114" s="950"/>
      <c r="CF114" s="944">
        <v>30.6</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473963</v>
      </c>
      <c r="AB115" s="964"/>
      <c r="AC115" s="964"/>
      <c r="AD115" s="964"/>
      <c r="AE115" s="965"/>
      <c r="AF115" s="966">
        <v>463949</v>
      </c>
      <c r="AG115" s="964"/>
      <c r="AH115" s="964"/>
      <c r="AI115" s="964"/>
      <c r="AJ115" s="965"/>
      <c r="AK115" s="966">
        <v>463228</v>
      </c>
      <c r="AL115" s="964"/>
      <c r="AM115" s="964"/>
      <c r="AN115" s="964"/>
      <c r="AO115" s="965"/>
      <c r="AP115" s="967">
        <v>1.1000000000000001</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2244974</v>
      </c>
      <c r="DH115" s="989"/>
      <c r="DI115" s="989"/>
      <c r="DJ115" s="989"/>
      <c r="DK115" s="990"/>
      <c r="DL115" s="991">
        <v>2692516</v>
      </c>
      <c r="DM115" s="989"/>
      <c r="DN115" s="989"/>
      <c r="DO115" s="989"/>
      <c r="DP115" s="990"/>
      <c r="DQ115" s="991">
        <v>1899933</v>
      </c>
      <c r="DR115" s="989"/>
      <c r="DS115" s="989"/>
      <c r="DT115" s="989"/>
      <c r="DU115" s="990"/>
      <c r="DV115" s="992">
        <v>4.3</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253869</v>
      </c>
      <c r="DH116" s="989"/>
      <c r="DI116" s="989"/>
      <c r="DJ116" s="989"/>
      <c r="DK116" s="990"/>
      <c r="DL116" s="991">
        <v>274122</v>
      </c>
      <c r="DM116" s="989"/>
      <c r="DN116" s="989"/>
      <c r="DO116" s="989"/>
      <c r="DP116" s="990"/>
      <c r="DQ116" s="991">
        <v>249492</v>
      </c>
      <c r="DR116" s="989"/>
      <c r="DS116" s="989"/>
      <c r="DT116" s="989"/>
      <c r="DU116" s="990"/>
      <c r="DV116" s="992">
        <v>0.6</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9465577</v>
      </c>
      <c r="AB117" s="1007"/>
      <c r="AC117" s="1007"/>
      <c r="AD117" s="1007"/>
      <c r="AE117" s="1008"/>
      <c r="AF117" s="1009">
        <v>9176464</v>
      </c>
      <c r="AG117" s="1007"/>
      <c r="AH117" s="1007"/>
      <c r="AI117" s="1007"/>
      <c r="AJ117" s="1008"/>
      <c r="AK117" s="1009">
        <v>9132020</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287</v>
      </c>
      <c r="AG118" s="915"/>
      <c r="AH118" s="915"/>
      <c r="AI118" s="915"/>
      <c r="AJ118" s="916"/>
      <c r="AK118" s="914" t="s">
        <v>286</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435</v>
      </c>
      <c r="BP119" s="1036"/>
      <c r="BQ119" s="1027">
        <v>119323510</v>
      </c>
      <c r="BR119" s="1028"/>
      <c r="BS119" s="1028"/>
      <c r="BT119" s="1028"/>
      <c r="BU119" s="1028"/>
      <c r="BV119" s="1028">
        <v>118521478</v>
      </c>
      <c r="BW119" s="1028"/>
      <c r="BX119" s="1028"/>
      <c r="BY119" s="1028"/>
      <c r="BZ119" s="1028"/>
      <c r="CA119" s="1028">
        <v>115348995</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1164539</v>
      </c>
      <c r="DH119" s="1014"/>
      <c r="DI119" s="1014"/>
      <c r="DJ119" s="1014"/>
      <c r="DK119" s="1015"/>
      <c r="DL119" s="1013">
        <v>1032549</v>
      </c>
      <c r="DM119" s="1014"/>
      <c r="DN119" s="1014"/>
      <c r="DO119" s="1014"/>
      <c r="DP119" s="1015"/>
      <c r="DQ119" s="1013">
        <v>887982</v>
      </c>
      <c r="DR119" s="1014"/>
      <c r="DS119" s="1014"/>
      <c r="DT119" s="1014"/>
      <c r="DU119" s="1015"/>
      <c r="DV119" s="1016">
        <v>2</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9433488</v>
      </c>
      <c r="BR120" s="957"/>
      <c r="BS120" s="957"/>
      <c r="BT120" s="957"/>
      <c r="BU120" s="957"/>
      <c r="BV120" s="957">
        <v>9899651</v>
      </c>
      <c r="BW120" s="957"/>
      <c r="BX120" s="957"/>
      <c r="BY120" s="957"/>
      <c r="BZ120" s="957"/>
      <c r="CA120" s="957">
        <v>11374200</v>
      </c>
      <c r="CB120" s="957"/>
      <c r="CC120" s="957"/>
      <c r="CD120" s="957"/>
      <c r="CE120" s="957"/>
      <c r="CF120" s="971">
        <v>26</v>
      </c>
      <c r="CG120" s="972"/>
      <c r="CH120" s="972"/>
      <c r="CI120" s="972"/>
      <c r="CJ120" s="972"/>
      <c r="CK120" s="1037" t="s">
        <v>439</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22508438</v>
      </c>
      <c r="DH120" s="957"/>
      <c r="DI120" s="957"/>
      <c r="DJ120" s="957"/>
      <c r="DK120" s="957"/>
      <c r="DL120" s="957">
        <v>20262006</v>
      </c>
      <c r="DM120" s="957"/>
      <c r="DN120" s="957"/>
      <c r="DO120" s="957"/>
      <c r="DP120" s="957"/>
      <c r="DQ120" s="957">
        <v>18021404</v>
      </c>
      <c r="DR120" s="957"/>
      <c r="DS120" s="957"/>
      <c r="DT120" s="957"/>
      <c r="DU120" s="957"/>
      <c r="DV120" s="958">
        <v>41.2</v>
      </c>
      <c r="DW120" s="958"/>
      <c r="DX120" s="958"/>
      <c r="DY120" s="958"/>
      <c r="DZ120" s="959"/>
    </row>
    <row r="121" spans="1:130" s="199" customFormat="1" ht="26.25" customHeight="1">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285483</v>
      </c>
      <c r="AB121" s="989"/>
      <c r="AC121" s="989"/>
      <c r="AD121" s="989"/>
      <c r="AE121" s="990"/>
      <c r="AF121" s="991">
        <v>281114</v>
      </c>
      <c r="AG121" s="989"/>
      <c r="AH121" s="989"/>
      <c r="AI121" s="989"/>
      <c r="AJ121" s="990"/>
      <c r="AK121" s="991">
        <v>276745</v>
      </c>
      <c r="AL121" s="989"/>
      <c r="AM121" s="989"/>
      <c r="AN121" s="989"/>
      <c r="AO121" s="990"/>
      <c r="AP121" s="992">
        <v>0.6</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26507296</v>
      </c>
      <c r="BR121" s="950"/>
      <c r="BS121" s="950"/>
      <c r="BT121" s="950"/>
      <c r="BU121" s="950"/>
      <c r="BV121" s="950">
        <v>24584407</v>
      </c>
      <c r="BW121" s="950"/>
      <c r="BX121" s="950"/>
      <c r="BY121" s="950"/>
      <c r="BZ121" s="950"/>
      <c r="CA121" s="950">
        <v>24081637</v>
      </c>
      <c r="CB121" s="950"/>
      <c r="CC121" s="950"/>
      <c r="CD121" s="950"/>
      <c r="CE121" s="950"/>
      <c r="CF121" s="944">
        <v>55</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1457492</v>
      </c>
      <c r="DH121" s="950"/>
      <c r="DI121" s="950"/>
      <c r="DJ121" s="950"/>
      <c r="DK121" s="950"/>
      <c r="DL121" s="950">
        <v>1327886</v>
      </c>
      <c r="DM121" s="950"/>
      <c r="DN121" s="950"/>
      <c r="DO121" s="950"/>
      <c r="DP121" s="950"/>
      <c r="DQ121" s="950">
        <v>1820056</v>
      </c>
      <c r="DR121" s="950"/>
      <c r="DS121" s="950"/>
      <c r="DT121" s="950"/>
      <c r="DU121" s="950"/>
      <c r="DV121" s="951">
        <v>4.2</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57361658</v>
      </c>
      <c r="BR122" s="1028"/>
      <c r="BS122" s="1028"/>
      <c r="BT122" s="1028"/>
      <c r="BU122" s="1028"/>
      <c r="BV122" s="1028">
        <v>55922361</v>
      </c>
      <c r="BW122" s="1028"/>
      <c r="BX122" s="1028"/>
      <c r="BY122" s="1028"/>
      <c r="BZ122" s="1028"/>
      <c r="CA122" s="1028">
        <v>53067912</v>
      </c>
      <c r="CB122" s="1028"/>
      <c r="CC122" s="1028"/>
      <c r="CD122" s="1028"/>
      <c r="CE122" s="1028"/>
      <c r="CF122" s="1048">
        <v>121.2</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13086</v>
      </c>
      <c r="DH122" s="950"/>
      <c r="DI122" s="950"/>
      <c r="DJ122" s="950"/>
      <c r="DK122" s="950"/>
      <c r="DL122" s="950">
        <v>150905</v>
      </c>
      <c r="DM122" s="950"/>
      <c r="DN122" s="950"/>
      <c r="DO122" s="950"/>
      <c r="DP122" s="950"/>
      <c r="DQ122" s="950">
        <v>90147</v>
      </c>
      <c r="DR122" s="950"/>
      <c r="DS122" s="950"/>
      <c r="DT122" s="950"/>
      <c r="DU122" s="950"/>
      <c r="DV122" s="951">
        <v>0.2</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20062</v>
      </c>
      <c r="AB123" s="989"/>
      <c r="AC123" s="989"/>
      <c r="AD123" s="989"/>
      <c r="AE123" s="990"/>
      <c r="AF123" s="991">
        <v>21453</v>
      </c>
      <c r="AG123" s="989"/>
      <c r="AH123" s="989"/>
      <c r="AI123" s="989"/>
      <c r="AJ123" s="990"/>
      <c r="AK123" s="991">
        <v>24630</v>
      </c>
      <c r="AL123" s="989"/>
      <c r="AM123" s="989"/>
      <c r="AN123" s="989"/>
      <c r="AO123" s="990"/>
      <c r="AP123" s="992">
        <v>0.1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443</v>
      </c>
      <c r="BP123" s="1036"/>
      <c r="BQ123" s="1095">
        <v>93302442</v>
      </c>
      <c r="BR123" s="1096"/>
      <c r="BS123" s="1096"/>
      <c r="BT123" s="1096"/>
      <c r="BU123" s="1096"/>
      <c r="BV123" s="1096">
        <v>90406419</v>
      </c>
      <c r="BW123" s="1096"/>
      <c r="BX123" s="1096"/>
      <c r="BY123" s="1096"/>
      <c r="BZ123" s="1096"/>
      <c r="CA123" s="1096">
        <v>88523749</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60.2</v>
      </c>
      <c r="BR124" s="1058"/>
      <c r="BS124" s="1058"/>
      <c r="BT124" s="1058"/>
      <c r="BU124" s="1058"/>
      <c r="BV124" s="1058">
        <v>64.2</v>
      </c>
      <c r="BW124" s="1058"/>
      <c r="BX124" s="1058"/>
      <c r="BY124" s="1058"/>
      <c r="BZ124" s="1058"/>
      <c r="CA124" s="1058">
        <v>61.2</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168418</v>
      </c>
      <c r="AB127" s="989"/>
      <c r="AC127" s="989"/>
      <c r="AD127" s="989"/>
      <c r="AE127" s="990"/>
      <c r="AF127" s="991">
        <v>161382</v>
      </c>
      <c r="AG127" s="989"/>
      <c r="AH127" s="989"/>
      <c r="AI127" s="989"/>
      <c r="AJ127" s="990"/>
      <c r="AK127" s="991">
        <v>161853</v>
      </c>
      <c r="AL127" s="989"/>
      <c r="AM127" s="989"/>
      <c r="AN127" s="989"/>
      <c r="AO127" s="990"/>
      <c r="AP127" s="992">
        <v>0.4</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2497563</v>
      </c>
      <c r="AB128" s="1078"/>
      <c r="AC128" s="1078"/>
      <c r="AD128" s="1078"/>
      <c r="AE128" s="1079"/>
      <c r="AF128" s="1080">
        <v>2301423</v>
      </c>
      <c r="AG128" s="1078"/>
      <c r="AH128" s="1078"/>
      <c r="AI128" s="1078"/>
      <c r="AJ128" s="1079"/>
      <c r="AK128" s="1080">
        <v>2224283</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111</v>
      </c>
      <c r="BG128" s="1085"/>
      <c r="BH128" s="1085"/>
      <c r="BI128" s="1085"/>
      <c r="BJ128" s="1085"/>
      <c r="BK128" s="1085"/>
      <c r="BL128" s="1086"/>
      <c r="BM128" s="1084">
        <v>11.26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49356126</v>
      </c>
      <c r="AB129" s="989"/>
      <c r="AC129" s="989"/>
      <c r="AD129" s="989"/>
      <c r="AE129" s="990"/>
      <c r="AF129" s="991">
        <v>49426410</v>
      </c>
      <c r="AG129" s="989"/>
      <c r="AH129" s="989"/>
      <c r="AI129" s="989"/>
      <c r="AJ129" s="990"/>
      <c r="AK129" s="991">
        <v>49394758</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111</v>
      </c>
      <c r="BG129" s="1099"/>
      <c r="BH129" s="1099"/>
      <c r="BI129" s="1099"/>
      <c r="BJ129" s="1099"/>
      <c r="BK129" s="1099"/>
      <c r="BL129" s="1100"/>
      <c r="BM129" s="1098">
        <v>16.260000000000002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6137401</v>
      </c>
      <c r="AB130" s="989"/>
      <c r="AC130" s="989"/>
      <c r="AD130" s="989"/>
      <c r="AE130" s="990"/>
      <c r="AF130" s="991">
        <v>5665554</v>
      </c>
      <c r="AG130" s="989"/>
      <c r="AH130" s="989"/>
      <c r="AI130" s="989"/>
      <c r="AJ130" s="990"/>
      <c r="AK130" s="991">
        <v>5604311</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2.5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43218725</v>
      </c>
      <c r="AB131" s="1014"/>
      <c r="AC131" s="1014"/>
      <c r="AD131" s="1014"/>
      <c r="AE131" s="1015"/>
      <c r="AF131" s="1013">
        <v>43760856</v>
      </c>
      <c r="AG131" s="1014"/>
      <c r="AH131" s="1014"/>
      <c r="AI131" s="1014"/>
      <c r="AJ131" s="1015"/>
      <c r="AK131" s="1013">
        <v>43790447</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61.2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1.92188224</v>
      </c>
      <c r="AB132" s="1130"/>
      <c r="AC132" s="1130"/>
      <c r="AD132" s="1130"/>
      <c r="AE132" s="1131"/>
      <c r="AF132" s="1132">
        <v>2.7638558990000002</v>
      </c>
      <c r="AG132" s="1130"/>
      <c r="AH132" s="1130"/>
      <c r="AI132" s="1130"/>
      <c r="AJ132" s="1131"/>
      <c r="AK132" s="1132">
        <v>2.9765076389999998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3.8</v>
      </c>
      <c r="AB133" s="1113"/>
      <c r="AC133" s="1113"/>
      <c r="AD133" s="1113"/>
      <c r="AE133" s="1114"/>
      <c r="AF133" s="1112">
        <v>2.9</v>
      </c>
      <c r="AG133" s="1113"/>
      <c r="AH133" s="1113"/>
      <c r="AI133" s="1113"/>
      <c r="AJ133" s="1114"/>
      <c r="AK133" s="1112">
        <v>2.5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0" t="s">
        <v>471</v>
      </c>
      <c r="L7" s="256"/>
      <c r="M7" s="257" t="s">
        <v>472</v>
      </c>
      <c r="N7" s="258"/>
    </row>
    <row r="8" spans="1:16">
      <c r="A8" s="250"/>
      <c r="B8" s="246"/>
      <c r="C8" s="246"/>
      <c r="D8" s="246"/>
      <c r="E8" s="246"/>
      <c r="F8" s="246"/>
      <c r="G8" s="259"/>
      <c r="H8" s="260"/>
      <c r="I8" s="260"/>
      <c r="J8" s="261"/>
      <c r="K8" s="1151"/>
      <c r="L8" s="262" t="s">
        <v>473</v>
      </c>
      <c r="M8" s="263" t="s">
        <v>474</v>
      </c>
      <c r="N8" s="264" t="s">
        <v>475</v>
      </c>
    </row>
    <row r="9" spans="1:16">
      <c r="A9" s="250"/>
      <c r="B9" s="246"/>
      <c r="C9" s="246"/>
      <c r="D9" s="246"/>
      <c r="E9" s="246"/>
      <c r="F9" s="246"/>
      <c r="G9" s="1152" t="s">
        <v>476</v>
      </c>
      <c r="H9" s="1153"/>
      <c r="I9" s="1153"/>
      <c r="J9" s="1154"/>
      <c r="K9" s="265">
        <v>13805571</v>
      </c>
      <c r="L9" s="266">
        <v>53962</v>
      </c>
      <c r="M9" s="267">
        <v>55816</v>
      </c>
      <c r="N9" s="268">
        <v>-3.3</v>
      </c>
    </row>
    <row r="10" spans="1:16">
      <c r="A10" s="250"/>
      <c r="B10" s="246"/>
      <c r="C10" s="246"/>
      <c r="D10" s="246"/>
      <c r="E10" s="246"/>
      <c r="F10" s="246"/>
      <c r="G10" s="1152" t="s">
        <v>477</v>
      </c>
      <c r="H10" s="1153"/>
      <c r="I10" s="1153"/>
      <c r="J10" s="1154"/>
      <c r="K10" s="269">
        <v>2807623</v>
      </c>
      <c r="L10" s="270">
        <v>10974</v>
      </c>
      <c r="M10" s="271">
        <v>3693</v>
      </c>
      <c r="N10" s="272">
        <v>197.2</v>
      </c>
    </row>
    <row r="11" spans="1:16" ht="13.5" customHeight="1">
      <c r="A11" s="250"/>
      <c r="B11" s="246"/>
      <c r="C11" s="246"/>
      <c r="D11" s="246"/>
      <c r="E11" s="246"/>
      <c r="F11" s="246"/>
      <c r="G11" s="1152" t="s">
        <v>478</v>
      </c>
      <c r="H11" s="1153"/>
      <c r="I11" s="1153"/>
      <c r="J11" s="1154"/>
      <c r="K11" s="269">
        <v>2774</v>
      </c>
      <c r="L11" s="270">
        <v>11</v>
      </c>
      <c r="M11" s="271">
        <v>2201</v>
      </c>
      <c r="N11" s="272">
        <v>-99.5</v>
      </c>
    </row>
    <row r="12" spans="1:16" ht="13.5" customHeight="1">
      <c r="A12" s="250"/>
      <c r="B12" s="246"/>
      <c r="C12" s="246"/>
      <c r="D12" s="246"/>
      <c r="E12" s="246"/>
      <c r="F12" s="246"/>
      <c r="G12" s="1152" t="s">
        <v>479</v>
      </c>
      <c r="H12" s="1153"/>
      <c r="I12" s="1153"/>
      <c r="J12" s="1154"/>
      <c r="K12" s="269">
        <v>994981</v>
      </c>
      <c r="L12" s="270">
        <v>3889</v>
      </c>
      <c r="M12" s="271">
        <v>1372</v>
      </c>
      <c r="N12" s="272">
        <v>183.5</v>
      </c>
    </row>
    <row r="13" spans="1:16" ht="13.5" customHeight="1">
      <c r="A13" s="250"/>
      <c r="B13" s="246"/>
      <c r="C13" s="246"/>
      <c r="D13" s="246"/>
      <c r="E13" s="246"/>
      <c r="F13" s="246"/>
      <c r="G13" s="1152" t="s">
        <v>480</v>
      </c>
      <c r="H13" s="1153"/>
      <c r="I13" s="1153"/>
      <c r="J13" s="1154"/>
      <c r="K13" s="269" t="s">
        <v>481</v>
      </c>
      <c r="L13" s="270" t="s">
        <v>481</v>
      </c>
      <c r="M13" s="271">
        <v>67</v>
      </c>
      <c r="N13" s="272" t="s">
        <v>481</v>
      </c>
    </row>
    <row r="14" spans="1:16" ht="13.5" customHeight="1">
      <c r="A14" s="250"/>
      <c r="B14" s="246"/>
      <c r="C14" s="246"/>
      <c r="D14" s="246"/>
      <c r="E14" s="246"/>
      <c r="F14" s="246"/>
      <c r="G14" s="1152" t="s">
        <v>482</v>
      </c>
      <c r="H14" s="1153"/>
      <c r="I14" s="1153"/>
      <c r="J14" s="1154"/>
      <c r="K14" s="269">
        <v>397343</v>
      </c>
      <c r="L14" s="270">
        <v>1553</v>
      </c>
      <c r="M14" s="271">
        <v>1915</v>
      </c>
      <c r="N14" s="272">
        <v>-18.899999999999999</v>
      </c>
    </row>
    <row r="15" spans="1:16" ht="13.5" customHeight="1">
      <c r="A15" s="250"/>
      <c r="B15" s="246"/>
      <c r="C15" s="246"/>
      <c r="D15" s="246"/>
      <c r="E15" s="246"/>
      <c r="F15" s="246"/>
      <c r="G15" s="1152" t="s">
        <v>483</v>
      </c>
      <c r="H15" s="1153"/>
      <c r="I15" s="1153"/>
      <c r="J15" s="1154"/>
      <c r="K15" s="269">
        <v>953652</v>
      </c>
      <c r="L15" s="270">
        <v>3728</v>
      </c>
      <c r="M15" s="271">
        <v>1099</v>
      </c>
      <c r="N15" s="272">
        <v>239.2</v>
      </c>
    </row>
    <row r="16" spans="1:16">
      <c r="A16" s="250"/>
      <c r="B16" s="246"/>
      <c r="C16" s="246"/>
      <c r="D16" s="246"/>
      <c r="E16" s="246"/>
      <c r="F16" s="246"/>
      <c r="G16" s="1155" t="s">
        <v>484</v>
      </c>
      <c r="H16" s="1156"/>
      <c r="I16" s="1156"/>
      <c r="J16" s="1157"/>
      <c r="K16" s="270">
        <v>-1228618</v>
      </c>
      <c r="L16" s="270">
        <v>-4802</v>
      </c>
      <c r="M16" s="271">
        <v>-4462</v>
      </c>
      <c r="N16" s="272">
        <v>7.6</v>
      </c>
    </row>
    <row r="17" spans="1:16">
      <c r="A17" s="250"/>
      <c r="B17" s="246"/>
      <c r="C17" s="246"/>
      <c r="D17" s="246"/>
      <c r="E17" s="246"/>
      <c r="F17" s="246"/>
      <c r="G17" s="1155" t="s">
        <v>170</v>
      </c>
      <c r="H17" s="1156"/>
      <c r="I17" s="1156"/>
      <c r="J17" s="1157"/>
      <c r="K17" s="270">
        <v>17733326</v>
      </c>
      <c r="L17" s="270">
        <v>69314</v>
      </c>
      <c r="M17" s="271">
        <v>61701</v>
      </c>
      <c r="N17" s="272">
        <v>12.3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47" t="s">
        <v>489</v>
      </c>
      <c r="H21" s="1148"/>
      <c r="I21" s="1148"/>
      <c r="J21" s="1149"/>
      <c r="K21" s="282">
        <v>6.8</v>
      </c>
      <c r="L21" s="283">
        <v>6.17</v>
      </c>
      <c r="M21" s="284">
        <v>0.63</v>
      </c>
      <c r="N21" s="251"/>
      <c r="O21" s="285"/>
      <c r="P21" s="281"/>
    </row>
    <row r="22" spans="1:16" s="286" customFormat="1">
      <c r="A22" s="281"/>
      <c r="B22" s="251"/>
      <c r="C22" s="251"/>
      <c r="D22" s="251"/>
      <c r="E22" s="251"/>
      <c r="F22" s="251"/>
      <c r="G22" s="1147" t="s">
        <v>490</v>
      </c>
      <c r="H22" s="1148"/>
      <c r="I22" s="1148"/>
      <c r="J22" s="1149"/>
      <c r="K22" s="287">
        <v>102.7</v>
      </c>
      <c r="L22" s="288">
        <v>100.1</v>
      </c>
      <c r="M22" s="289">
        <v>2.6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0" t="s">
        <v>471</v>
      </c>
      <c r="L30" s="256"/>
      <c r="M30" s="257" t="s">
        <v>472</v>
      </c>
      <c r="N30" s="258"/>
    </row>
    <row r="31" spans="1:16">
      <c r="A31" s="250"/>
      <c r="B31" s="246"/>
      <c r="C31" s="246"/>
      <c r="D31" s="246"/>
      <c r="E31" s="246"/>
      <c r="F31" s="246"/>
      <c r="G31" s="259"/>
      <c r="H31" s="260"/>
      <c r="I31" s="260"/>
      <c r="J31" s="261"/>
      <c r="K31" s="1151"/>
      <c r="L31" s="262" t="s">
        <v>473</v>
      </c>
      <c r="M31" s="263" t="s">
        <v>474</v>
      </c>
      <c r="N31" s="264" t="s">
        <v>475</v>
      </c>
    </row>
    <row r="32" spans="1:16" ht="27" customHeight="1">
      <c r="A32" s="250"/>
      <c r="B32" s="246"/>
      <c r="C32" s="246"/>
      <c r="D32" s="246"/>
      <c r="E32" s="246"/>
      <c r="F32" s="246"/>
      <c r="G32" s="1163" t="s">
        <v>494</v>
      </c>
      <c r="H32" s="1164"/>
      <c r="I32" s="1164"/>
      <c r="J32" s="1165"/>
      <c r="K32" s="296">
        <v>6495612</v>
      </c>
      <c r="L32" s="296">
        <v>25389</v>
      </c>
      <c r="M32" s="297">
        <v>31774</v>
      </c>
      <c r="N32" s="298">
        <v>-20.100000000000001</v>
      </c>
    </row>
    <row r="33" spans="1:16" ht="13.5" customHeight="1">
      <c r="A33" s="250"/>
      <c r="B33" s="246"/>
      <c r="C33" s="246"/>
      <c r="D33" s="246"/>
      <c r="E33" s="246"/>
      <c r="F33" s="246"/>
      <c r="G33" s="1163" t="s">
        <v>495</v>
      </c>
      <c r="H33" s="1164"/>
      <c r="I33" s="1164"/>
      <c r="J33" s="1165"/>
      <c r="K33" s="296" t="s">
        <v>481</v>
      </c>
      <c r="L33" s="296" t="s">
        <v>481</v>
      </c>
      <c r="M33" s="297">
        <v>8</v>
      </c>
      <c r="N33" s="298" t="s">
        <v>481</v>
      </c>
    </row>
    <row r="34" spans="1:16" ht="27" customHeight="1">
      <c r="A34" s="250"/>
      <c r="B34" s="246"/>
      <c r="C34" s="246"/>
      <c r="D34" s="246"/>
      <c r="E34" s="246"/>
      <c r="F34" s="246"/>
      <c r="G34" s="1163" t="s">
        <v>496</v>
      </c>
      <c r="H34" s="1164"/>
      <c r="I34" s="1164"/>
      <c r="J34" s="1165"/>
      <c r="K34" s="296" t="s">
        <v>481</v>
      </c>
      <c r="L34" s="296" t="s">
        <v>481</v>
      </c>
      <c r="M34" s="297">
        <v>51</v>
      </c>
      <c r="N34" s="298" t="s">
        <v>481</v>
      </c>
    </row>
    <row r="35" spans="1:16" ht="27" customHeight="1">
      <c r="A35" s="250"/>
      <c r="B35" s="246"/>
      <c r="C35" s="246"/>
      <c r="D35" s="246"/>
      <c r="E35" s="246"/>
      <c r="F35" s="246"/>
      <c r="G35" s="1163" t="s">
        <v>497</v>
      </c>
      <c r="H35" s="1164"/>
      <c r="I35" s="1164"/>
      <c r="J35" s="1165"/>
      <c r="K35" s="296">
        <v>2089786</v>
      </c>
      <c r="L35" s="296">
        <v>8168</v>
      </c>
      <c r="M35" s="297">
        <v>10918</v>
      </c>
      <c r="N35" s="298">
        <v>-25.2</v>
      </c>
    </row>
    <row r="36" spans="1:16" ht="27" customHeight="1">
      <c r="A36" s="250"/>
      <c r="B36" s="246"/>
      <c r="C36" s="246"/>
      <c r="D36" s="246"/>
      <c r="E36" s="246"/>
      <c r="F36" s="246"/>
      <c r="G36" s="1163" t="s">
        <v>498</v>
      </c>
      <c r="H36" s="1164"/>
      <c r="I36" s="1164"/>
      <c r="J36" s="1165"/>
      <c r="K36" s="296">
        <v>83394</v>
      </c>
      <c r="L36" s="296">
        <v>326</v>
      </c>
      <c r="M36" s="297">
        <v>463</v>
      </c>
      <c r="N36" s="298">
        <v>-29.6</v>
      </c>
    </row>
    <row r="37" spans="1:16" ht="13.5" customHeight="1">
      <c r="A37" s="250"/>
      <c r="B37" s="246"/>
      <c r="C37" s="246"/>
      <c r="D37" s="246"/>
      <c r="E37" s="246"/>
      <c r="F37" s="246"/>
      <c r="G37" s="1163" t="s">
        <v>499</v>
      </c>
      <c r="H37" s="1164"/>
      <c r="I37" s="1164"/>
      <c r="J37" s="1165"/>
      <c r="K37" s="296">
        <v>463228</v>
      </c>
      <c r="L37" s="296">
        <v>1811</v>
      </c>
      <c r="M37" s="297">
        <v>976</v>
      </c>
      <c r="N37" s="298">
        <v>85.6</v>
      </c>
    </row>
    <row r="38" spans="1:16" ht="27" customHeight="1">
      <c r="A38" s="250"/>
      <c r="B38" s="246"/>
      <c r="C38" s="246"/>
      <c r="D38" s="246"/>
      <c r="E38" s="246"/>
      <c r="F38" s="246"/>
      <c r="G38" s="1166" t="s">
        <v>500</v>
      </c>
      <c r="H38" s="1167"/>
      <c r="I38" s="1167"/>
      <c r="J38" s="1168"/>
      <c r="K38" s="299" t="s">
        <v>481</v>
      </c>
      <c r="L38" s="299" t="s">
        <v>481</v>
      </c>
      <c r="M38" s="300">
        <v>2</v>
      </c>
      <c r="N38" s="301" t="s">
        <v>481</v>
      </c>
      <c r="O38" s="295"/>
    </row>
    <row r="39" spans="1:16">
      <c r="A39" s="250"/>
      <c r="B39" s="246"/>
      <c r="C39" s="246"/>
      <c r="D39" s="246"/>
      <c r="E39" s="246"/>
      <c r="F39" s="246"/>
      <c r="G39" s="1166" t="s">
        <v>501</v>
      </c>
      <c r="H39" s="1167"/>
      <c r="I39" s="1167"/>
      <c r="J39" s="1168"/>
      <c r="K39" s="302">
        <v>-2224283</v>
      </c>
      <c r="L39" s="302">
        <v>-8694</v>
      </c>
      <c r="M39" s="303">
        <v>-8001</v>
      </c>
      <c r="N39" s="304">
        <v>8.6999999999999993</v>
      </c>
      <c r="O39" s="295"/>
    </row>
    <row r="40" spans="1:16" ht="27" customHeight="1">
      <c r="A40" s="250"/>
      <c r="B40" s="246"/>
      <c r="C40" s="246"/>
      <c r="D40" s="246"/>
      <c r="E40" s="246"/>
      <c r="F40" s="246"/>
      <c r="G40" s="1163" t="s">
        <v>502</v>
      </c>
      <c r="H40" s="1164"/>
      <c r="I40" s="1164"/>
      <c r="J40" s="1165"/>
      <c r="K40" s="302">
        <v>-5604311</v>
      </c>
      <c r="L40" s="302">
        <v>-21906</v>
      </c>
      <c r="M40" s="303">
        <v>-27445</v>
      </c>
      <c r="N40" s="304">
        <v>-20.2</v>
      </c>
      <c r="O40" s="295"/>
    </row>
    <row r="41" spans="1:16">
      <c r="A41" s="250"/>
      <c r="B41" s="246"/>
      <c r="C41" s="246"/>
      <c r="D41" s="246"/>
      <c r="E41" s="246"/>
      <c r="F41" s="246"/>
      <c r="G41" s="1169" t="s">
        <v>281</v>
      </c>
      <c r="H41" s="1170"/>
      <c r="I41" s="1170"/>
      <c r="J41" s="1171"/>
      <c r="K41" s="296">
        <v>1303426</v>
      </c>
      <c r="L41" s="302">
        <v>5095</v>
      </c>
      <c r="M41" s="303">
        <v>8747</v>
      </c>
      <c r="N41" s="304">
        <v>-41.8</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8" t="s">
        <v>471</v>
      </c>
      <c r="J49" s="1160" t="s">
        <v>506</v>
      </c>
      <c r="K49" s="1161"/>
      <c r="L49" s="1161"/>
      <c r="M49" s="1161"/>
      <c r="N49" s="1162"/>
    </row>
    <row r="50" spans="1:14">
      <c r="A50" s="250"/>
      <c r="B50" s="246"/>
      <c r="C50" s="246"/>
      <c r="D50" s="246"/>
      <c r="E50" s="246"/>
      <c r="F50" s="246"/>
      <c r="G50" s="314"/>
      <c r="H50" s="315"/>
      <c r="I50" s="1159"/>
      <c r="J50" s="316" t="s">
        <v>507</v>
      </c>
      <c r="K50" s="317" t="s">
        <v>508</v>
      </c>
      <c r="L50" s="318" t="s">
        <v>509</v>
      </c>
      <c r="M50" s="319" t="s">
        <v>510</v>
      </c>
      <c r="N50" s="320" t="s">
        <v>511</v>
      </c>
    </row>
    <row r="51" spans="1:14">
      <c r="A51" s="250"/>
      <c r="B51" s="246"/>
      <c r="C51" s="246"/>
      <c r="D51" s="246"/>
      <c r="E51" s="246"/>
      <c r="F51" s="246"/>
      <c r="G51" s="312" t="s">
        <v>512</v>
      </c>
      <c r="H51" s="313"/>
      <c r="I51" s="321">
        <v>14809134</v>
      </c>
      <c r="J51" s="322">
        <v>57103</v>
      </c>
      <c r="K51" s="323">
        <v>2.8</v>
      </c>
      <c r="L51" s="324">
        <v>39052</v>
      </c>
      <c r="M51" s="325">
        <v>6.2</v>
      </c>
      <c r="N51" s="326">
        <v>-3.4</v>
      </c>
    </row>
    <row r="52" spans="1:14">
      <c r="A52" s="250"/>
      <c r="B52" s="246"/>
      <c r="C52" s="246"/>
      <c r="D52" s="246"/>
      <c r="E52" s="246"/>
      <c r="F52" s="246"/>
      <c r="G52" s="327"/>
      <c r="H52" s="328" t="s">
        <v>513</v>
      </c>
      <c r="I52" s="329">
        <v>10355115</v>
      </c>
      <c r="J52" s="330">
        <v>39929</v>
      </c>
      <c r="K52" s="331">
        <v>0.8</v>
      </c>
      <c r="L52" s="332">
        <v>21186</v>
      </c>
      <c r="M52" s="333">
        <v>1</v>
      </c>
      <c r="N52" s="334">
        <v>-0.2</v>
      </c>
    </row>
    <row r="53" spans="1:14">
      <c r="A53" s="250"/>
      <c r="B53" s="246"/>
      <c r="C53" s="246"/>
      <c r="D53" s="246"/>
      <c r="E53" s="246"/>
      <c r="F53" s="246"/>
      <c r="G53" s="312" t="s">
        <v>514</v>
      </c>
      <c r="H53" s="313"/>
      <c r="I53" s="321">
        <v>15160360</v>
      </c>
      <c r="J53" s="322">
        <v>58563</v>
      </c>
      <c r="K53" s="323">
        <v>2.6</v>
      </c>
      <c r="L53" s="324">
        <v>41235</v>
      </c>
      <c r="M53" s="325">
        <v>5.6</v>
      </c>
      <c r="N53" s="326">
        <v>-3</v>
      </c>
    </row>
    <row r="54" spans="1:14">
      <c r="A54" s="250"/>
      <c r="B54" s="246"/>
      <c r="C54" s="246"/>
      <c r="D54" s="246"/>
      <c r="E54" s="246"/>
      <c r="F54" s="246"/>
      <c r="G54" s="327"/>
      <c r="H54" s="328" t="s">
        <v>513</v>
      </c>
      <c r="I54" s="329">
        <v>9722635</v>
      </c>
      <c r="J54" s="330">
        <v>37558</v>
      </c>
      <c r="K54" s="331">
        <v>-5.9</v>
      </c>
      <c r="L54" s="332">
        <v>22086</v>
      </c>
      <c r="M54" s="333">
        <v>4.2</v>
      </c>
      <c r="N54" s="334">
        <v>-10.1</v>
      </c>
    </row>
    <row r="55" spans="1:14">
      <c r="A55" s="250"/>
      <c r="B55" s="246"/>
      <c r="C55" s="246"/>
      <c r="D55" s="246"/>
      <c r="E55" s="246"/>
      <c r="F55" s="246"/>
      <c r="G55" s="312" t="s">
        <v>515</v>
      </c>
      <c r="H55" s="313"/>
      <c r="I55" s="321">
        <v>16562017</v>
      </c>
      <c r="J55" s="322">
        <v>64269</v>
      </c>
      <c r="K55" s="323">
        <v>9.6999999999999993</v>
      </c>
      <c r="L55" s="324">
        <v>41862</v>
      </c>
      <c r="M55" s="325">
        <v>1.5</v>
      </c>
      <c r="N55" s="326">
        <v>8.1999999999999993</v>
      </c>
    </row>
    <row r="56" spans="1:14">
      <c r="A56" s="250"/>
      <c r="B56" s="246"/>
      <c r="C56" s="246"/>
      <c r="D56" s="246"/>
      <c r="E56" s="246"/>
      <c r="F56" s="246"/>
      <c r="G56" s="327"/>
      <c r="H56" s="328" t="s">
        <v>513</v>
      </c>
      <c r="I56" s="329">
        <v>9695325</v>
      </c>
      <c r="J56" s="330">
        <v>37623</v>
      </c>
      <c r="K56" s="331">
        <v>0.2</v>
      </c>
      <c r="L56" s="332">
        <v>23710</v>
      </c>
      <c r="M56" s="333">
        <v>7.4</v>
      </c>
      <c r="N56" s="334">
        <v>-7.2</v>
      </c>
    </row>
    <row r="57" spans="1:14">
      <c r="A57" s="250"/>
      <c r="B57" s="246"/>
      <c r="C57" s="246"/>
      <c r="D57" s="246"/>
      <c r="E57" s="246"/>
      <c r="F57" s="246"/>
      <c r="G57" s="312" t="s">
        <v>516</v>
      </c>
      <c r="H57" s="313"/>
      <c r="I57" s="321">
        <v>16792861</v>
      </c>
      <c r="J57" s="322">
        <v>65410</v>
      </c>
      <c r="K57" s="323">
        <v>1.8</v>
      </c>
      <c r="L57" s="324">
        <v>43554</v>
      </c>
      <c r="M57" s="325">
        <v>4</v>
      </c>
      <c r="N57" s="326">
        <v>-2.2000000000000002</v>
      </c>
    </row>
    <row r="58" spans="1:14">
      <c r="A58" s="250"/>
      <c r="B58" s="246"/>
      <c r="C58" s="246"/>
      <c r="D58" s="246"/>
      <c r="E58" s="246"/>
      <c r="F58" s="246"/>
      <c r="G58" s="327"/>
      <c r="H58" s="328" t="s">
        <v>513</v>
      </c>
      <c r="I58" s="329">
        <v>11784087</v>
      </c>
      <c r="J58" s="330">
        <v>45901</v>
      </c>
      <c r="K58" s="331">
        <v>22</v>
      </c>
      <c r="L58" s="332">
        <v>24811</v>
      </c>
      <c r="M58" s="333">
        <v>4.5999999999999996</v>
      </c>
      <c r="N58" s="334">
        <v>17.399999999999999</v>
      </c>
    </row>
    <row r="59" spans="1:14">
      <c r="A59" s="250"/>
      <c r="B59" s="246"/>
      <c r="C59" s="246"/>
      <c r="D59" s="246"/>
      <c r="E59" s="246"/>
      <c r="F59" s="246"/>
      <c r="G59" s="312" t="s">
        <v>517</v>
      </c>
      <c r="H59" s="313"/>
      <c r="I59" s="321">
        <v>14561886</v>
      </c>
      <c r="J59" s="322">
        <v>56918</v>
      </c>
      <c r="K59" s="323">
        <v>-13</v>
      </c>
      <c r="L59" s="324">
        <v>42581</v>
      </c>
      <c r="M59" s="325">
        <v>-2.2000000000000002</v>
      </c>
      <c r="N59" s="326">
        <v>-10.8</v>
      </c>
    </row>
    <row r="60" spans="1:14">
      <c r="A60" s="250"/>
      <c r="B60" s="246"/>
      <c r="C60" s="246"/>
      <c r="D60" s="246"/>
      <c r="E60" s="246"/>
      <c r="F60" s="246"/>
      <c r="G60" s="327"/>
      <c r="H60" s="328" t="s">
        <v>513</v>
      </c>
      <c r="I60" s="335">
        <v>9634976</v>
      </c>
      <c r="J60" s="330">
        <v>37660</v>
      </c>
      <c r="K60" s="331">
        <v>-18</v>
      </c>
      <c r="L60" s="332">
        <v>24354</v>
      </c>
      <c r="M60" s="333">
        <v>-1.8</v>
      </c>
      <c r="N60" s="334">
        <v>-16.2</v>
      </c>
    </row>
    <row r="61" spans="1:14">
      <c r="A61" s="250"/>
      <c r="B61" s="246"/>
      <c r="C61" s="246"/>
      <c r="D61" s="246"/>
      <c r="E61" s="246"/>
      <c r="F61" s="246"/>
      <c r="G61" s="312" t="s">
        <v>518</v>
      </c>
      <c r="H61" s="336"/>
      <c r="I61" s="337">
        <v>15577252</v>
      </c>
      <c r="J61" s="338">
        <v>60453</v>
      </c>
      <c r="K61" s="339">
        <v>0.8</v>
      </c>
      <c r="L61" s="340">
        <v>41657</v>
      </c>
      <c r="M61" s="341">
        <v>3</v>
      </c>
      <c r="N61" s="326">
        <v>-2.2000000000000002</v>
      </c>
    </row>
    <row r="62" spans="1:14">
      <c r="A62" s="250"/>
      <c r="B62" s="246"/>
      <c r="C62" s="246"/>
      <c r="D62" s="246"/>
      <c r="E62" s="246"/>
      <c r="F62" s="246"/>
      <c r="G62" s="327"/>
      <c r="H62" s="328" t="s">
        <v>513</v>
      </c>
      <c r="I62" s="329">
        <v>10238428</v>
      </c>
      <c r="J62" s="330">
        <v>39734</v>
      </c>
      <c r="K62" s="331">
        <v>-0.2</v>
      </c>
      <c r="L62" s="332">
        <v>23229</v>
      </c>
      <c r="M62" s="333">
        <v>3.1</v>
      </c>
      <c r="N62" s="334">
        <v>-3.3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8.2899999999999991</v>
      </c>
      <c r="G47" s="12">
        <v>8.1300000000000008</v>
      </c>
      <c r="H47" s="12">
        <v>7.93</v>
      </c>
      <c r="I47" s="12">
        <v>8.74</v>
      </c>
      <c r="J47" s="13">
        <v>8.14</v>
      </c>
    </row>
    <row r="48" spans="2:10" ht="57.75" customHeight="1">
      <c r="B48" s="14"/>
      <c r="C48" s="1174" t="s">
        <v>4</v>
      </c>
      <c r="D48" s="1174"/>
      <c r="E48" s="1175"/>
      <c r="F48" s="15">
        <v>5.46</v>
      </c>
      <c r="G48" s="16">
        <v>4.47</v>
      </c>
      <c r="H48" s="16">
        <v>6.02</v>
      </c>
      <c r="I48" s="16">
        <v>5.98</v>
      </c>
      <c r="J48" s="17">
        <v>5.32</v>
      </c>
    </row>
    <row r="49" spans="2:10" ht="57.75" customHeight="1" thickBot="1">
      <c r="B49" s="18"/>
      <c r="C49" s="1176" t="s">
        <v>5</v>
      </c>
      <c r="D49" s="1176"/>
      <c r="E49" s="1177"/>
      <c r="F49" s="19">
        <v>0.28000000000000003</v>
      </c>
      <c r="G49" s="20" t="s">
        <v>525</v>
      </c>
      <c r="H49" s="20">
        <v>1.17</v>
      </c>
      <c r="I49" s="20">
        <v>1</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すがの　あきら</cp:lastModifiedBy>
  <cp:lastPrinted>2018-03-01T02:53:05Z</cp:lastPrinted>
  <dcterms:created xsi:type="dcterms:W3CDTF">2018-01-24T05:09:36Z</dcterms:created>
  <dcterms:modified xsi:type="dcterms:W3CDTF">2018-11-01T08:12:50Z</dcterms:modified>
  <cp:category/>
</cp:coreProperties>
</file>