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W35" i="9"/>
  <c r="BW36" i="9" s="1"/>
  <c r="BW37" i="9" s="1"/>
  <c r="BW38" i="9" s="1"/>
  <c r="BW39" i="9" s="1"/>
  <c r="BW40" i="9" s="1"/>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l="1"/>
  <c r="U37" i="9" l="1"/>
  <c r="AM34" i="9" s="1"/>
  <c r="AM35" i="9" s="1"/>
  <c r="BE34" i="9" l="1"/>
  <c r="BE35" i="9" s="1"/>
</calcChain>
</file>

<file path=xl/sharedStrings.xml><?xml version="1.0" encoding="utf-8"?>
<sst xmlns="http://schemas.openxmlformats.org/spreadsheetml/2006/main" count="1072" uniqueCount="574">
  <si>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</si>
  <si>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</si>
  <si>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</si>
  <si>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</si>
  <si>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</si>
  <si>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</si>
  <si>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</si>
  <si>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</si>
  <si>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</si>
  <si>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</si>
  <si>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</si>
  <si>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</si>
  <si>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</si>
  <si>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</si>
  <si>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</si>
  <si>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</si>
  <si>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</si>
  <si>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</si>
  <si>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</si>
  <si>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</si>
  <si>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</si>
  <si>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</si>
  <si>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</si>
  <si>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</si>
  <si>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</si>
  <si>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</si>
  <si>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</si>
  <si>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</si>
  <si>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</si>
  <si>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</si>
  <si>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</si>
  <si>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</si>
  <si>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</si>
  <si>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</si>
  <si>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</si>
  <si>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</si>
  <si>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</si>
  <si>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</si>
  <si>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</si>
  <si>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</si>
  <si>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</si>
  <si>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</si>
  <si>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</si>
  <si>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</si>
  <si>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</si>
  <si>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</si>
  <si>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</si>
  <si>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</si>
  <si>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</si>
  <si>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</si>
  <si>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</si>
  <si>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</si>
  <si>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</si>
  <si>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</si>
  <si>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</si>
  <si>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</si>
  <si>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</si>
  <si>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</si>
  <si>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</si>
  <si>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</si>
  <si>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</si>
  <si>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</si>
  <si>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</si>
  <si>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</si>
  <si>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</si>
  <si>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</si>
  <si>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</si>
  <si>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</si>
  <si>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</si>
  <si>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</si>
  <si>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</si>
  <si>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</si>
  <si>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</si>
  <si>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</si>
  <si>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</si>
  <si>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</si>
  <si>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</si>
  <si>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</si>
  <si>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</si>
  <si>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</si>
  <si>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</si>
  <si>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</si>
  <si>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</si>
  <si>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</si>
  <si>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</si>
  <si>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</si>
  <si>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</si>
  <si>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</si>
  <si>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</si>
  <si>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</si>
  <si>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</si>
  <si>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</si>
  <si>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</si>
  <si>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</si>
  <si>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</si>
  <si>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</si>
  <si>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</si>
  <si>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</si>
  <si>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</si>
  <si>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</si>
  <si>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</si>
  <si>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</si>
  <si>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</si>
  <si>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</si>
  <si>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</si>
  <si>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</si>
  <si>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</si>
  <si>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</si>
  <si>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</si>
  <si>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</si>
  <si>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</si>
  <si>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</si>
  <si>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</si>
  <si>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</si>
  <si>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</si>
  <si>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</si>
  <si>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</si>
  <si>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</si>
  <si>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</si>
  <si>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</si>
  <si>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</si>
  <si>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</si>
  <si>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</si>
  <si>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</si>
  <si>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</si>
  <si>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</si>
  <si>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</si>
  <si>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</si>
  <si>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</si>
  <si>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</si>
  <si>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</si>
  <si>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</si>
  <si>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</si>
  <si>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</si>
  <si>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</si>
  <si>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</si>
  <si>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</si>
  <si>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</si>
  <si>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</si>
  <si>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</si>
  <si>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</si>
  <si>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</si>
  <si>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</si>
  <si>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</si>
  <si>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</si>
  <si>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</si>
  <si>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</si>
  <si>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</si>
  <si>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</si>
  <si>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</si>
  <si>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</si>
  <si>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</si>
  <si>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</si>
  <si>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</si>
  <si>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</si>
  <si>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</si>
  <si>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</si>
  <si>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</si>
  <si>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</si>
  <si>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</si>
  <si>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</si>
  <si>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</si>
  <si>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</si>
  <si>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</si>
  <si>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</si>
  <si>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</si>
  <si>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</si>
  <si>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</si>
  <si>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</si>
  <si>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</si>
  <si>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</si>
  <si>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</si>
  <si>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</si>
  <si>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</si>
  <si>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</si>
  <si>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</si>
  <si>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</si>
  <si>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</si>
  <si>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</si>
  <si>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</si>
  <si>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</si>
  <si>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</si>
  <si>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</si>
  <si>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</si>
  <si>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</si>
  <si>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</si>
  <si>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</si>
  <si>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</si>
  <si>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</si>
  <si>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</si>
  <si>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</si>
  <si>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</si>
  <si>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</si>
  <si>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</si>
  <si>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</si>
  <si>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</si>
  <si>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</si>
  <si>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</si>
  <si>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</si>
  <si>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</si>
  <si>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</si>
  <si>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</si>
  <si>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</si>
  <si>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</si>
  <si>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</si>
  <si>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</si>
  <si>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</si>
  <si>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</si>
  <si>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</si>
  <si>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</si>
  <si>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</si>
  <si>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</si>
  <si>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</si>
  <si>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</si>
  <si>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</si>
  <si>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</si>
  <si>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</si>
  <si>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</si>
  <si>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</si>
  <si>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</si>
  <si>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</si>
  <si>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</si>
  <si>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</si>
  <si>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</si>
  <si>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</si>
  <si>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</si>
  <si>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</si>
  <si>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</si>
  <si>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</si>
  <si>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</si>
  <si>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</si>
  <si>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</si>
  <si>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</si>
  <si>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</si>
  <si>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</si>
  <si>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</si>
  <si>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</si>
  <si>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</si>
  <si>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</si>
  <si>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</si>
  <si>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</si>
  <si>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</si>
  <si>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</si>
  <si>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</si>
  <si>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</si>
  <si>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</si>
  <si>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</si>
  <si>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</si>
  <si>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</si>
  <si>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</si>
  <si>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</si>
  <si>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</si>
  <si>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</si>
  <si>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</si>
  <si>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</si>
  <si>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</si>
  <si>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</si>
  <si>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</si>
  <si>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</si>
  <si>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</si>
  <si>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</si>
  <si>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</si>
  <si>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</si>
  <si>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</si>
  <si>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</si>
  <si>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</si>
  <si>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</si>
  <si>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</si>
  <si>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</si>
  <si>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</si>
  <si>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</si>
  <si>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</si>
  <si>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</si>
  <si>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</si>
  <si>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</si>
  <si>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</si>
  <si>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</si>
  <si>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</si>
  <si>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</si>
  <si>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</si>
  <si>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</si>
  <si>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</si>
  <si>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</si>
  <si>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</si>
  <si>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</si>
  <si>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</si>
  <si>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</si>
  <si>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</si>
  <si>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</si>
  <si>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</si>
  <si>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</si>
  <si>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</si>
  <si>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</si>
  <si>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</si>
  <si>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</si>
  <si>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</si>
  <si>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</si>
  <si>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</si>
  <si>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</si>
  <si>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</si>
  <si>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</si>
  <si>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</si>
  <si>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</si>
  <si>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</si>
  <si>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</si>
  <si>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</si>
  <si>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</si>
  <si>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</si>
  <si>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</si>
  <si>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</si>
  <si>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</si>
  <si>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</si>
  <si>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</si>
  <si>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</si>
  <si>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</si>
  <si>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</si>
  <si>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</si>
  <si>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</si>
  <si>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</si>
  <si>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</si>
  <si>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</si>
  <si>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</si>
  <si>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</si>
  <si>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</si>
  <si>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</si>
  <si>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</si>
  <si>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</si>
  <si>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</si>
  <si>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</si>
  <si>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</si>
  <si>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</si>
  <si>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</si>
  <si>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</si>
  <si>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</si>
  <si>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</si>
  <si>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</si>
  <si>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</si>
  <si>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</si>
  <si>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</si>
  <si>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</si>
  <si>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</si>
  <si>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</si>
  <si>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</si>
  <si>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</si>
  <si>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</si>
  <si>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</si>
  <si>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</si>
  <si>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</si>
  <si>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</si>
  <si>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</si>
  <si>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</si>
  <si>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</si>
  <si>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</si>
  <si>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</si>
  <si>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</si>
  <si>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</si>
  <si>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</si>
  <si>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</si>
  <si>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</si>
  <si>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</si>
  <si>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</si>
  <si>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</si>
  <si>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</si>
  <si>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</si>
  <si>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</si>
  <si>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</si>
  <si>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</si>
  <si>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</si>
  <si>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</si>
  <si>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</si>
  <si>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</si>
  <si>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</si>
  <si>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</si>
  <si>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</si>
  <si>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</si>
  <si>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</si>
  <si>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</si>
  <si>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</si>
  <si>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</si>
  <si>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</si>
  <si>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</si>
  <si>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</si>
  <si>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</si>
  <si>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</si>
  <si>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</si>
  <si>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</si>
  <si>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</si>
  <si>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</si>
  <si>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</si>
  <si>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</si>
  <si>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</si>
  <si>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</si>
  <si>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</si>
  <si>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</si>
  <si>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</si>
  <si>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</si>
  <si>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</si>
  <si>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</si>
  <si>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</si>
  <si>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</si>
  <si>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</si>
  <si>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</si>
  <si>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</si>
  <si>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</si>
  <si>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</si>
  <si>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</si>
  <si>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</si>
  <si>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</si>
  <si>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</si>
  <si>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</si>
  <si>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</si>
  <si>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</si>
  <si>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</si>
  <si>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</si>
  <si>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</si>
  <si>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</si>
  <si>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</si>
  <si>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</si>
  <si>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</si>
  <si>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</si>
  <si>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</si>
  <si>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</si>
  <si>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</si>
  <si>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</si>
  <si>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</si>
  <si>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</si>
  <si>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</si>
  <si>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</si>
  <si>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</si>
  <si>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</si>
  <si>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</si>
  <si>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</si>
  <si>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</si>
  <si>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</si>
  <si>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</si>
  <si>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</si>
  <si>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</si>
  <si>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</si>
  <si>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</si>
  <si>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</si>
  <si>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</si>
  <si>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</si>
  <si>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</si>
  <si>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</si>
  <si>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</si>
  <si>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</si>
  <si>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</si>
  <si>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</si>
  <si>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</si>
  <si>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</si>
  <si>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</si>
  <si>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</si>
  <si>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</si>
  <si>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</si>
  <si>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</si>
  <si>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</si>
  <si>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</si>
  <si>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</si>
  <si>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</si>
  <si>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</si>
  <si>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</si>
  <si>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</si>
  <si>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</si>
  <si>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</si>
  <si>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</si>
  <si>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</si>
  <si>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</si>
  <si>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</si>
  <si>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</si>
  <si>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</si>
  <si>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</si>
  <si>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</si>
  <si>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</si>
  <si>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</si>
  <si>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</si>
  <si>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</si>
  <si>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</si>
  <si>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</si>
  <si>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</si>
  <si>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</si>
  <si>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</si>
  <si>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</si>
  <si>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</si>
  <si>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</si>
  <si>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</si>
  <si>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</si>
  <si>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</si>
  <si>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</si>
  <si>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</si>
  <si>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</si>
  <si>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</si>
  <si>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</si>
  <si>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</si>
  <si>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</si>
  <si>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</si>
  <si>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</si>
  <si>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</si>
  <si>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</si>
  <si>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</si>
  <si>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</si>
  <si>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</si>
  <si>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</si>
  <si>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</si>
  <si>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</si>
  <si>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</si>
  <si>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</si>
  <si>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</si>
  <si>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</si>
  <si>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</si>
  <si>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</si>
  <si>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</si>
  <si>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</si>
  <si>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</si>
  <si>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</si>
  <si>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</si>
  <si>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</si>
  <si>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</si>
  <si>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</si>
  <si>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</si>
  <si>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</si>
  <si>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</si>
  <si>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</si>
  <si>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</si>
  <si>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</si>
  <si>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</si>
  <si>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</si>
  <si>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</si>
  <si>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</si>
  <si>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1.19</t>
  </si>
  <si>
    <t>病院事業会計</t>
  </si>
  <si>
    <t>水道事業会計</t>
  </si>
  <si>
    <t>一般会計</t>
  </si>
  <si>
    <t>介護保険事業特別会計</t>
  </si>
  <si>
    <t>国民健康保険事業特別会計</t>
  </si>
  <si>
    <t>し尿処理事業特別会計</t>
  </si>
  <si>
    <t>後期高齢者医療事業特別会計</t>
  </si>
  <si>
    <t>港湾事業特別会計</t>
  </si>
  <si>
    <t>その他会計（赤字）</t>
  </si>
  <si>
    <t>その他会計（黒字）</t>
  </si>
  <si>
    <t>-</t>
    <phoneticPr fontId="2"/>
  </si>
  <si>
    <t>志太広域事務組合（一般会計）</t>
    <rPh sb="0" eb="8">
      <t>シダコウイキジムクミアイ</t>
    </rPh>
    <rPh sb="9" eb="11">
      <t>イッパン</t>
    </rPh>
    <rPh sb="11" eb="13">
      <t>カイケイ</t>
    </rPh>
    <phoneticPr fontId="2"/>
  </si>
  <si>
    <t>-</t>
    <phoneticPr fontId="2"/>
  </si>
  <si>
    <t>駿遠学園管理組合</t>
    <rPh sb="0" eb="4">
      <t>スンエンガクエン</t>
    </rPh>
    <rPh sb="4" eb="6">
      <t>カンリ</t>
    </rPh>
    <rPh sb="6" eb="8">
      <t>クミアイ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</si>
  <si>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</si>
  <si>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</si>
  <si>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</si>
  <si>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</si>
  <si>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</si>
  <si>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</si>
  <si>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</si>
  <si>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志太広域事務組合（看護会計）</t>
    <rPh sb="0" eb="8">
      <t>シダコウイキジムクミアイ</t>
    </rPh>
    <rPh sb="9" eb="11">
      <t>カンゴ</t>
    </rPh>
    <rPh sb="11" eb="13">
      <t>カイケイ</t>
    </rPh>
    <phoneticPr fontId="2"/>
  </si>
  <si>
    <t>志太勤労者福祉サービスセンター</t>
    <rPh sb="0" eb="2">
      <t>シダ</t>
    </rPh>
    <rPh sb="2" eb="5">
      <t>キンロウシャ</t>
    </rPh>
    <rPh sb="5" eb="7">
      <t>フクシ</t>
    </rPh>
    <phoneticPr fontId="2"/>
  </si>
  <si>
    <t>焼津水産振興センター</t>
    <rPh sb="0" eb="2">
      <t>ヤイヅ</t>
    </rPh>
    <rPh sb="2" eb="4">
      <t>スイサン</t>
    </rPh>
    <rPh sb="4" eb="6">
      <t>シンコウ</t>
    </rPh>
    <phoneticPr fontId="2"/>
  </si>
  <si>
    <t>焼津市土地開発公社</t>
    <rPh sb="0" eb="3">
      <t>ヤイヅシ</t>
    </rPh>
    <rPh sb="3" eb="5">
      <t>トチ</t>
    </rPh>
    <rPh sb="5" eb="7">
      <t>カイハツ</t>
    </rPh>
    <rPh sb="7" eb="9">
      <t>コウシャ</t>
    </rPh>
    <phoneticPr fontId="2"/>
  </si>
  <si>
    <t>焼津市振興公社</t>
    <rPh sb="0" eb="3">
      <t>ヤイヅシ</t>
    </rPh>
    <rPh sb="3" eb="5">
      <t>シンコウ</t>
    </rPh>
    <rPh sb="5" eb="7">
      <t>コウシャ</t>
    </rPh>
    <phoneticPr fontId="2"/>
  </si>
  <si>
    <t>○</t>
    <phoneticPr fontId="2"/>
  </si>
  <si>
    <t>-</t>
    <phoneticPr fontId="2"/>
  </si>
  <si>
    <t>-</t>
    <phoneticPr fontId="2"/>
  </si>
  <si>
    <t>-</t>
    <phoneticPr fontId="2"/>
  </si>
  <si>
    <t>▲0</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</si>
  <si>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</si>
  <si>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</si>
  <si>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</si>
  <si>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</si>
  <si>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</si>
  <si>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</si>
  <si>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</si>
  <si>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</si>
  <si>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</si>
  <si>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</si>
  <si>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</si>
  <si>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</si>
  <si>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</si>
  <si>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平均値を上回り、将来負担比率は大きく下回っている状況で、直近5年間は両数値ともに減少傾向にある。実質公債費比率は、経常的収入一般財源の減少による標準財政規模の低下、公営企業債繰入金や一部事務組合等の負担増による影響があったものの、地方債発行の抑制に努めたことによる元利償還金の減少もあり、前年度と比較して大きな差が生じることなく、数値も減少している。また、将来負担比率は、前述のとおり地方債発行の抑制に努めたことによる現在高の減少及びふるさと寄附金基金の増加による基金現在高の大幅な増加により、前年度と比較して18.7％減少の2.6ポイントとなった。今後、大規模な公共施設の更新等が控える中で、更なる地方債の抑制と充当可能基金の確保に努め、比率の更なる改善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</si>
</sst>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right" vertical="center" shrinkToFit="1"/>
      <protection locked="0"/>
    </xf>
    <xf numFmtId="0" fontId="26" fillId="0" borderId="113" xfId="33" applyFont="1" applyBorder="1" applyAlignment="1" applyProtection="1">
      <alignment horizontal="right" vertical="center" shrinkToFit="1"/>
      <protection locked="0"/>
    </xf>
    <xf numFmtId="0" fontId="26" fillId="0" borderId="114" xfId="33"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49942</c:v>
                </c:pt>
                <c:pt idx="1">
                  <c:v>73260</c:v>
                </c:pt>
                <c:pt idx="2">
                  <c:v>39237</c:v>
                </c:pt>
                <c:pt idx="3">
                  <c:v>30626</c:v>
                </c:pt>
                <c:pt idx="4">
                  <c:v>32554</c:v>
                </c:pt>
              </c:numCache>
            </c:numRef>
          </c:val>
          <c:smooth val="0"/>
        </c:ser>
        <c:dLbls>
          <c:showLegendKey val="0"/>
          <c:showVal val="0"/>
          <c:showCatName val="0"/>
          <c:showSerName val="0"/>
          <c:showPercent val="0"/>
          <c:showBubbleSize val="0"/>
        </c:dLbls>
        <c:marker val="1"/>
        <c:smooth val="0"/>
        <c:axId val="94387584"/>
        <c:axId val="94418432"/>
      </c:lineChart>
      <c:catAx>
        <c:axId val="94387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18432"/>
        <c:crosses val="autoZero"/>
        <c:auto val="1"/>
        <c:lblAlgn val="ctr"/>
        <c:lblOffset val="100"/>
        <c:tickLblSkip val="1"/>
        <c:tickMarkSkip val="1"/>
        <c:noMultiLvlLbl val="0"/>
      </c:catAx>
      <c:valAx>
        <c:axId val="944184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8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8.51</c:v>
                </c:pt>
                <c:pt idx="1">
                  <c:v>8.1199999999999992</c:v>
                </c:pt>
                <c:pt idx="2">
                  <c:v>9.19</c:v>
                </c:pt>
                <c:pt idx="3">
                  <c:v>9.91</c:v>
                </c:pt>
                <c:pt idx="4">
                  <c:v>8.7799999999999994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13.28</c:v>
                </c:pt>
                <c:pt idx="1">
                  <c:v>18.47</c:v>
                </c:pt>
                <c:pt idx="2">
                  <c:v>19.86</c:v>
                </c:pt>
                <c:pt idx="3">
                  <c:v>19.850000000000001</c:v>
                </c:pt>
                <c:pt idx="4">
                  <c:v>20.18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638528"/>
        <c:axId val="127640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3.85</c:v>
                </c:pt>
                <c:pt idx="1">
                  <c:v>4.8899999999999997</c:v>
                </c:pt>
                <c:pt idx="2">
                  <c:v>2.2599999999999998</c:v>
                </c:pt>
                <c:pt idx="3">
                  <c:v>0.83</c:v>
                </c:pt>
                <c:pt idx="4">
                  <c:v>-1.19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638528"/>
        <c:axId val="127640704"/>
      </c:lineChart>
      <c:catAx>
        <c:axId val="12763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40704"/>
        <c:crosses val="autoZero"/>
        <c:auto val="1"/>
        <c:lblAlgn val="ctr"/>
        <c:lblOffset val="100"/>
        <c:tickLblSkip val="1"/>
        <c:tickMarkSkip val="1"/>
        <c:noMultiLvlLbl val="0"/>
      </c:catAx>
      <c:valAx>
        <c:axId val="12764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3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0.11</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0.11</c:v>
                </c:pt>
                <c:pt idx="4">
                  <c:v>#N/A</c:v>
                </c:pt>
                <c:pt idx="5">
                  <c:v>0.15</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0.12</c:v>
                </c:pt>
                <c:pt idx="4">
                  <c:v>#N/A</c:v>
                </c:pt>
                <c:pt idx="5">
                  <c:v>0.13</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し尿処理事業特別会計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0.2</c:v>
                </c:pt>
                <c:pt idx="4">
                  <c:v>#N/A</c:v>
                </c:pt>
                <c:pt idx="5">
                  <c:v>0.21</c:v>
                </c:pt>
                <c:pt idx="6">
                  <c:v>#N/A</c:v>
                </c:pt>
                <c:pt idx="7">
                  <c:v>7.0000000000000007E-2</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3.3</c:v>
                </c:pt>
                <c:pt idx="2">
                  <c:v>#N/A</c:v>
                </c:pt>
                <c:pt idx="3">
                  <c:v>1.22</c:v>
                </c:pt>
                <c:pt idx="4">
                  <c:v>#N/A</c:v>
                </c:pt>
                <c:pt idx="5">
                  <c:v>1.67</c:v>
                </c:pt>
                <c:pt idx="6">
                  <c:v>#N/A</c:v>
                </c:pt>
                <c:pt idx="7">
                  <c:v>1.41</c:v>
                </c:pt>
                <c:pt idx="8">
                  <c:v>#N/A</c:v>
                </c:pt>
                <c:pt idx="9">
                  <c:v>2.6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0.59</c:v>
                </c:pt>
                <c:pt idx="4">
                  <c:v>#N/A</c:v>
                </c:pt>
                <c:pt idx="5">
                  <c:v>0.9</c:v>
                </c:pt>
                <c:pt idx="6">
                  <c:v>#N/A</c:v>
                </c:pt>
                <c:pt idx="7">
                  <c:v>0.71</c:v>
                </c:pt>
                <c:pt idx="8">
                  <c:v>#N/A</c:v>
                </c:pt>
                <c:pt idx="9">
                  <c:v>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8.23</c:v>
                </c:pt>
                <c:pt idx="2">
                  <c:v>#N/A</c:v>
                </c:pt>
                <c:pt idx="3">
                  <c:v>7.79</c:v>
                </c:pt>
                <c:pt idx="4">
                  <c:v>#N/A</c:v>
                </c:pt>
                <c:pt idx="5">
                  <c:v>8.82</c:v>
                </c:pt>
                <c:pt idx="6">
                  <c:v>#N/A</c:v>
                </c:pt>
                <c:pt idx="7">
                  <c:v>9.7100000000000009</c:v>
                </c:pt>
                <c:pt idx="8">
                  <c:v>#N/A</c:v>
                </c:pt>
                <c:pt idx="9">
                  <c:v>8.5299999999999994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8.8000000000000007</c:v>
                </c:pt>
                <c:pt idx="2">
                  <c:v>#N/A</c:v>
                </c:pt>
                <c:pt idx="3">
                  <c:v>8.92</c:v>
                </c:pt>
                <c:pt idx="4">
                  <c:v>#N/A</c:v>
                </c:pt>
                <c:pt idx="5">
                  <c:v>7.81</c:v>
                </c:pt>
                <c:pt idx="6">
                  <c:v>#N/A</c:v>
                </c:pt>
                <c:pt idx="7">
                  <c:v>8.25</c:v>
                </c:pt>
                <c:pt idx="8">
                  <c:v>#N/A</c:v>
                </c:pt>
                <c:pt idx="9">
                  <c:v>8.73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c:v>
                </c:pt>
                <c:pt idx="2">
                  <c:v>#N/A</c:v>
                </c:pt>
                <c:pt idx="3">
                  <c:v>12.14</c:v>
                </c:pt>
                <c:pt idx="4">
                  <c:v>#N/A</c:v>
                </c:pt>
                <c:pt idx="5">
                  <c:v>12.7</c:v>
                </c:pt>
                <c:pt idx="6">
                  <c:v>#N/A</c:v>
                </c:pt>
                <c:pt idx="7">
                  <c:v>13.69</c:v>
                </c:pt>
                <c:pt idx="8">
                  <c:v>#N/A</c:v>
                </c:pt>
                <c:pt idx="9">
                  <c:v>13.76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571072"/>
        <c:axId val="127572608"/>
      </c:barChart>
      <c:catAx>
        <c:axId val="12757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72608"/>
        <c:crosses val="autoZero"/>
        <c:auto val="1"/>
        <c:lblAlgn val="ctr"/>
        <c:lblOffset val="100"/>
        <c:tickLblSkip val="1"/>
        <c:tickMarkSkip val="1"/>
        <c:noMultiLvlLbl val="0"/>
      </c:catAx>
      <c:valAx>
        <c:axId val="1275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7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4422</c:v>
                </c:pt>
                <c:pt idx="5">
                  <c:v>4419</c:v>
                </c:pt>
                <c:pt idx="8">
                  <c:v>4849</c:v>
                </c:pt>
                <c:pt idx="11">
                  <c:v>4627</c:v>
                </c:pt>
                <c:pt idx="14">
                  <c:v>4635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190</c:v>
                </c:pt>
                <c:pt idx="3">
                  <c:v>151</c:v>
                </c:pt>
                <c:pt idx="6">
                  <c:v>62</c:v>
                </c:pt>
                <c:pt idx="9">
                  <c:v>54</c:v>
                </c:pt>
                <c:pt idx="12">
                  <c:v>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1475</c:v>
                </c:pt>
                <c:pt idx="3">
                  <c:v>1472</c:v>
                </c:pt>
                <c:pt idx="6">
                  <c:v>1520</c:v>
                </c:pt>
                <c:pt idx="9">
                  <c:v>1481</c:v>
                </c:pt>
                <c:pt idx="12">
                  <c:v>1574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4891</c:v>
                </c:pt>
                <c:pt idx="3">
                  <c:v>5017</c:v>
                </c:pt>
                <c:pt idx="6">
                  <c:v>5027</c:v>
                </c:pt>
                <c:pt idx="9">
                  <c:v>4724</c:v>
                </c:pt>
                <c:pt idx="12">
                  <c:v>4671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5039488"/>
        <c:axId val="75041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2137</c:v>
                </c:pt>
                <c:pt idx="2">
                  <c:v>#N/A</c:v>
                </c:pt>
                <c:pt idx="3">
                  <c:v>#N/A</c:v>
                </c:pt>
                <c:pt idx="4">
                  <c:v>2224</c:v>
                </c:pt>
                <c:pt idx="5">
                  <c:v>#N/A</c:v>
                </c:pt>
                <c:pt idx="6">
                  <c:v>#N/A</c:v>
                </c:pt>
                <c:pt idx="7">
                  <c:v>1763</c:v>
                </c:pt>
                <c:pt idx="8">
                  <c:v>#N/A</c:v>
                </c:pt>
                <c:pt idx="9">
                  <c:v>#N/A</c:v>
                </c:pt>
                <c:pt idx="10">
                  <c:v>1635</c:v>
                </c:pt>
                <c:pt idx="11">
                  <c:v>#N/A</c:v>
                </c:pt>
                <c:pt idx="12">
                  <c:v>#N/A</c:v>
                </c:pt>
                <c:pt idx="13">
                  <c:v>1682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5039488"/>
        <c:axId val="75041408"/>
      </c:lineChart>
      <c:catAx>
        <c:axId val="750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041408"/>
        <c:crosses val="autoZero"/>
        <c:auto val="1"/>
        <c:lblAlgn val="ctr"/>
        <c:lblOffset val="100"/>
        <c:tickLblSkip val="1"/>
        <c:tickMarkSkip val="1"/>
        <c:noMultiLvlLbl val="0"/>
      </c:catAx>
      <c:valAx>
        <c:axId val="7504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0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38965</c:v>
                </c:pt>
                <c:pt idx="5">
                  <c:v>40839</c:v>
                </c:pt>
                <c:pt idx="8">
                  <c:v>40873</c:v>
                </c:pt>
                <c:pt idx="11">
                  <c:v>40630</c:v>
                </c:pt>
                <c:pt idx="14">
                  <c:v>40533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8663</c:v>
                </c:pt>
                <c:pt idx="5">
                  <c:v>7720</c:v>
                </c:pt>
                <c:pt idx="8">
                  <c:v>7745</c:v>
                </c:pt>
                <c:pt idx="11">
                  <c:v>7639</c:v>
                </c:pt>
                <c:pt idx="14">
                  <c:v>7949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8790</c:v>
                </c:pt>
                <c:pt idx="5">
                  <c:v>11624</c:v>
                </c:pt>
                <c:pt idx="8">
                  <c:v>12429</c:v>
                </c:pt>
                <c:pt idx="11">
                  <c:v>15782</c:v>
                </c:pt>
                <c:pt idx="14">
                  <c:v>18667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207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7251</c:v>
                </c:pt>
                <c:pt idx="3">
                  <c:v>7050</c:v>
                </c:pt>
                <c:pt idx="6">
                  <c:v>7324</c:v>
                </c:pt>
                <c:pt idx="9">
                  <c:v>7025</c:v>
                </c:pt>
                <c:pt idx="12">
                  <c:v>6953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294</c:v>
                </c:pt>
                <c:pt idx="3">
                  <c:v>282</c:v>
                </c:pt>
                <c:pt idx="6">
                  <c:v>422</c:v>
                </c:pt>
                <c:pt idx="9">
                  <c:v>740</c:v>
                </c:pt>
                <c:pt idx="12">
                  <c:v>790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14313</c:v>
                </c:pt>
                <c:pt idx="3">
                  <c:v>13337</c:v>
                </c:pt>
                <c:pt idx="6">
                  <c:v>12909</c:v>
                </c:pt>
                <c:pt idx="9">
                  <c:v>13034</c:v>
                </c:pt>
                <c:pt idx="12">
                  <c:v>12801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c:v>
                </c:pt>
                <c:pt idx="3">
                  <c:v>19</c:v>
                </c:pt>
                <c:pt idx="6">
                  <c:v>27</c:v>
                </c:pt>
                <c:pt idx="9">
                  <c:v>25</c:v>
                </c:pt>
                <c:pt idx="12">
                  <c:v>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50322</c:v>
                </c:pt>
                <c:pt idx="3">
                  <c:v>50859</c:v>
                </c:pt>
                <c:pt idx="6">
                  <c:v>49910</c:v>
                </c:pt>
                <c:pt idx="9">
                  <c:v>48357</c:v>
                </c:pt>
                <c:pt idx="12">
                  <c:v>47006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664128"/>
        <c:axId val="12766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15784</c:v>
                </c:pt>
                <c:pt idx="2">
                  <c:v>#N/A</c:v>
                </c:pt>
                <c:pt idx="3">
                  <c:v>#N/A</c:v>
                </c:pt>
                <c:pt idx="4">
                  <c:v>11363</c:v>
                </c:pt>
                <c:pt idx="5">
                  <c:v>#N/A</c:v>
                </c:pt>
                <c:pt idx="6">
                  <c:v>#N/A</c:v>
                </c:pt>
                <c:pt idx="7">
                  <c:v>9544</c:v>
                </c:pt>
                <c:pt idx="8">
                  <c:v>#N/A</c:v>
                </c:pt>
                <c:pt idx="9">
                  <c:v>#N/A</c:v>
                </c:pt>
                <c:pt idx="10">
                  <c:v>5130</c:v>
                </c:pt>
                <c:pt idx="11">
                  <c:v>#N/A</c:v>
                </c:pt>
                <c:pt idx="12">
                  <c:v>#N/A</c:v>
                </c:pt>
                <c:pt idx="13">
                  <c:v>630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664128"/>
        <c:axId val="127666048"/>
      </c:lineChart>
      <c:catAx>
        <c:axId val="1276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66048"/>
        <c:crosses val="autoZero"/>
        <c:auto val="1"/>
        <c:lblAlgn val="ctr"/>
        <c:lblOffset val="100"/>
        <c:tickLblSkip val="1"/>
        <c:tickMarkSkip val="1"/>
        <c:noMultiLvlLbl val="0"/>
      </c:catAx>
      <c:valAx>
        <c:axId val="12766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6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{B74D59E3-7017-4EFA-A3AE-5FFCFC4F9F8E}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{3B4A8AAF-D804-4FCD-B62C-644224F28B8A}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{52BE7A9C-D47B-4062-AA41-9332B2EAFC39}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{137125C8-1E6B-44FB-B76A-8355A9E490B2}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{43531C0C-9406-422E-BE27-0C4AB1818BF3}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{5FAB0929-A310-4FB5-BE79-3535631D7315}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{BCB4E8C4-F662-4DE5-9324-21A2F4523A33}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{2B9FB8B4-D5F9-4E80-AE49-B877C0062F48}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{9A4AD565-19B0-44A5-89F6-E2CD47DC00D6}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{163A8C3C-B0B5-4A6E-AEC8-6D19975A47D6}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6475008"/>
        <c:axId val="136476928"/>
      </c:scatterChart>
      <c:valAx>
        <c:axId val="136475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76928"/>
        <c:crosses val="autoZero"/>
        <c:crossBetween val="midCat"/>
      </c:valAx>
      <c:valAx>
        <c:axId val="1364769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475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{136E0F42-1781-4D7A-89DD-EB691C890562}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{AB0587F7-46D1-4A77-8933-32B4C4D4C273}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{5934F3AD-4232-42AC-90A5-6D2155334BE8}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{16C647F8-EB4D-4307-AD85-6AC2399977F9}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{597BBE02-3FA2-40D3-BC84-AF6146BDE4B3}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9.3000000000000007</c:v>
                </c:pt>
                <c:pt idx="2">
                  <c:v>8.4</c:v>
                </c:pt>
                <c:pt idx="3">
                  <c:v>7.8</c:v>
                </c:pt>
                <c:pt idx="4">
                  <c:v>7.1</c:v>
                </c:pt>
              </c:numCache>
            </c:numRef>
          </c:xVal>
          <c:yVal>
            <c:numRef>
              <c:f>公会計指標分析・財政指標組合せ分析表!$K$73:$O$73</c:f>
              <c:numCache>
                <c:formatCode>#,##0.0;"▲ "#,##0.0</c:formatCode>
                <c:ptCount val="5"/>
                <c:pt idx="0">
                  <c:v>65.5</c:v>
                </c:pt>
                <c:pt idx="1">
                  <c:v>47</c:v>
                </c:pt>
                <c:pt idx="2">
                  <c:v>40.200000000000003</c:v>
                </c:pt>
                <c:pt idx="3">
                  <c:v>21.3</c:v>
                </c:pt>
                <c:pt idx="4">
                  <c:v>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{D2BC928E-6476-4635-BF24-EE2A3654A634}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{85D6372D-AFFD-40D6-9E22-ED8C9CE6CE80}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{72586848-7680-452D-9A60-59298466A142}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{BB1D0E71-9793-437E-ABFF-F7D180C9C000}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{D8AE9F0F-C2A7-4134-A4D3-1968CBCA4978}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6507776"/>
        <c:axId val="136509696"/>
      </c:scatterChart>
      <c:valAx>
        <c:axId val="136507776"/>
        <c:scaling>
          <c:orientation val="minMax"/>
          <c:max val="10.19999999999999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696"/>
        <c:crosses val="autoZero"/>
        <c:crossBetween val="midCat"/>
      </c:valAx>
      <c:valAx>
        <c:axId val="136509696"/>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507776"/>
        <c:crosses val="autoZero"/>
        <c:crossBetween val="midCat"/>
        <c:majorUnit val="9.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元利償還金については、利率見直しによる長期債利子償還金の減等により、平成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年度は前年度比</a:t>
          </a: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早期健全化の基準未満であるが、今後も地方債発行の抑制を基調とし、比率の更なる改善を図る。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地方債の残高、公営企業債繰入見込額及び退職手当負担見込額は減少、組合等負担等見込額及び設立法人等の負債額等負担見込額は増加したが、全体として将来負担額は前年度に比べ－</a:t>
          </a:r>
          <a:r>
            <a:rPr kumimoji="1" lang="en-US" altLang="ja-JP" sz="1200">
              <a:latin typeface="ＭＳ ゴシック" pitchFamily="49" charset="-128"/>
              <a:ea typeface="ＭＳ ゴシック" pitchFamily="49" charset="-128"/>
            </a:rPr>
            <a:t>1,402</a:t>
          </a:r>
          <a:r>
            <a:rPr kumimoji="1" lang="ja-JP" altLang="en-US" sz="1200">
              <a:latin typeface="ＭＳ ゴシック" pitchFamily="49" charset="-128"/>
              <a:ea typeface="ＭＳ ゴシック" pitchFamily="49" charset="-128"/>
            </a:rPr>
            <a:t>百万円減少した。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充当可能基金などの増加により、充当可能財源等が</a:t>
          </a:r>
          <a:r>
            <a:rPr kumimoji="1" lang="en-US" altLang="ja-JP" sz="1200">
              <a:latin typeface="ＭＳ ゴシック" pitchFamily="49" charset="-128"/>
              <a:ea typeface="ＭＳ ゴシック" pitchFamily="49" charset="-128"/>
            </a:rPr>
            <a:t>3,098</a:t>
          </a:r>
          <a:r>
            <a:rPr kumimoji="1" lang="ja-JP" altLang="en-US" sz="1200">
              <a:latin typeface="ＭＳ ゴシック" pitchFamily="49" charset="-128"/>
              <a:ea typeface="ＭＳ ゴシック" pitchFamily="49" charset="-128"/>
            </a:rPr>
            <a:t>百万円増加したことなどから、将来負担比率の分子は前年度に比べ</a:t>
          </a:r>
          <a:r>
            <a:rPr kumimoji="1" lang="en-US" altLang="ja-JP" sz="1200">
              <a:latin typeface="ＭＳ ゴシック" pitchFamily="49" charset="-128"/>
              <a:ea typeface="ＭＳ ゴシック" pitchFamily="49" charset="-128"/>
            </a:rPr>
            <a:t>4,500</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早期健全化の基準未満であるが、今後も地方債発行の抑制を基調とし、比率の更なる改善を図る。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全国平均、静岡県平均及び類似団体平均より上回り、前年度同の</a:t>
          </a:r>
          <a:r>
            <a:rPr kumimoji="1" lang="en-US" altLang="ja-JP" sz="1100">
              <a:latin typeface="ＭＳ Ｐゴシック"/>
            </a:rPr>
            <a:t>0.89</a:t>
          </a:r>
          <a:r>
            <a:rPr kumimoji="1" lang="ja-JP" altLang="en-US" sz="1100">
              <a:latin typeface="ＭＳ Ｐゴシック"/>
            </a:rPr>
            <a:t>となっている。基準財政収入額については、沿岸部の地価下落による固定資産税土地の減（－</a:t>
          </a:r>
          <a:r>
            <a:rPr kumimoji="1" lang="en-US" altLang="ja-JP" sz="1100">
              <a:latin typeface="ＭＳ Ｐゴシック"/>
            </a:rPr>
            <a:t>2.9</a:t>
          </a:r>
          <a:r>
            <a:rPr kumimoji="1" lang="ja-JP" altLang="en-US" sz="1100">
              <a:latin typeface="ＭＳ Ｐゴシック"/>
            </a:rPr>
            <a:t>％）や国内需要の伸び悩みなどによる法人住民税の減（－</a:t>
          </a:r>
          <a:r>
            <a:rPr kumimoji="1" lang="en-US" altLang="ja-JP" sz="1100">
              <a:latin typeface="ＭＳ Ｐゴシック"/>
            </a:rPr>
            <a:t>28.8</a:t>
          </a:r>
          <a:r>
            <a:rPr kumimoji="1" lang="ja-JP" altLang="en-US" sz="1100">
              <a:latin typeface="ＭＳ Ｐゴシック"/>
            </a:rPr>
            <a:t>％）などがあったが、大規模工場の稼働に伴う償却資産の増（＋</a:t>
          </a:r>
          <a:r>
            <a:rPr kumimoji="1" lang="en-US" altLang="ja-JP" sz="1100">
              <a:latin typeface="ＭＳ Ｐゴシック"/>
            </a:rPr>
            <a:t>9.0</a:t>
          </a:r>
          <a:r>
            <a:rPr kumimoji="1" lang="ja-JP" altLang="en-US" sz="1100">
              <a:latin typeface="ＭＳ Ｐゴシック"/>
            </a:rPr>
            <a:t>％）や配当割交付金が本則税率へ移行された増（＋</a:t>
          </a:r>
          <a:r>
            <a:rPr kumimoji="1" lang="en-US" altLang="ja-JP" sz="1100">
              <a:latin typeface="ＭＳ Ｐゴシック"/>
            </a:rPr>
            <a:t>86.9</a:t>
          </a:r>
          <a:r>
            <a:rPr kumimoji="1" lang="ja-JP" altLang="en-US" sz="1100">
              <a:latin typeface="ＭＳ Ｐゴシック"/>
            </a:rPr>
            <a:t>％）などがあり、全体として増（＋</a:t>
          </a:r>
          <a:r>
            <a:rPr kumimoji="1" lang="en-US" altLang="ja-JP" sz="1100">
              <a:latin typeface="ＭＳ Ｐゴシック"/>
            </a:rPr>
            <a:t>0.8</a:t>
          </a:r>
          <a:r>
            <a:rPr kumimoji="1" lang="ja-JP" altLang="en-US" sz="1100">
              <a:latin typeface="ＭＳ Ｐゴシック"/>
            </a:rPr>
            <a:t>％）となった。一方、基準財政需要額については、単位費用の見直しによる地域経済・雇用対策費の減（－</a:t>
          </a:r>
          <a:r>
            <a:rPr kumimoji="1" lang="en-US" altLang="ja-JP" sz="1100">
              <a:latin typeface="ＭＳ Ｐゴシック"/>
            </a:rPr>
            <a:t>64.5</a:t>
          </a:r>
          <a:r>
            <a:rPr kumimoji="1" lang="ja-JP" altLang="en-US" sz="1100">
              <a:latin typeface="ＭＳ Ｐゴシック"/>
            </a:rPr>
            <a:t>％）や臨時財政特例債償還費の減（－</a:t>
          </a:r>
          <a:r>
            <a:rPr kumimoji="1" lang="en-US" altLang="ja-JP" sz="1100">
              <a:latin typeface="ＭＳ Ｐゴシック"/>
            </a:rPr>
            <a:t>55.1</a:t>
          </a:r>
          <a:r>
            <a:rPr kumimoji="1" lang="ja-JP" altLang="en-US" sz="1100">
              <a:latin typeface="ＭＳ Ｐゴシック"/>
            </a:rPr>
            <a:t>％）と大幅な減もあったが、補正予算債償還費の増（</a:t>
          </a:r>
          <a:r>
            <a:rPr kumimoji="1" lang="en-US" altLang="ja-JP" sz="1100">
              <a:latin typeface="ＭＳ Ｐゴシック"/>
            </a:rPr>
            <a:t>57.9</a:t>
          </a:r>
          <a:r>
            <a:rPr kumimoji="1" lang="ja-JP" altLang="en-US" sz="1100">
              <a:latin typeface="ＭＳ Ｐゴシック"/>
            </a:rPr>
            <a:t>％）や臨時財政対策債償還費の増（</a:t>
          </a:r>
          <a:r>
            <a:rPr kumimoji="1" lang="en-US" altLang="ja-JP" sz="1100">
              <a:latin typeface="ＭＳ Ｐゴシック"/>
            </a:rPr>
            <a:t>10.5</a:t>
          </a:r>
          <a:r>
            <a:rPr kumimoji="1" lang="ja-JP" altLang="en-US" sz="1100">
              <a:latin typeface="ＭＳ Ｐゴシック"/>
            </a:rPr>
            <a:t>％）などにより、全体として増（＋</a:t>
          </a:r>
          <a:r>
            <a:rPr kumimoji="1" lang="en-US" altLang="ja-JP" sz="1100">
              <a:latin typeface="ＭＳ Ｐゴシック"/>
            </a:rPr>
            <a:t>0.9</a:t>
          </a:r>
          <a:r>
            <a:rPr kumimoji="1" lang="ja-JP" altLang="en-US" sz="1100">
              <a:latin typeface="ＭＳ Ｐゴシック"/>
            </a:rPr>
            <a:t>％）となったため、財政力指数に変動はなかった。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40</xdr:row>
      <xdr:rowOff>144235</xdr:rowOff>
    </xdr:to>
    <xdr:cxnSp macro="">
      <xdr:nvCxnSpPr>
        <xdr:cNvPr id="70" name="直線コネクタ 69"/>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144235</xdr:rowOff>
    </xdr:to>
    <xdr:cxnSp macro="">
      <xdr:nvCxnSpPr>
        <xdr:cNvPr id="73" name="直線コネクタ 72"/>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40</xdr:row>
      <xdr:rowOff>144235</xdr:rowOff>
    </xdr:to>
    <xdr:cxnSp macro="">
      <xdr:nvCxnSpPr>
        <xdr:cNvPr id="76" name="直線コネクタ 75"/>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144235</xdr:rowOff>
    </xdr:to>
    <xdr:cxnSp macro="">
      <xdr:nvCxnSpPr>
        <xdr:cNvPr id="79" name="直線コネクタ 78"/>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9" name="円/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1" name="円/楕円 90"/>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2" name="テキスト ボックス 91"/>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3" name="円/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全国平均、静岡県平均及び類似団体平均を下回っているが、地方消費税交付金の減（－</a:t>
          </a:r>
          <a:r>
            <a:rPr kumimoji="1" lang="en-US" altLang="ja-JP" sz="1100">
              <a:latin typeface="ＭＳ Ｐゴシック"/>
            </a:rPr>
            <a:t>11.0</a:t>
          </a:r>
          <a:r>
            <a:rPr kumimoji="1" lang="ja-JP" altLang="en-US" sz="1100">
              <a:latin typeface="ＭＳ Ｐゴシック"/>
            </a:rPr>
            <a:t>％）や地方交付税の減（－</a:t>
          </a:r>
          <a:r>
            <a:rPr kumimoji="1" lang="en-US" altLang="ja-JP" sz="1100">
              <a:latin typeface="ＭＳ Ｐゴシック"/>
            </a:rPr>
            <a:t>4.6</a:t>
          </a:r>
          <a:r>
            <a:rPr kumimoji="1" lang="ja-JP" altLang="en-US" sz="1100">
              <a:latin typeface="ＭＳ Ｐゴシック"/>
            </a:rPr>
            <a:t>％）による経常一般財源の減（－</a:t>
          </a:r>
          <a:r>
            <a:rPr kumimoji="1" lang="en-US" altLang="ja-JP" sz="1100">
              <a:latin typeface="ＭＳ Ｐゴシック"/>
            </a:rPr>
            <a:t>1.3</a:t>
          </a:r>
          <a:r>
            <a:rPr kumimoji="1" lang="ja-JP" altLang="en-US" sz="1100">
              <a:latin typeface="ＭＳ Ｐゴシック"/>
            </a:rPr>
            <a:t>％）となる一方、退職者増による人件費の増（＋</a:t>
          </a:r>
          <a:r>
            <a:rPr kumimoji="1" lang="en-US" altLang="ja-JP" sz="1100">
              <a:latin typeface="ＭＳ Ｐゴシック"/>
            </a:rPr>
            <a:t>2.0</a:t>
          </a:r>
          <a:r>
            <a:rPr kumimoji="1" lang="ja-JP" altLang="en-US" sz="1100">
              <a:latin typeface="ＭＳ Ｐゴシック"/>
            </a:rPr>
            <a:t>）、業務委託などの増による物件費の増（＋</a:t>
          </a:r>
          <a:r>
            <a:rPr kumimoji="1" lang="en-US" altLang="ja-JP" sz="1100">
              <a:latin typeface="ＭＳ Ｐゴシック"/>
            </a:rPr>
            <a:t>12.3</a:t>
          </a:r>
          <a:r>
            <a:rPr kumimoji="1" lang="ja-JP" altLang="en-US" sz="1100">
              <a:latin typeface="ＭＳ Ｐゴシック"/>
            </a:rPr>
            <a:t>％）や介護・後期高齢等の特別会計への繰出金の増（＋</a:t>
          </a:r>
          <a:r>
            <a:rPr kumimoji="1" lang="en-US" altLang="ja-JP" sz="1100">
              <a:latin typeface="ＭＳ Ｐゴシック"/>
            </a:rPr>
            <a:t>2.1</a:t>
          </a:r>
          <a:r>
            <a:rPr kumimoji="1" lang="ja-JP" altLang="en-US" sz="1100">
              <a:latin typeface="ＭＳ Ｐゴシック"/>
            </a:rPr>
            <a:t>％）により、経常経費充当一般財源が（＋</a:t>
          </a:r>
          <a:r>
            <a:rPr kumimoji="1" lang="en-US" altLang="ja-JP" sz="1100">
              <a:latin typeface="ＭＳ Ｐゴシック"/>
            </a:rPr>
            <a:t>1.0</a:t>
          </a:r>
          <a:r>
            <a:rPr kumimoji="1" lang="ja-JP" altLang="en-US" sz="1100">
              <a:latin typeface="ＭＳ Ｐゴシック"/>
            </a:rPr>
            <a:t>％）となり、昨年度より</a:t>
          </a:r>
          <a:r>
            <a:rPr kumimoji="1" lang="en-US" altLang="ja-JP" sz="1100">
              <a:latin typeface="ＭＳ Ｐゴシック"/>
            </a:rPr>
            <a:t>2.1</a:t>
          </a:r>
          <a:r>
            <a:rPr kumimoji="1" lang="ja-JP" altLang="en-US" sz="1100">
              <a:latin typeface="ＭＳ Ｐゴシック"/>
            </a:rPr>
            <a:t>ポイント増となった。臨時財政対策債を除く経常収支比率は昨年度より</a:t>
          </a:r>
          <a:r>
            <a:rPr kumimoji="1" lang="en-US" altLang="ja-JP" sz="1100">
              <a:latin typeface="ＭＳ Ｐゴシック"/>
            </a:rPr>
            <a:t>2.8</a:t>
          </a:r>
          <a:r>
            <a:rPr kumimoji="1" lang="ja-JP" altLang="en-US" sz="1100">
              <a:latin typeface="ＭＳ Ｐゴシック"/>
            </a:rPr>
            <a:t>ポイント増の</a:t>
          </a:r>
          <a:r>
            <a:rPr kumimoji="1" lang="en-US" altLang="ja-JP" sz="1100">
              <a:latin typeface="ＭＳ Ｐゴシック"/>
            </a:rPr>
            <a:t>93.8</a:t>
          </a:r>
          <a:r>
            <a:rPr kumimoji="1" lang="ja-JP" altLang="en-US" sz="1100">
              <a:latin typeface="ＭＳ Ｐゴシック"/>
            </a:rPr>
            <a:t>％であり、財政構造の硬直化は進んでいる。地方税や普通交付税が減少する中、退職増による人件費、扶助費、公共施設更新を控えた公債費の増大が見込まれるため、大幅な経費の削減と収納対策の強化により税収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119126</xdr:rowOff>
    </xdr:to>
    <xdr:cxnSp macro="">
      <xdr:nvCxnSpPr>
        <xdr:cNvPr id="131" name="直線コネクタ 130"/>
        <xdr:cNvCxnSpPr/>
      </xdr:nvCxnSpPr>
      <xdr:spPr>
        <a:xfrm>
          <a:off x="4114800" y="1081913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17780</xdr:rowOff>
    </xdr:to>
    <xdr:cxnSp macro="">
      <xdr:nvCxnSpPr>
        <xdr:cNvPr id="134" name="直線コネクタ 133"/>
        <xdr:cNvCxnSpPr/>
      </xdr:nvCxnSpPr>
      <xdr:spPr>
        <a:xfrm>
          <a:off x="3225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112014</xdr:rowOff>
    </xdr:to>
    <xdr:cxnSp macro="">
      <xdr:nvCxnSpPr>
        <xdr:cNvPr id="137" name="直線コネクタ 136"/>
        <xdr:cNvCxnSpPr/>
      </xdr:nvCxnSpPr>
      <xdr:spPr>
        <a:xfrm>
          <a:off x="2336800" y="106936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5842</xdr:rowOff>
    </xdr:from>
    <xdr:to>
      <xdr:col>3</xdr:col>
      <xdr:colOff>279400</xdr:colOff>
      <xdr:row>62</xdr:row>
      <xdr:rowOff>63754</xdr:rowOff>
    </xdr:to>
    <xdr:cxnSp macro="">
      <xdr:nvCxnSpPr>
        <xdr:cNvPr id="140" name="直線コネクタ 139"/>
        <xdr:cNvCxnSpPr/>
      </xdr:nvCxnSpPr>
      <xdr:spPr>
        <a:xfrm>
          <a:off x="1447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0" name="円/楕円 149"/>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84853</xdr:rowOff>
    </xdr:from>
    <xdr:ext cx="762000" cy="259045"/>
    <xdr:sp macro="" textlink="">
      <xdr:nvSpPr>
        <xdr:cNvPr id="151"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3" name="テキスト ボックス 152"/>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4" name="円/楕円 153"/>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55" name="テキスト ボックス 154"/>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6" name="円/楕円 155"/>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7" name="テキスト ボックス 156"/>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8" name="円/楕円 157"/>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59" name="テキスト ボックス 158"/>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全国平均、静岡県平均は下回っているが、本年度より類似団体平均を上回っている。人件費については、主に定年退職者の増加及び任期満了に伴う特別職の退職により増加（＋</a:t>
          </a:r>
          <a:r>
            <a:rPr kumimoji="1" lang="en-US" altLang="ja-JP" sz="1300">
              <a:latin typeface="ＭＳ Ｐゴシック"/>
            </a:rPr>
            <a:t>2.0</a:t>
          </a:r>
          <a:r>
            <a:rPr kumimoji="1" lang="ja-JP" altLang="en-US" sz="1300">
              <a:latin typeface="ＭＳ Ｐゴシック"/>
            </a:rPr>
            <a:t>％、退職金＋</a:t>
          </a:r>
          <a:r>
            <a:rPr kumimoji="1" lang="en-US" altLang="ja-JP" sz="1300">
              <a:latin typeface="ＭＳ Ｐゴシック"/>
            </a:rPr>
            <a:t>18.2</a:t>
          </a:r>
          <a:r>
            <a:rPr kumimoji="1" lang="ja-JP" altLang="en-US" sz="1300">
              <a:latin typeface="ＭＳ Ｐゴシック"/>
            </a:rPr>
            <a:t>％）した。また、物件費については、主にふるさと寄附金の増による返礼品の増、旧庁舎の解体に伴う</a:t>
          </a:r>
          <a:r>
            <a:rPr kumimoji="1" lang="en-US" altLang="ja-JP" sz="1300">
              <a:latin typeface="ＭＳ Ｐゴシック"/>
            </a:rPr>
            <a:t>PCB</a:t>
          </a:r>
          <a:r>
            <a:rPr kumimoji="1" lang="ja-JP" altLang="en-US" sz="1300">
              <a:latin typeface="ＭＳ Ｐゴシック"/>
            </a:rPr>
            <a:t>の廃棄の増、賃金や各種業務委託費の増に伴い増加（＋</a:t>
          </a:r>
          <a:r>
            <a:rPr kumimoji="1" lang="en-US" altLang="ja-JP" sz="1300">
              <a:latin typeface="ＭＳ Ｐゴシック"/>
            </a:rPr>
            <a:t>12.3</a:t>
          </a:r>
          <a:r>
            <a:rPr kumimoji="1" lang="ja-JP" altLang="en-US" sz="1300">
              <a:latin typeface="ＭＳ Ｐゴシック"/>
            </a:rPr>
            <a:t>％）した。今後、職員等の</a:t>
          </a:r>
          <a:r>
            <a:rPr kumimoji="1" lang="ja-JP" altLang="ja-JP" sz="1300">
              <a:solidFill>
                <a:schemeClr val="dk1"/>
              </a:solidFill>
              <a:effectLst/>
              <a:latin typeface="+mn-lt"/>
              <a:ea typeface="+mn-ea"/>
              <a:cs typeface="+mn-cs"/>
            </a:rPr>
            <a:t>定員</a:t>
          </a:r>
          <a:r>
            <a:rPr kumimoji="1" lang="ja-JP" altLang="en-US" sz="1300">
              <a:latin typeface="ＭＳ Ｐゴシック"/>
            </a:rPr>
            <a:t>適正管理や事業の見直しなどを強化し、</a:t>
          </a:r>
          <a:r>
            <a:rPr kumimoji="1" lang="ja-JP" altLang="ja-JP" sz="1300">
              <a:solidFill>
                <a:schemeClr val="dk1"/>
              </a:solidFill>
              <a:effectLst/>
              <a:latin typeface="+mn-lt"/>
              <a:ea typeface="+mn-ea"/>
              <a:cs typeface="+mn-cs"/>
            </a:rPr>
            <a:t>行財政</a:t>
          </a:r>
          <a:r>
            <a:rPr kumimoji="1" lang="ja-JP" altLang="en-US" sz="1300">
              <a:solidFill>
                <a:schemeClr val="dk1"/>
              </a:solidFill>
              <a:effectLst/>
              <a:latin typeface="+mn-lt"/>
              <a:ea typeface="+mn-ea"/>
              <a:cs typeface="+mn-cs"/>
            </a:rPr>
            <a:t>の効率化を図っていく。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132305</xdr:rowOff>
    </xdr:from>
    <xdr:to>
      <xdr:col>7</xdr:col>
      <xdr:colOff>152400</xdr:colOff>
      <xdr:row>83</xdr:row>
      <xdr:rowOff>94276</xdr:rowOff>
    </xdr:to>
    <xdr:cxnSp macro="">
      <xdr:nvCxnSpPr>
        <xdr:cNvPr id="196" name="直線コネクタ 195"/>
        <xdr:cNvCxnSpPr/>
      </xdr:nvCxnSpPr>
      <xdr:spPr>
        <a:xfrm>
          <a:off x="4114800" y="14191205"/>
          <a:ext cx="838200" cy="1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25588</xdr:rowOff>
    </xdr:from>
    <xdr:to>
      <xdr:col>6</xdr:col>
      <xdr:colOff>0</xdr:colOff>
      <xdr:row>82</xdr:row>
      <xdr:rowOff>132305</xdr:rowOff>
    </xdr:to>
    <xdr:cxnSp macro="">
      <xdr:nvCxnSpPr>
        <xdr:cNvPr id="199" name="直線コネクタ 198"/>
        <xdr:cNvCxnSpPr/>
      </xdr:nvCxnSpPr>
      <xdr:spPr>
        <a:xfrm>
          <a:off x="3225800" y="13913038"/>
          <a:ext cx="889000" cy="2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60049</xdr:rowOff>
    </xdr:from>
    <xdr:to>
      <xdr:col>4</xdr:col>
      <xdr:colOff>482600</xdr:colOff>
      <xdr:row>81</xdr:row>
      <xdr:rowOff>25588</xdr:rowOff>
    </xdr:to>
    <xdr:cxnSp macro="">
      <xdr:nvCxnSpPr>
        <xdr:cNvPr id="202" name="直線コネクタ 201"/>
        <xdr:cNvCxnSpPr/>
      </xdr:nvCxnSpPr>
      <xdr:spPr>
        <a:xfrm>
          <a:off x="2336800" y="13776049"/>
          <a:ext cx="889000" cy="13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60049</xdr:rowOff>
    </xdr:from>
    <xdr:to>
      <xdr:col>3</xdr:col>
      <xdr:colOff>279400</xdr:colOff>
      <xdr:row>80</xdr:row>
      <xdr:rowOff>157448</xdr:rowOff>
    </xdr:to>
    <xdr:cxnSp macro="">
      <xdr:nvCxnSpPr>
        <xdr:cNvPr id="205" name="直線コネクタ 204"/>
        <xdr:cNvCxnSpPr/>
      </xdr:nvCxnSpPr>
      <xdr:spPr>
        <a:xfrm flipV="1">
          <a:off x="1447800" y="13776049"/>
          <a:ext cx="889000" cy="9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43476</xdr:rowOff>
    </xdr:from>
    <xdr:to>
      <xdr:col>7</xdr:col>
      <xdr:colOff>203200</xdr:colOff>
      <xdr:row>83</xdr:row>
      <xdr:rowOff>145076</xdr:rowOff>
    </xdr:to>
    <xdr:sp macro="" textlink="">
      <xdr:nvSpPr>
        <xdr:cNvPr id="215" name="円/楕円 214"/>
        <xdr:cNvSpPr/>
      </xdr:nvSpPr>
      <xdr:spPr>
        <a:xfrm>
          <a:off x="4902200" y="14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15553</xdr:rowOff>
    </xdr:from>
    <xdr:ext cx="762000" cy="259045"/>
    <xdr:sp macro="" textlink="">
      <xdr:nvSpPr>
        <xdr:cNvPr id="216" name="人件費・物件費等の状況該当値テキスト"/>
        <xdr:cNvSpPr txBox="1"/>
      </xdr:nvSpPr>
      <xdr:spPr>
        <a:xfrm>
          <a:off x="5041900" y="142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81505</xdr:rowOff>
    </xdr:from>
    <xdr:to>
      <xdr:col>6</xdr:col>
      <xdr:colOff>50800</xdr:colOff>
      <xdr:row>83</xdr:row>
      <xdr:rowOff>11655</xdr:rowOff>
    </xdr:to>
    <xdr:sp macro="" textlink="">
      <xdr:nvSpPr>
        <xdr:cNvPr id="217" name="円/楕円 216"/>
        <xdr:cNvSpPr/>
      </xdr:nvSpPr>
      <xdr:spPr>
        <a:xfrm>
          <a:off x="4064000" y="141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21832</xdr:rowOff>
    </xdr:from>
    <xdr:ext cx="736600" cy="259045"/>
    <xdr:sp macro="" textlink="">
      <xdr:nvSpPr>
        <xdr:cNvPr id="218" name="テキスト ボックス 217"/>
        <xdr:cNvSpPr txBox="1"/>
      </xdr:nvSpPr>
      <xdr:spPr>
        <a:xfrm>
          <a:off x="3733800" y="1390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146238</xdr:rowOff>
    </xdr:from>
    <xdr:to>
      <xdr:col>4</xdr:col>
      <xdr:colOff>533400</xdr:colOff>
      <xdr:row>81</xdr:row>
      <xdr:rowOff>76388</xdr:rowOff>
    </xdr:to>
    <xdr:sp macro="" textlink="">
      <xdr:nvSpPr>
        <xdr:cNvPr id="219" name="円/楕円 218"/>
        <xdr:cNvSpPr/>
      </xdr:nvSpPr>
      <xdr:spPr>
        <a:xfrm>
          <a:off x="3175000" y="138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86565</xdr:rowOff>
    </xdr:from>
    <xdr:ext cx="762000" cy="259045"/>
    <xdr:sp macro="" textlink="">
      <xdr:nvSpPr>
        <xdr:cNvPr id="220" name="テキスト ボックス 219"/>
        <xdr:cNvSpPr txBox="1"/>
      </xdr:nvSpPr>
      <xdr:spPr>
        <a:xfrm>
          <a:off x="2844800" y="136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9249</xdr:rowOff>
    </xdr:from>
    <xdr:to>
      <xdr:col>3</xdr:col>
      <xdr:colOff>330200</xdr:colOff>
      <xdr:row>80</xdr:row>
      <xdr:rowOff>110849</xdr:rowOff>
    </xdr:to>
    <xdr:sp macro="" textlink="">
      <xdr:nvSpPr>
        <xdr:cNvPr id="221" name="円/楕円 220"/>
        <xdr:cNvSpPr/>
      </xdr:nvSpPr>
      <xdr:spPr>
        <a:xfrm>
          <a:off x="2286000" y="137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121026</xdr:rowOff>
    </xdr:from>
    <xdr:ext cx="762000" cy="259045"/>
    <xdr:sp macro="" textlink="">
      <xdr:nvSpPr>
        <xdr:cNvPr id="222" name="テキスト ボックス 221"/>
        <xdr:cNvSpPr txBox="1"/>
      </xdr:nvSpPr>
      <xdr:spPr>
        <a:xfrm>
          <a:off x="1955800" y="1349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106648</xdr:rowOff>
    </xdr:from>
    <xdr:to>
      <xdr:col>2</xdr:col>
      <xdr:colOff>127000</xdr:colOff>
      <xdr:row>81</xdr:row>
      <xdr:rowOff>36798</xdr:rowOff>
    </xdr:to>
    <xdr:sp macro="" textlink="">
      <xdr:nvSpPr>
        <xdr:cNvPr id="223" name="円/楕円 222"/>
        <xdr:cNvSpPr/>
      </xdr:nvSpPr>
      <xdr:spPr>
        <a:xfrm>
          <a:off x="1397000" y="138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46975</xdr:rowOff>
    </xdr:from>
    <xdr:ext cx="762000" cy="259045"/>
    <xdr:sp macro="" textlink="">
      <xdr:nvSpPr>
        <xdr:cNvPr id="224" name="テキスト ボックス 223"/>
        <xdr:cNvSpPr txBox="1"/>
      </xdr:nvSpPr>
      <xdr:spPr>
        <a:xfrm>
          <a:off x="1066800" y="135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静岡県平均及び類似団体平均ともに上回っており、昨年度と同数値で推移している。今後についても、人事院勧告に基づく給与の適正化を図り、かつ、手当等の見直しを進め、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2116</xdr:rowOff>
    </xdr:to>
    <xdr:cxnSp macro="">
      <xdr:nvCxnSpPr>
        <xdr:cNvPr id="258" name="直線コネクタ 257"/>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2116</xdr:rowOff>
    </xdr:to>
    <xdr:cxnSp macro="">
      <xdr:nvCxnSpPr>
        <xdr:cNvPr id="261" name="直線コネクタ 260"/>
        <xdr:cNvCxnSpPr/>
      </xdr:nvCxnSpPr>
      <xdr:spPr>
        <a:xfrm>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83</xdr:row>
      <xdr:rowOff>160161</xdr:rowOff>
    </xdr:to>
    <xdr:cxnSp macro="">
      <xdr:nvCxnSpPr>
        <xdr:cNvPr id="264" name="直線コネクタ 263"/>
        <xdr:cNvCxnSpPr/>
      </xdr:nvCxnSpPr>
      <xdr:spPr>
        <a:xfrm flipV="1">
          <a:off x="14401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66" name="テキスト ボックス 26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160161</xdr:rowOff>
    </xdr:from>
    <xdr:to>
      <xdr:col>21</xdr:col>
      <xdr:colOff>0</xdr:colOff>
      <xdr:row>90</xdr:row>
      <xdr:rowOff>19050</xdr:rowOff>
    </xdr:to>
    <xdr:cxnSp macro="">
      <xdr:nvCxnSpPr>
        <xdr:cNvPr id="267" name="直線コネクタ 266"/>
        <xdr:cNvCxnSpPr/>
      </xdr:nvCxnSpPr>
      <xdr:spPr>
        <a:xfrm flipV="1">
          <a:off x="13512800" y="14390511"/>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7" name="円/楕円 276"/>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94843</xdr:rowOff>
    </xdr:from>
    <xdr:ext cx="762000" cy="259045"/>
    <xdr:sp macro="" textlink="">
      <xdr:nvSpPr>
        <xdr:cNvPr id="278"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9" name="円/楕円 278"/>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80" name="テキスト ボックス 279"/>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1" name="円/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2" name="テキスト ボックス 28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109361</xdr:rowOff>
    </xdr:from>
    <xdr:to>
      <xdr:col>21</xdr:col>
      <xdr:colOff>50800</xdr:colOff>
      <xdr:row>84</xdr:row>
      <xdr:rowOff>39511</xdr:rowOff>
    </xdr:to>
    <xdr:sp macro="" textlink="">
      <xdr:nvSpPr>
        <xdr:cNvPr id="283" name="円/楕円 282"/>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24288</xdr:rowOff>
    </xdr:from>
    <xdr:ext cx="762000" cy="259045"/>
    <xdr:sp macro="" textlink="">
      <xdr:nvSpPr>
        <xdr:cNvPr id="284" name="テキスト ボックス 283"/>
        <xdr:cNvSpPr txBox="1"/>
      </xdr:nvSpPr>
      <xdr:spPr>
        <a:xfrm>
          <a:off x="14020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5" name="円/楕円 284"/>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6" name="テキスト ボックス 285"/>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全国平均、静岡県平均及び類似団体平均ともに下回っている。平成</a:t>
          </a:r>
          <a:r>
            <a:rPr kumimoji="1" lang="en-US" altLang="ja-JP" sz="1300">
              <a:latin typeface="ＭＳ Ｐゴシック"/>
            </a:rPr>
            <a:t>24</a:t>
          </a:r>
          <a:r>
            <a:rPr kumimoji="1" lang="ja-JP" altLang="en-US" sz="1300">
              <a:latin typeface="ＭＳ Ｐゴシック"/>
            </a:rPr>
            <a:t>年度に消防行政の広域化に伴い、消防職員が一部事務組合に移行したため、職員数が大幅に減少したが、それ以降も同程度の水準で推移している。今後も職員の能力の向上を図り、行政サービスを低下させることなく、定員管理の適正化に努め、毎年度一定の職員採用枠を確保しつつ、定年退職者の不補充により減員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170307</xdr:rowOff>
    </xdr:from>
    <xdr:to>
      <xdr:col>24</xdr:col>
      <xdr:colOff>558800</xdr:colOff>
      <xdr:row>60</xdr:row>
      <xdr:rowOff>10922</xdr:rowOff>
    </xdr:to>
    <xdr:cxnSp macro="">
      <xdr:nvCxnSpPr>
        <xdr:cNvPr id="319" name="直線コネクタ 318"/>
        <xdr:cNvCxnSpPr/>
      </xdr:nvCxnSpPr>
      <xdr:spPr>
        <a:xfrm>
          <a:off x="16179800" y="1028585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165481</xdr:rowOff>
    </xdr:from>
    <xdr:to>
      <xdr:col>23</xdr:col>
      <xdr:colOff>406400</xdr:colOff>
      <xdr:row>59</xdr:row>
      <xdr:rowOff>170307</xdr:rowOff>
    </xdr:to>
    <xdr:cxnSp macro="">
      <xdr:nvCxnSpPr>
        <xdr:cNvPr id="322" name="直線コネクタ 321"/>
        <xdr:cNvCxnSpPr/>
      </xdr:nvCxnSpPr>
      <xdr:spPr>
        <a:xfrm>
          <a:off x="15290800" y="102810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163068</xdr:rowOff>
    </xdr:from>
    <xdr:to>
      <xdr:col>22</xdr:col>
      <xdr:colOff>203200</xdr:colOff>
      <xdr:row>59</xdr:row>
      <xdr:rowOff>165481</xdr:rowOff>
    </xdr:to>
    <xdr:cxnSp macro="">
      <xdr:nvCxnSpPr>
        <xdr:cNvPr id="325" name="直線コネクタ 324"/>
        <xdr:cNvCxnSpPr/>
      </xdr:nvCxnSpPr>
      <xdr:spPr>
        <a:xfrm>
          <a:off x="14401800" y="102786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151003</xdr:rowOff>
    </xdr:from>
    <xdr:to>
      <xdr:col>21</xdr:col>
      <xdr:colOff>0</xdr:colOff>
      <xdr:row>59</xdr:row>
      <xdr:rowOff>163068</xdr:rowOff>
    </xdr:to>
    <xdr:cxnSp macro="">
      <xdr:nvCxnSpPr>
        <xdr:cNvPr id="328" name="直線コネクタ 327"/>
        <xdr:cNvCxnSpPr/>
      </xdr:nvCxnSpPr>
      <xdr:spPr>
        <a:xfrm>
          <a:off x="13512800" y="10266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131572</xdr:rowOff>
    </xdr:from>
    <xdr:to>
      <xdr:col>24</xdr:col>
      <xdr:colOff>609600</xdr:colOff>
      <xdr:row>60</xdr:row>
      <xdr:rowOff>61722</xdr:rowOff>
    </xdr:to>
    <xdr:sp macro="" textlink="">
      <xdr:nvSpPr>
        <xdr:cNvPr id="338" name="円/楕円 337"/>
        <xdr:cNvSpPr/>
      </xdr:nvSpPr>
      <xdr:spPr>
        <a:xfrm>
          <a:off x="16967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148099</xdr:rowOff>
    </xdr:from>
    <xdr:ext cx="762000" cy="259045"/>
    <xdr:sp macro="" textlink="">
      <xdr:nvSpPr>
        <xdr:cNvPr id="339" name="定員管理の状況該当値テキスト"/>
        <xdr:cNvSpPr txBox="1"/>
      </xdr:nvSpPr>
      <xdr:spPr>
        <a:xfrm>
          <a:off x="17106900" y="1009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119507</xdr:rowOff>
    </xdr:from>
    <xdr:to>
      <xdr:col>23</xdr:col>
      <xdr:colOff>457200</xdr:colOff>
      <xdr:row>60</xdr:row>
      <xdr:rowOff>49657</xdr:rowOff>
    </xdr:to>
    <xdr:sp macro="" textlink="">
      <xdr:nvSpPr>
        <xdr:cNvPr id="340" name="円/楕円 339"/>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59834</xdr:rowOff>
    </xdr:from>
    <xdr:ext cx="736600" cy="259045"/>
    <xdr:sp macro="" textlink="">
      <xdr:nvSpPr>
        <xdr:cNvPr id="341" name="テキスト ボックス 340"/>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114681</xdr:rowOff>
    </xdr:from>
    <xdr:to>
      <xdr:col>22</xdr:col>
      <xdr:colOff>254000</xdr:colOff>
      <xdr:row>60</xdr:row>
      <xdr:rowOff>44831</xdr:rowOff>
    </xdr:to>
    <xdr:sp macro="" textlink="">
      <xdr:nvSpPr>
        <xdr:cNvPr id="342" name="円/楕円 341"/>
        <xdr:cNvSpPr/>
      </xdr:nvSpPr>
      <xdr:spPr>
        <a:xfrm>
          <a:off x="15240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43" name="テキスト ボックス 34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112268</xdr:rowOff>
    </xdr:from>
    <xdr:to>
      <xdr:col>21</xdr:col>
      <xdr:colOff>50800</xdr:colOff>
      <xdr:row>60</xdr:row>
      <xdr:rowOff>42418</xdr:rowOff>
    </xdr:to>
    <xdr:sp macro="" textlink="">
      <xdr:nvSpPr>
        <xdr:cNvPr id="344" name="円/楕円 343"/>
        <xdr:cNvSpPr/>
      </xdr:nvSpPr>
      <xdr:spPr>
        <a:xfrm>
          <a:off x="14351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52595</xdr:rowOff>
    </xdr:from>
    <xdr:ext cx="762000" cy="259045"/>
    <xdr:sp macro="" textlink="">
      <xdr:nvSpPr>
        <xdr:cNvPr id="345" name="テキスト ボックス 344"/>
        <xdr:cNvSpPr txBox="1"/>
      </xdr:nvSpPr>
      <xdr:spPr>
        <a:xfrm>
          <a:off x="14020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100203</xdr:rowOff>
    </xdr:from>
    <xdr:to>
      <xdr:col>19</xdr:col>
      <xdr:colOff>533400</xdr:colOff>
      <xdr:row>60</xdr:row>
      <xdr:rowOff>30353</xdr:rowOff>
    </xdr:to>
    <xdr:sp macro="" textlink="">
      <xdr:nvSpPr>
        <xdr:cNvPr id="346" name="円/楕円 345"/>
        <xdr:cNvSpPr/>
      </xdr:nvSpPr>
      <xdr:spPr>
        <a:xfrm>
          <a:off x="13462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40530</xdr:rowOff>
    </xdr:from>
    <xdr:ext cx="762000" cy="259045"/>
    <xdr:sp macro="" textlink="">
      <xdr:nvSpPr>
        <xdr:cNvPr id="347" name="テキスト ボックス 346"/>
        <xdr:cNvSpPr txBox="1"/>
      </xdr:nvSpPr>
      <xdr:spPr>
        <a:xfrm>
          <a:off x="13131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予算編成時における地方債発行額の上限設定などの起債抑制策により、前年度に比べ</a:t>
          </a:r>
          <a:r>
            <a:rPr kumimoji="1" lang="en-US" altLang="ja-JP" sz="1300">
              <a:latin typeface="ＭＳ Ｐゴシック"/>
            </a:rPr>
            <a:t>0.7</a:t>
          </a:r>
          <a:r>
            <a:rPr kumimoji="1" lang="ja-JP" altLang="en-US" sz="1300">
              <a:latin typeface="ＭＳ Ｐゴシック"/>
            </a:rPr>
            <a:t>ポイント改善されたが、過去からの普通建設事業費に係る起債の償還や病院事業会計や公共下水道事業特別会計における公債費に対する負担が大きく、</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類似団体平均を上回っている。</a:t>
          </a:r>
          <a:r>
            <a:rPr kumimoji="1" lang="ja-JP" altLang="en-US" sz="1300">
              <a:solidFill>
                <a:schemeClr val="dk1"/>
              </a:solidFill>
              <a:effectLst/>
              <a:latin typeface="+mn-lt"/>
              <a:ea typeface="+mn-ea"/>
              <a:cs typeface="+mn-cs"/>
            </a:rPr>
            <a:t>普通建設事業等の峻別により投資的経費の削減を図り、引き続き、新規地方債の発行の抑制に努める。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155956</xdr:rowOff>
    </xdr:to>
    <xdr:cxnSp macro="">
      <xdr:nvCxnSpPr>
        <xdr:cNvPr id="379" name="直線コネクタ 378"/>
        <xdr:cNvCxnSpPr/>
      </xdr:nvCxnSpPr>
      <xdr:spPr>
        <a:xfrm flipV="1">
          <a:off x="16179800" y="69463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42418</xdr:rowOff>
    </xdr:to>
    <xdr:cxnSp macro="">
      <xdr:nvCxnSpPr>
        <xdr:cNvPr id="382" name="直線コネクタ 381"/>
        <xdr:cNvCxnSpPr/>
      </xdr:nvCxnSpPr>
      <xdr:spPr>
        <a:xfrm flipV="1">
          <a:off x="15290800" y="701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129286</xdr:rowOff>
    </xdr:to>
    <xdr:cxnSp macro="">
      <xdr:nvCxnSpPr>
        <xdr:cNvPr id="385" name="直線コネクタ 384"/>
        <xdr:cNvCxnSpPr/>
      </xdr:nvCxnSpPr>
      <xdr:spPr>
        <a:xfrm flipV="1">
          <a:off x="14401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6096</xdr:rowOff>
    </xdr:to>
    <xdr:cxnSp macro="">
      <xdr:nvCxnSpPr>
        <xdr:cNvPr id="388" name="直線コネクタ 387"/>
        <xdr:cNvCxnSpPr/>
      </xdr:nvCxnSpPr>
      <xdr:spPr>
        <a:xfrm flipV="1">
          <a:off x="13512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8" name="円/楕円 397"/>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9669</xdr:rowOff>
    </xdr:from>
    <xdr:ext cx="762000" cy="259045"/>
    <xdr:sp macro="" textlink="">
      <xdr:nvSpPr>
        <xdr:cNvPr id="399" name="公債費負担の状況該当値テキスト"/>
        <xdr:cNvSpPr txBox="1"/>
      </xdr:nvSpPr>
      <xdr:spPr>
        <a:xfrm>
          <a:off x="17106900" y="68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400" name="円/楕円 399"/>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20083</xdr:rowOff>
    </xdr:from>
    <xdr:ext cx="736600" cy="259045"/>
    <xdr:sp macro="" textlink="">
      <xdr:nvSpPr>
        <xdr:cNvPr id="401" name="テキスト ボックス 400"/>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2" name="円/楕円 401"/>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77995</xdr:rowOff>
    </xdr:from>
    <xdr:ext cx="762000" cy="259045"/>
    <xdr:sp macro="" textlink="">
      <xdr:nvSpPr>
        <xdr:cNvPr id="403" name="テキスト ボックス 402"/>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4" name="円/楕円 403"/>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5" name="テキスト ボックス 404"/>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6" name="円/楕円 405"/>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07" name="テキスト ボックス 406"/>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ea"/>
              <a:ea typeface="+mn-ea"/>
              <a:cs typeface="+mn-cs"/>
            </a:rPr>
            <a:t>全国平均、静岡県平均及び類似団体平均より</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回</a:t>
          </a:r>
          <a:r>
            <a:rPr kumimoji="1" lang="ja-JP" altLang="en-US" sz="1300">
              <a:solidFill>
                <a:schemeClr val="dk1"/>
              </a:solidFill>
              <a:effectLst/>
              <a:latin typeface="+mn-ea"/>
              <a:ea typeface="+mn-ea"/>
              <a:cs typeface="+mn-cs"/>
            </a:rPr>
            <a:t>っており、公用施設建設基金、高齢化社会対策基金、ふるさと寄附金基金のなどの基金残高の増加や</a:t>
          </a:r>
          <a:r>
            <a:rPr kumimoji="1" lang="ja-JP" altLang="ja-JP" sz="1300">
              <a:solidFill>
                <a:schemeClr val="dk1"/>
              </a:solidFill>
              <a:effectLst/>
              <a:latin typeface="+mn-ea"/>
              <a:ea typeface="+mn-ea"/>
              <a:cs typeface="+mn-cs"/>
            </a:rPr>
            <a:t>公共下水道事業特別会計の将来負担額</a:t>
          </a:r>
          <a:r>
            <a:rPr kumimoji="1" lang="ja-JP" altLang="en-US" sz="1300">
              <a:solidFill>
                <a:schemeClr val="dk1"/>
              </a:solidFill>
              <a:effectLst/>
              <a:latin typeface="+mn-ea"/>
              <a:ea typeface="+mn-ea"/>
              <a:cs typeface="+mn-cs"/>
            </a:rPr>
            <a:t>や公営企業債等の繰入見込額の減少などにより</a:t>
          </a:r>
          <a:r>
            <a:rPr kumimoji="1" lang="ja-JP" altLang="ja-JP" sz="1300">
              <a:solidFill>
                <a:schemeClr val="dk1"/>
              </a:solidFill>
              <a:effectLst/>
              <a:latin typeface="+mn-ea"/>
              <a:ea typeface="+mn-ea"/>
              <a:cs typeface="+mn-cs"/>
            </a:rPr>
            <a:t>前年度</a:t>
          </a:r>
          <a:r>
            <a:rPr kumimoji="1" lang="ja-JP" altLang="en-US" sz="1300">
              <a:solidFill>
                <a:schemeClr val="dk1"/>
              </a:solidFill>
              <a:effectLst/>
              <a:latin typeface="+mn-ea"/>
              <a:ea typeface="+mn-ea"/>
              <a:cs typeface="+mn-cs"/>
            </a:rPr>
            <a:t>より</a:t>
          </a:r>
          <a:r>
            <a:rPr kumimoji="1" lang="en-US" altLang="ja-JP" sz="1300">
              <a:solidFill>
                <a:schemeClr val="dk1"/>
              </a:solidFill>
              <a:effectLst/>
              <a:latin typeface="+mn-ea"/>
              <a:ea typeface="+mn-ea"/>
              <a:cs typeface="+mn-cs"/>
            </a:rPr>
            <a:t>18.7</a:t>
          </a:r>
          <a:r>
            <a:rPr kumimoji="1" lang="ja-JP" altLang="en-US" sz="1300">
              <a:solidFill>
                <a:schemeClr val="dk1"/>
              </a:solidFill>
              <a:effectLst/>
              <a:latin typeface="+mn-ea"/>
              <a:ea typeface="+mn-ea"/>
              <a:cs typeface="+mn-cs"/>
            </a:rPr>
            <a:t>ポイントの改善がされ</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となっている。</a:t>
          </a:r>
          <a:r>
            <a:rPr kumimoji="1" lang="ja-JP" altLang="en-US" sz="1300">
              <a:solidFill>
                <a:schemeClr val="dk1"/>
              </a:solidFill>
              <a:effectLst/>
              <a:latin typeface="+mn-ea"/>
              <a:ea typeface="+mn-ea"/>
              <a:cs typeface="+mn-cs"/>
            </a:rPr>
            <a:t>今後も適正な基金運用と適切な地方債管理を行い、後年度の財政負担を勘案した地方債の発行に努め、財政の健全化を図る。</a:t>
          </a:r>
          <a:endParaRPr kumimoji="1" lang="en-US" altLang="ja-JP" sz="1300">
            <a:solidFill>
              <a:schemeClr val="dk1"/>
            </a:solidFill>
            <a:effectLst/>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162729</xdr:rowOff>
    </xdr:from>
    <xdr:to>
      <xdr:col>24</xdr:col>
      <xdr:colOff>558800</xdr:colOff>
      <xdr:row>14</xdr:row>
      <xdr:rowOff>141690</xdr:rowOff>
    </xdr:to>
    <xdr:cxnSp macro="">
      <xdr:nvCxnSpPr>
        <xdr:cNvPr id="441" name="直線コネクタ 440"/>
        <xdr:cNvCxnSpPr/>
      </xdr:nvCxnSpPr>
      <xdr:spPr>
        <a:xfrm flipV="1">
          <a:off x="16179800" y="2391579"/>
          <a:ext cx="838200" cy="1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147506</xdr:rowOff>
    </xdr:from>
    <xdr:ext cx="762000" cy="259045"/>
    <xdr:sp macro="" textlink="">
      <xdr:nvSpPr>
        <xdr:cNvPr id="442" name="将来負担の状況平均値テキスト"/>
        <xdr:cNvSpPr txBox="1"/>
      </xdr:nvSpPr>
      <xdr:spPr>
        <a:xfrm>
          <a:off x="17106900" y="2376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141690</xdr:rowOff>
    </xdr:from>
    <xdr:to>
      <xdr:col>23</xdr:col>
      <xdr:colOff>406400</xdr:colOff>
      <xdr:row>15</xdr:row>
      <xdr:rowOff>122259</xdr:rowOff>
    </xdr:to>
    <xdr:cxnSp macro="">
      <xdr:nvCxnSpPr>
        <xdr:cNvPr id="444" name="直線コネクタ 443"/>
        <xdr:cNvCxnSpPr/>
      </xdr:nvCxnSpPr>
      <xdr:spPr>
        <a:xfrm flipV="1">
          <a:off x="15290800" y="2541990"/>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122259</xdr:rowOff>
    </xdr:from>
    <xdr:to>
      <xdr:col>22</xdr:col>
      <xdr:colOff>203200</xdr:colOff>
      <xdr:row>16</xdr:row>
      <xdr:rowOff>5503</xdr:rowOff>
    </xdr:to>
    <xdr:cxnSp macro="">
      <xdr:nvCxnSpPr>
        <xdr:cNvPr id="447" name="直線コネクタ 446"/>
        <xdr:cNvCxnSpPr/>
      </xdr:nvCxnSpPr>
      <xdr:spPr>
        <a:xfrm flipV="1">
          <a:off x="14401800" y="2694009"/>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9" name="テキスト ボックス 448"/>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5503</xdr:rowOff>
    </xdr:from>
    <xdr:to>
      <xdr:col>21</xdr:col>
      <xdr:colOff>0</xdr:colOff>
      <xdr:row>16</xdr:row>
      <xdr:rowOff>154305</xdr:rowOff>
    </xdr:to>
    <xdr:cxnSp macro="">
      <xdr:nvCxnSpPr>
        <xdr:cNvPr id="450" name="直線コネクタ 449"/>
        <xdr:cNvCxnSpPr/>
      </xdr:nvCxnSpPr>
      <xdr:spPr>
        <a:xfrm flipV="1">
          <a:off x="13512800" y="274870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1" name="フローチャート :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3" name="フローチャート : 判断 452"/>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4" name="テキスト ボックス 453"/>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111929</xdr:rowOff>
    </xdr:from>
    <xdr:to>
      <xdr:col>24</xdr:col>
      <xdr:colOff>609600</xdr:colOff>
      <xdr:row>14</xdr:row>
      <xdr:rowOff>42079</xdr:rowOff>
    </xdr:to>
    <xdr:sp macro="" textlink="">
      <xdr:nvSpPr>
        <xdr:cNvPr id="460" name="円/楕円 459"/>
        <xdr:cNvSpPr/>
      </xdr:nvSpPr>
      <xdr:spPr>
        <a:xfrm>
          <a:off x="169672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33206</xdr:rowOff>
    </xdr:from>
    <xdr:ext cx="762000" cy="259045"/>
    <xdr:sp macro="" textlink="">
      <xdr:nvSpPr>
        <xdr:cNvPr id="461" name="将来負担の状況該当値テキスト"/>
        <xdr:cNvSpPr txBox="1"/>
      </xdr:nvSpPr>
      <xdr:spPr>
        <a:xfrm>
          <a:off x="17106900" y="226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90890</xdr:rowOff>
    </xdr:from>
    <xdr:to>
      <xdr:col>23</xdr:col>
      <xdr:colOff>457200</xdr:colOff>
      <xdr:row>15</xdr:row>
      <xdr:rowOff>21040</xdr:rowOff>
    </xdr:to>
    <xdr:sp macro="" textlink="">
      <xdr:nvSpPr>
        <xdr:cNvPr id="462" name="円/楕円 461"/>
        <xdr:cNvSpPr/>
      </xdr:nvSpPr>
      <xdr:spPr>
        <a:xfrm>
          <a:off x="16129000" y="24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5817</xdr:rowOff>
    </xdr:from>
    <xdr:ext cx="736600" cy="259045"/>
    <xdr:sp macro="" textlink="">
      <xdr:nvSpPr>
        <xdr:cNvPr id="463" name="テキスト ボックス 462"/>
        <xdr:cNvSpPr txBox="1"/>
      </xdr:nvSpPr>
      <xdr:spPr>
        <a:xfrm>
          <a:off x="15798800" y="2577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64" name="円/楕円 463"/>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65" name="テキスト ボックス 46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126153</xdr:rowOff>
    </xdr:from>
    <xdr:to>
      <xdr:col>21</xdr:col>
      <xdr:colOff>50800</xdr:colOff>
      <xdr:row>16</xdr:row>
      <xdr:rowOff>56303</xdr:rowOff>
    </xdr:to>
    <xdr:sp macro="" textlink="">
      <xdr:nvSpPr>
        <xdr:cNvPr id="466" name="円/楕円 465"/>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41080</xdr:rowOff>
    </xdr:from>
    <xdr:ext cx="762000" cy="259045"/>
    <xdr:sp macro="" textlink="">
      <xdr:nvSpPr>
        <xdr:cNvPr id="467" name="テキスト ボックス 466"/>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103505</xdr:rowOff>
    </xdr:from>
    <xdr:to>
      <xdr:col>19</xdr:col>
      <xdr:colOff>533400</xdr:colOff>
      <xdr:row>17</xdr:row>
      <xdr:rowOff>33655</xdr:rowOff>
    </xdr:to>
    <xdr:sp macro="" textlink="">
      <xdr:nvSpPr>
        <xdr:cNvPr id="468" name="円/楕円 467"/>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18432</xdr:rowOff>
    </xdr:from>
    <xdr:ext cx="762000" cy="259045"/>
    <xdr:sp macro="" textlink="">
      <xdr:nvSpPr>
        <xdr:cNvPr id="469" name="テキスト ボックス 468"/>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17.5</a:t>
          </a:r>
          <a:r>
            <a:rPr kumimoji="1" lang="ja-JP" altLang="en-US" sz="1300">
              <a:latin typeface="ＭＳ Ｐゴシック"/>
            </a:rPr>
            <a:t>％であり類似団体内でも</a:t>
          </a:r>
          <a:r>
            <a:rPr kumimoji="1" lang="en-US" altLang="ja-JP" sz="1300">
              <a:latin typeface="ＭＳ Ｐゴシック"/>
            </a:rPr>
            <a:t>2</a:t>
          </a:r>
          <a:r>
            <a:rPr kumimoji="1" lang="ja-JP" altLang="en-US" sz="1300">
              <a:latin typeface="ＭＳ Ｐゴシック"/>
            </a:rPr>
            <a:t>番目に低い水準で維持している。今後も引き続き、人員及び給与等の適正化を図るとともに、行財政改革への取り組みを通じて人件費の抑制に努める。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18143</xdr:rowOff>
    </xdr:from>
    <xdr:to>
      <xdr:col>7</xdr:col>
      <xdr:colOff>15875</xdr:colOff>
      <xdr:row>42</xdr:row>
      <xdr:rowOff>61685</xdr:rowOff>
    </xdr:to>
    <xdr:cxnSp macro="">
      <xdr:nvCxnSpPr>
        <xdr:cNvPr id="63" name="直線コネクタ 62"/>
        <xdr:cNvCxnSpPr/>
      </xdr:nvCxnSpPr>
      <xdr:spPr>
        <a:xfrm flipV="1">
          <a:off x="4826000" y="58474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104520</xdr:rowOff>
    </xdr:from>
    <xdr:ext cx="762000" cy="259045"/>
    <xdr:sp macro="" textlink="">
      <xdr:nvSpPr>
        <xdr:cNvPr id="66" name="人件費最大値テキスト"/>
        <xdr:cNvSpPr txBox="1"/>
      </xdr:nvSpPr>
      <xdr:spPr>
        <a:xfrm>
          <a:off x="4914900" y="55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34</xdr:row>
      <xdr:rowOff>18143</xdr:rowOff>
    </xdr:from>
    <xdr:to>
      <xdr:col>7</xdr:col>
      <xdr:colOff>104775</xdr:colOff>
      <xdr:row>34</xdr:row>
      <xdr:rowOff>18143</xdr:rowOff>
    </xdr:to>
    <xdr:cxnSp macro="">
      <xdr:nvCxnSpPr>
        <xdr:cNvPr id="67" name="直線コネクタ 66"/>
        <xdr:cNvCxnSpPr/>
      </xdr:nvCxnSpPr>
      <xdr:spPr>
        <a:xfrm>
          <a:off x="4737100" y="584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124278</xdr:rowOff>
    </xdr:from>
    <xdr:to>
      <xdr:col>7</xdr:col>
      <xdr:colOff>15875</xdr:colOff>
      <xdr:row>34</xdr:row>
      <xdr:rowOff>39914</xdr:rowOff>
    </xdr:to>
    <xdr:cxnSp macro="">
      <xdr:nvCxnSpPr>
        <xdr:cNvPr id="68" name="直線コネクタ 67"/>
        <xdr:cNvCxnSpPr/>
      </xdr:nvCxnSpPr>
      <xdr:spPr>
        <a:xfrm>
          <a:off x="3987800" y="57821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124278</xdr:rowOff>
    </xdr:to>
    <xdr:cxnSp macro="">
      <xdr:nvCxnSpPr>
        <xdr:cNvPr id="71" name="直線コネクタ 70"/>
        <xdr:cNvCxnSpPr/>
      </xdr:nvCxnSpPr>
      <xdr:spPr>
        <a:xfrm>
          <a:off x="3098800" y="572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2" name="フローチャート : 判断 71"/>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3" name="テキスト ボックス 72"/>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33</xdr:row>
      <xdr:rowOff>80736</xdr:rowOff>
    </xdr:to>
    <xdr:cxnSp macro="">
      <xdr:nvCxnSpPr>
        <xdr:cNvPr id="74" name="直線コネクタ 73"/>
        <xdr:cNvCxnSpPr/>
      </xdr:nvCxnSpPr>
      <xdr:spPr>
        <a:xfrm flipV="1">
          <a:off x="2209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80736</xdr:rowOff>
    </xdr:from>
    <xdr:to>
      <xdr:col>3</xdr:col>
      <xdr:colOff>142875</xdr:colOff>
      <xdr:row>36</xdr:row>
      <xdr:rowOff>12700</xdr:rowOff>
    </xdr:to>
    <xdr:cxnSp macro="">
      <xdr:nvCxnSpPr>
        <xdr:cNvPr id="77" name="直線コネクタ 76"/>
        <xdr:cNvCxnSpPr/>
      </xdr:nvCxnSpPr>
      <xdr:spPr>
        <a:xfrm flipV="1">
          <a:off x="1320800" y="5738586"/>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8" name="フローチャート : 判断 77"/>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79" name="テキスト ボックス 78"/>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80" name="フローチャート : 判断 79"/>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1" name="テキスト ボックス 80"/>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160564</xdr:rowOff>
    </xdr:from>
    <xdr:to>
      <xdr:col>7</xdr:col>
      <xdr:colOff>66675</xdr:colOff>
      <xdr:row>34</xdr:row>
      <xdr:rowOff>90714</xdr:rowOff>
    </xdr:to>
    <xdr:sp macro="" textlink="">
      <xdr:nvSpPr>
        <xdr:cNvPr id="87" name="円/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69141</xdr:rowOff>
    </xdr:from>
    <xdr:ext cx="762000" cy="259045"/>
    <xdr:sp macro="" textlink="">
      <xdr:nvSpPr>
        <xdr:cNvPr id="88" name="人件費該当値テキスト"/>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73478</xdr:rowOff>
    </xdr:from>
    <xdr:to>
      <xdr:col>5</xdr:col>
      <xdr:colOff>600075</xdr:colOff>
      <xdr:row>34</xdr:row>
      <xdr:rowOff>3628</xdr:rowOff>
    </xdr:to>
    <xdr:sp macro="" textlink="">
      <xdr:nvSpPr>
        <xdr:cNvPr id="89" name="円/楕円 88"/>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13805</xdr:rowOff>
    </xdr:from>
    <xdr:ext cx="736600" cy="259045"/>
    <xdr:sp macro="" textlink="">
      <xdr:nvSpPr>
        <xdr:cNvPr id="90" name="テキスト ボックス 89"/>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91" name="円/楕円 90"/>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2" name="テキスト ボックス 91"/>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29936</xdr:rowOff>
    </xdr:from>
    <xdr:to>
      <xdr:col>3</xdr:col>
      <xdr:colOff>193675</xdr:colOff>
      <xdr:row>33</xdr:row>
      <xdr:rowOff>131536</xdr:rowOff>
    </xdr:to>
    <xdr:sp macro="" textlink="">
      <xdr:nvSpPr>
        <xdr:cNvPr id="93" name="円/楕円 92"/>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141713</xdr:rowOff>
    </xdr:from>
    <xdr:ext cx="762000" cy="259045"/>
    <xdr:sp macro="" textlink="">
      <xdr:nvSpPr>
        <xdr:cNvPr id="94" name="テキスト ボックス 93"/>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5" name="円/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物件費に係る経常収支比率は、全国平均、静岡県平均及び類似団体平均ともに上回っており、前年度より</a:t>
          </a:r>
          <a:r>
            <a:rPr kumimoji="1" lang="en-US" altLang="ja-JP" sz="1200">
              <a:latin typeface="ＭＳ Ｐゴシック"/>
            </a:rPr>
            <a:t>0.4</a:t>
          </a:r>
          <a:r>
            <a:rPr kumimoji="1" lang="ja-JP" altLang="en-US" sz="1200">
              <a:latin typeface="ＭＳ Ｐゴシック"/>
            </a:rPr>
            <a:t>ポイント高い</a:t>
          </a:r>
          <a:r>
            <a:rPr kumimoji="1" lang="en-US" altLang="ja-JP" sz="1200">
              <a:latin typeface="ＭＳ Ｐゴシック"/>
            </a:rPr>
            <a:t>16.9</a:t>
          </a:r>
          <a:r>
            <a:rPr kumimoji="1" lang="ja-JP" altLang="en-US" sz="1200">
              <a:latin typeface="ＭＳ Ｐゴシック"/>
            </a:rPr>
            <a:t>％となっている。これは、ふるさと納税増に伴う返戻品や事業実施に伴う広告費用、旧庁舎解体に伴う</a:t>
          </a:r>
          <a:r>
            <a:rPr kumimoji="1" lang="en-US" altLang="ja-JP" sz="1200">
              <a:latin typeface="ＭＳ Ｐゴシック"/>
            </a:rPr>
            <a:t>PCB</a:t>
          </a:r>
          <a:r>
            <a:rPr kumimoji="1" lang="ja-JP" altLang="en-US" sz="1200">
              <a:latin typeface="ＭＳ Ｐゴシック"/>
            </a:rPr>
            <a:t>の廃棄の増額が主な要因である。今後、行財政改革推進プランに基づき、民間委託化や指定管理者の導入をさらに推進することで委託料等の増加の可能性も考えられるが、総合的に判断し経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6" name="直線コネクタ 125"/>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7"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8" name="直線コネクタ 127"/>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113393</xdr:rowOff>
    </xdr:to>
    <xdr:cxnSp macro="">
      <xdr:nvCxnSpPr>
        <xdr:cNvPr id="131" name="直線コネクタ 130"/>
        <xdr:cNvCxnSpPr/>
      </xdr:nvCxnSpPr>
      <xdr:spPr>
        <a:xfrm>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2"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3" name="フローチャート : 判断 132"/>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69850</xdr:rowOff>
    </xdr:to>
    <xdr:cxnSp macro="">
      <xdr:nvCxnSpPr>
        <xdr:cNvPr id="134" name="直線コネクタ 133"/>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5" name="フローチャート :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37193</xdr:rowOff>
    </xdr:to>
    <xdr:cxnSp macro="">
      <xdr:nvCxnSpPr>
        <xdr:cNvPr id="137" name="直線コネクタ 136"/>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8" name="フローチャート : 判断 137"/>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9" name="テキスト ボックス 138"/>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16</xdr:row>
      <xdr:rowOff>143329</xdr:rowOff>
    </xdr:to>
    <xdr:cxnSp macro="">
      <xdr:nvCxnSpPr>
        <xdr:cNvPr id="140" name="直線コネクタ 139"/>
        <xdr:cNvCxnSpPr/>
      </xdr:nvCxnSpPr>
      <xdr:spPr>
        <a:xfrm>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41" name="フローチャート :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2" name="テキスト ボックス 141"/>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3" name="フローチャート : 判断 142"/>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4" name="テキスト ボックス 143"/>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50" name="円/楕円 149"/>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51"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2" name="円/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3" name="テキスト ボックス 15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4" name="円/楕円 153"/>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5" name="テキスト ボックス 154"/>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6" name="円/楕円 155"/>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7" name="テキスト ボックス 156"/>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8" name="円/楕円 157"/>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9" name="テキスト ボックス 158"/>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en-US" sz="1200">
              <a:latin typeface="+mn-ea"/>
              <a:ea typeface="+mn-ea"/>
            </a:rPr>
            <a:t>扶助費に係る経常収支比率は、全国平均、静岡県平均及び類似団体平均ともに下回っているが、</a:t>
          </a:r>
          <a:r>
            <a:rPr kumimoji="1" lang="ja-JP" altLang="en-US" sz="1200">
              <a:solidFill>
                <a:schemeClr val="dk1"/>
              </a:solidFill>
              <a:effectLst/>
              <a:latin typeface="+mn-ea"/>
              <a:ea typeface="+mn-ea"/>
              <a:cs typeface="+mn-cs"/>
            </a:rPr>
            <a:t>前年度より</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ea"/>
              <a:ea typeface="+mn-ea"/>
              <a:cs typeface="+mn-cs"/>
            </a:rPr>
            <a:t>ポイント高い</a:t>
          </a:r>
          <a:r>
            <a:rPr kumimoji="1" lang="en-US" altLang="ja-JP" sz="1200">
              <a:solidFill>
                <a:schemeClr val="dk1"/>
              </a:solidFill>
              <a:effectLst/>
              <a:latin typeface="+mn-ea"/>
              <a:ea typeface="+mn-ea"/>
              <a:cs typeface="+mn-cs"/>
            </a:rPr>
            <a:t>8.9</a:t>
          </a:r>
          <a:r>
            <a:rPr kumimoji="1" lang="ja-JP" altLang="en-US" sz="1200">
              <a:solidFill>
                <a:schemeClr val="dk1"/>
              </a:solidFill>
              <a:effectLst/>
              <a:latin typeface="+mn-ea"/>
              <a:ea typeface="+mn-ea"/>
              <a:cs typeface="+mn-cs"/>
            </a:rPr>
            <a:t>％で増加している。扶助費の合計額は増加（＋</a:t>
          </a:r>
          <a:r>
            <a:rPr kumimoji="1" lang="en-US" altLang="ja-JP" sz="1200">
              <a:solidFill>
                <a:schemeClr val="dk1"/>
              </a:solidFill>
              <a:effectLst/>
              <a:latin typeface="+mn-ea"/>
              <a:ea typeface="+mn-ea"/>
              <a:cs typeface="+mn-cs"/>
            </a:rPr>
            <a:t>4.7</a:t>
          </a:r>
          <a:r>
            <a:rPr kumimoji="1" lang="ja-JP" altLang="en-US" sz="1200">
              <a:solidFill>
                <a:schemeClr val="dk1"/>
              </a:solidFill>
              <a:effectLst/>
              <a:latin typeface="+mn-ea"/>
              <a:ea typeface="+mn-ea"/>
              <a:cs typeface="+mn-cs"/>
            </a:rPr>
            <a:t>％）しており、主な要因は、国の補正予算に伴う臨時福祉給付金事業や民間保育所等給付費、生活介護給付費、在宅介護支援事業費などが大きく影響している。将来に向かって、社会保障関連経費は増加傾向にあるが、審査の適正化や各種助成費の見直しにより経費の削減に努める。</a:t>
          </a:r>
          <a:endParaRPr kumimoji="1" lang="ja-JP" altLang="en-US" sz="12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7" name="直線コネクタ 186"/>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90"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91" name="直線コネクタ 190"/>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165100</xdr:rowOff>
    </xdr:to>
    <xdr:cxnSp macro="">
      <xdr:nvCxnSpPr>
        <xdr:cNvPr id="192" name="直線コネクタ 191"/>
        <xdr:cNvCxnSpPr/>
      </xdr:nvCxnSpPr>
      <xdr:spPr>
        <a:xfrm>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95" name="直線コネクタ 194"/>
        <xdr:cNvCxnSpPr/>
      </xdr:nvCxnSpPr>
      <xdr:spPr>
        <a:xfrm>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6" name="フローチャート : 判断 195"/>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7" name="テキスト ボックス 196"/>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53</xdr:row>
      <xdr:rowOff>69850</xdr:rowOff>
    </xdr:to>
    <xdr:cxnSp macro="">
      <xdr:nvCxnSpPr>
        <xdr:cNvPr id="198" name="直線コネクタ 197"/>
        <xdr:cNvCxnSpPr/>
      </xdr:nvCxnSpPr>
      <xdr:spPr>
        <a:xfrm>
          <a:off x="2209800" y="9023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9" name="フローチャート :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107950</xdr:rowOff>
    </xdr:to>
    <xdr:cxnSp macro="">
      <xdr:nvCxnSpPr>
        <xdr:cNvPr id="201" name="直線コネクタ 200"/>
        <xdr:cNvCxnSpPr/>
      </xdr:nvCxnSpPr>
      <xdr:spPr>
        <a:xfrm>
          <a:off x="1320800" y="902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2" name="フローチャート :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4" name="フローチャート : 判断 203"/>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5" name="テキスト ボックス 204"/>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11" name="円/楕円 21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22877</xdr:rowOff>
    </xdr:from>
    <xdr:ext cx="762000" cy="259045"/>
    <xdr:sp macro="" textlink="">
      <xdr:nvSpPr>
        <xdr:cNvPr id="212"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13" name="円/楕円 21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4" name="テキスト ボックス 21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5" name="円/楕円 214"/>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6" name="テキスト ボックス 215"/>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17" name="円/楕円 216"/>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18" name="テキスト ボックス 217"/>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19" name="円/楕円 218"/>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20" name="テキスト ボックス 219"/>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その他の経費に係る経常収支比率は、全国平均、静岡県平均を上回っており、類似団体平均との比較では</a:t>
          </a:r>
          <a:r>
            <a:rPr kumimoji="1" lang="en-US" altLang="ja-JP" sz="1100">
              <a:latin typeface="ＭＳ Ｐゴシック"/>
            </a:rPr>
            <a:t>0.7</a:t>
          </a:r>
          <a:r>
            <a:rPr kumimoji="1" lang="ja-JP" altLang="en-US" sz="1100">
              <a:latin typeface="ＭＳ Ｐゴシック"/>
            </a:rPr>
            <a:t>ポイント低くなっているが、前年度より</a:t>
          </a:r>
          <a:r>
            <a:rPr kumimoji="1" lang="en-US" altLang="ja-JP" sz="1100">
              <a:latin typeface="ＭＳ Ｐゴシック"/>
            </a:rPr>
            <a:t>0.6</a:t>
          </a:r>
          <a:r>
            <a:rPr kumimoji="1" lang="ja-JP" altLang="en-US" sz="1100">
              <a:latin typeface="ＭＳ Ｐゴシック"/>
            </a:rPr>
            <a:t>ポイント高い</a:t>
          </a:r>
          <a:r>
            <a:rPr kumimoji="1" lang="en-US" altLang="ja-JP" sz="1100">
              <a:latin typeface="ＭＳ Ｐゴシック"/>
            </a:rPr>
            <a:t>13.7</a:t>
          </a:r>
          <a:r>
            <a:rPr kumimoji="1" lang="ja-JP" altLang="en-US" sz="1100">
              <a:latin typeface="ＭＳ Ｐゴシック"/>
            </a:rPr>
            <a:t>％となっている。減債基金元金積立金や津波対策あんしん基金元金積立金の減額があったが、ふるさと寄附金元金積立金や高齢化社会対策基金元金積立金、介護保険・後期高齢者医療・公共下水道事業特別会計への繰出金の増額が主な要因である。今後も特別会計への繰出金については、使用料等の見直しによる歳入確保及び経費の削減に取り組み、一般会計の負担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8" name="直線コネクタ 247"/>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9"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50" name="直線コネクタ 249"/>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76200</xdr:rowOff>
    </xdr:to>
    <xdr:cxnSp macro="">
      <xdr:nvCxnSpPr>
        <xdr:cNvPr id="253" name="直線コネクタ 252"/>
        <xdr:cNvCxnSpPr/>
      </xdr:nvCxnSpPr>
      <xdr:spPr>
        <a:xfrm>
          <a:off x="156718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4"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5" name="フローチャート : 判断 254"/>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56</xdr:row>
      <xdr:rowOff>0</xdr:rowOff>
    </xdr:to>
    <xdr:cxnSp macro="">
      <xdr:nvCxnSpPr>
        <xdr:cNvPr id="256" name="直線コネクタ 255"/>
        <xdr:cNvCxnSpPr/>
      </xdr:nvCxnSpPr>
      <xdr:spPr>
        <a:xfrm>
          <a:off x="14782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7" name="フローチャート : 判断 256"/>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95250</xdr:rowOff>
    </xdr:to>
    <xdr:cxnSp macro="">
      <xdr:nvCxnSpPr>
        <xdr:cNvPr id="259" name="直線コネクタ 258"/>
        <xdr:cNvCxnSpPr/>
      </xdr:nvCxnSpPr>
      <xdr:spPr>
        <a:xfrm>
          <a:off x="13893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0" name="フローチャート :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1" name="テキスト ボックス 260"/>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55</xdr:row>
      <xdr:rowOff>95250</xdr:rowOff>
    </xdr:to>
    <xdr:cxnSp macro="">
      <xdr:nvCxnSpPr>
        <xdr:cNvPr id="262" name="直線コネクタ 261"/>
        <xdr:cNvCxnSpPr/>
      </xdr:nvCxnSpPr>
      <xdr:spPr>
        <a:xfrm>
          <a:off x="13004800" y="944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3" name="フローチャート : 判断 262"/>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4" name="テキスト ボックス 263"/>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5" name="フローチャート :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72" name="円/楕円 271"/>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73"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74" name="円/楕円 273"/>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75" name="テキスト ボックス 274"/>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6" name="円/楕円 275"/>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7" name="テキスト ボックス 276"/>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8" name="円/楕円 277"/>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9" name="テキスト ボックス 278"/>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80" name="円/楕円 279"/>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81" name="テキスト ボックス 280"/>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補助費等に係る経常収支比率は、全国平均、静岡県平均及び類似団体平均ともに上回っており、類似団体と比較して</a:t>
          </a:r>
          <a:r>
            <a:rPr kumimoji="1" lang="en-US" altLang="ja-JP" sz="1200">
              <a:latin typeface="ＭＳ Ｐゴシック"/>
            </a:rPr>
            <a:t>3.6</a:t>
          </a:r>
          <a:r>
            <a:rPr kumimoji="1" lang="ja-JP" altLang="en-US" sz="1200">
              <a:latin typeface="ＭＳ Ｐゴシック"/>
            </a:rPr>
            <a:t>ポイント高い</a:t>
          </a:r>
          <a:r>
            <a:rPr kumimoji="1" lang="en-US" altLang="ja-JP" sz="1200">
              <a:latin typeface="ＭＳ Ｐゴシック"/>
            </a:rPr>
            <a:t>13.9</a:t>
          </a:r>
          <a:r>
            <a:rPr kumimoji="1" lang="ja-JP" altLang="en-US" sz="1200">
              <a:latin typeface="ＭＳ Ｐゴシック"/>
            </a:rPr>
            <a:t>％と昨年度と同数値で推移している。病院事業会計の不採算分の補助繰出金や若者世帯定住支援奨励金事業、企業誘致による産業立地促進事業助成費の増額が主な要因である。今後も、行財政改革に継続して取り組み、各団体への補助金の見直し、不適切な補助金の廃止や補助基準の見直し・明確化などにより、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8" name="直線コネクタ 307"/>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9"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10" name="直線コネクタ 309"/>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24130</xdr:rowOff>
    </xdr:to>
    <xdr:cxnSp macro="">
      <xdr:nvCxnSpPr>
        <xdr:cNvPr id="313" name="直線コネクタ 312"/>
        <xdr:cNvCxnSpPr/>
      </xdr:nvCxnSpPr>
      <xdr:spPr>
        <a:xfrm>
          <a:off x="15671800" y="6710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4"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5" name="フローチャート : 判断 314"/>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96520</xdr:rowOff>
    </xdr:from>
    <xdr:to>
      <xdr:col>22</xdr:col>
      <xdr:colOff>565150</xdr:colOff>
      <xdr:row>39</xdr:row>
      <xdr:rowOff>24130</xdr:rowOff>
    </xdr:to>
    <xdr:cxnSp macro="">
      <xdr:nvCxnSpPr>
        <xdr:cNvPr id="316" name="直線コネクタ 315"/>
        <xdr:cNvCxnSpPr/>
      </xdr:nvCxnSpPr>
      <xdr:spPr>
        <a:xfrm>
          <a:off x="14782800" y="661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7" name="フローチャート : 判断 316"/>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8" name="テキスト ボックス 317"/>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96520</xdr:rowOff>
    </xdr:from>
    <xdr:to>
      <xdr:col>21</xdr:col>
      <xdr:colOff>361950</xdr:colOff>
      <xdr:row>38</xdr:row>
      <xdr:rowOff>119380</xdr:rowOff>
    </xdr:to>
    <xdr:cxnSp macro="">
      <xdr:nvCxnSpPr>
        <xdr:cNvPr id="319" name="直線コネクタ 318"/>
        <xdr:cNvCxnSpPr/>
      </xdr:nvCxnSpPr>
      <xdr:spPr>
        <a:xfrm flipV="1">
          <a:off x="13893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20" name="フローチャート : 判断 319"/>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1" name="テキスト ボックス 320"/>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38</xdr:row>
      <xdr:rowOff>119380</xdr:rowOff>
    </xdr:to>
    <xdr:cxnSp macro="">
      <xdr:nvCxnSpPr>
        <xdr:cNvPr id="322" name="直線コネクタ 321"/>
        <xdr:cNvCxnSpPr/>
      </xdr:nvCxnSpPr>
      <xdr:spPr>
        <a:xfrm>
          <a:off x="13004800" y="63296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3" name="フローチャート : 判断 322"/>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4" name="テキスト ボックス 323"/>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32" name="円/楕円 331"/>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33"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4" name="円/楕円 333"/>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5" name="テキスト ボックス 334"/>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45720</xdr:rowOff>
    </xdr:from>
    <xdr:to>
      <xdr:col>21</xdr:col>
      <xdr:colOff>412750</xdr:colOff>
      <xdr:row>38</xdr:row>
      <xdr:rowOff>147320</xdr:rowOff>
    </xdr:to>
    <xdr:sp macro="" textlink="">
      <xdr:nvSpPr>
        <xdr:cNvPr id="336" name="円/楕円 335"/>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132097</xdr:rowOff>
    </xdr:from>
    <xdr:ext cx="762000" cy="259045"/>
    <xdr:sp macro="" textlink="">
      <xdr:nvSpPr>
        <xdr:cNvPr id="337" name="テキスト ボックス 336"/>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68580</xdr:rowOff>
    </xdr:from>
    <xdr:to>
      <xdr:col>20</xdr:col>
      <xdr:colOff>209550</xdr:colOff>
      <xdr:row>38</xdr:row>
      <xdr:rowOff>170180</xdr:rowOff>
    </xdr:to>
    <xdr:sp macro="" textlink="">
      <xdr:nvSpPr>
        <xdr:cNvPr id="338" name="円/楕円 337"/>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154957</xdr:rowOff>
    </xdr:from>
    <xdr:ext cx="762000" cy="259045"/>
    <xdr:sp macro="" textlink="">
      <xdr:nvSpPr>
        <xdr:cNvPr id="339" name="テキスト ボックス 338"/>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40" name="円/楕円 339"/>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41" name="テキスト ボックス 340"/>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公債費に係る経常収支比率は、全国平均、静岡県平均ともに下回っているが、類似団体平均で</a:t>
          </a:r>
          <a:r>
            <a:rPr kumimoji="1" lang="en-US" altLang="ja-JP" sz="1200">
              <a:latin typeface="ＭＳ Ｐゴシック"/>
            </a:rPr>
            <a:t>1.3</a:t>
          </a:r>
          <a:r>
            <a:rPr kumimoji="1" lang="ja-JP" altLang="en-US" sz="1200">
              <a:latin typeface="ＭＳ Ｐゴシック"/>
            </a:rPr>
            <a:t>ポイント高い</a:t>
          </a:r>
          <a:r>
            <a:rPr kumimoji="1" lang="en-US" altLang="ja-JP" sz="1200">
              <a:latin typeface="ＭＳ Ｐゴシック"/>
            </a:rPr>
            <a:t>16.7</a:t>
          </a:r>
          <a:r>
            <a:rPr kumimoji="1" lang="ja-JP" altLang="en-US" sz="1200">
              <a:latin typeface="ＭＳ Ｐゴシック"/>
            </a:rPr>
            <a:t>％で昨年と同数値で推移している。公債費の合計が減少（－</a:t>
          </a:r>
          <a:r>
            <a:rPr kumimoji="1" lang="en-US" altLang="ja-JP" sz="1200">
              <a:latin typeface="ＭＳ Ｐゴシック"/>
            </a:rPr>
            <a:t>1.1</a:t>
          </a:r>
          <a:r>
            <a:rPr kumimoji="1" lang="ja-JP" altLang="en-US" sz="1200">
              <a:latin typeface="ＭＳ Ｐゴシック"/>
            </a:rPr>
            <a:t>％）し歳出合計が増加となったことから、公債費の占める割合が減少したことが主な要因である。地方債残高は減少しているものの、区画整理などの大規模な継続事業や公共施設等の更新整備が控えているため、公債費の増額が予想される。引き続き計画的な借入れや新規起債の抑制、繰上償還の実施など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6" name="直線コネクタ 365"/>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7"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8" name="直線コネクタ 367"/>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77</xdr:row>
      <xdr:rowOff>147574</xdr:rowOff>
    </xdr:to>
    <xdr:cxnSp macro="">
      <xdr:nvCxnSpPr>
        <xdr:cNvPr id="371" name="直線コネクタ 370"/>
        <xdr:cNvCxnSpPr/>
      </xdr:nvCxnSpPr>
      <xdr:spPr>
        <a:xfrm>
          <a:off x="3987800" y="13349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35561</xdr:rowOff>
    </xdr:to>
    <xdr:cxnSp macro="">
      <xdr:nvCxnSpPr>
        <xdr:cNvPr id="374" name="直線コネクタ 373"/>
        <xdr:cNvCxnSpPr/>
      </xdr:nvCxnSpPr>
      <xdr:spPr>
        <a:xfrm flipV="1">
          <a:off x="3098800" y="133492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5" name="フローチャート : 判断 374"/>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6" name="テキスト ボックス 375"/>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35561</xdr:rowOff>
    </xdr:to>
    <xdr:cxnSp macro="">
      <xdr:nvCxnSpPr>
        <xdr:cNvPr id="377" name="直線コネクタ 376"/>
        <xdr:cNvCxnSpPr/>
      </xdr:nvCxnSpPr>
      <xdr:spPr>
        <a:xfrm>
          <a:off x="2209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8" name="フローチャート : 判断 377"/>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9" name="テキスト ボックス 378"/>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30987</xdr:rowOff>
    </xdr:to>
    <xdr:cxnSp macro="">
      <xdr:nvCxnSpPr>
        <xdr:cNvPr id="380" name="直線コネクタ 379"/>
        <xdr:cNvCxnSpPr/>
      </xdr:nvCxnSpPr>
      <xdr:spPr>
        <a:xfrm>
          <a:off x="1320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81" name="フローチャート : 判断 380"/>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2" name="テキスト ボックス 381"/>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3" name="フローチャート : 判断 38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4" name="テキスト ボックス 383"/>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90" name="円/楕円 38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68851</xdr:rowOff>
    </xdr:from>
    <xdr:ext cx="762000" cy="259045"/>
    <xdr:sp macro="" textlink="">
      <xdr:nvSpPr>
        <xdr:cNvPr id="391"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92" name="円/楕円 391"/>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11701</xdr:rowOff>
    </xdr:from>
    <xdr:ext cx="736600" cy="259045"/>
    <xdr:sp macro="" textlink="">
      <xdr:nvSpPr>
        <xdr:cNvPr id="393" name="テキスト ボックス 392"/>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4" name="円/楕円 393"/>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5" name="テキスト ボックス 39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96" name="円/楕円 395"/>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7" name="テキスト ボックス 396"/>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8" name="円/楕円 397"/>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9" name="テキスト ボックス 398"/>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公債費以外に係る経常収支比率は、全国平均、静岡県平均及び類似団体平均ともに下回っているが、前年度より</a:t>
          </a:r>
          <a:r>
            <a:rPr kumimoji="1" lang="en-US" altLang="ja-JP" sz="1300">
              <a:latin typeface="ＭＳ Ｐゴシック"/>
            </a:rPr>
            <a:t>2.1</a:t>
          </a:r>
          <a:r>
            <a:rPr kumimoji="1" lang="ja-JP" altLang="en-US" sz="1300">
              <a:latin typeface="ＭＳ Ｐゴシック"/>
            </a:rPr>
            <a:t>ポイント増の</a:t>
          </a:r>
          <a:r>
            <a:rPr kumimoji="1" lang="en-US" altLang="ja-JP" sz="1300">
              <a:latin typeface="ＭＳ Ｐゴシック"/>
            </a:rPr>
            <a:t>70.9</a:t>
          </a:r>
          <a:r>
            <a:rPr kumimoji="1" lang="ja-JP" altLang="en-US" sz="1300">
              <a:latin typeface="ＭＳ Ｐゴシック"/>
            </a:rPr>
            <a:t>％となっている。要因は主に会計全体のうち、物件費及び補助費等の占める割合が増えたことによるものであり、今後、各費目経費についても、適正な管理を図り歳出抑制に努める。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14986</xdr:rowOff>
    </xdr:from>
    <xdr:to>
      <xdr:col>24</xdr:col>
      <xdr:colOff>31750</xdr:colOff>
      <xdr:row>80</xdr:row>
      <xdr:rowOff>49276</xdr:rowOff>
    </xdr:to>
    <xdr:cxnSp macro="">
      <xdr:nvCxnSpPr>
        <xdr:cNvPr id="425" name="直線コネクタ 424"/>
        <xdr:cNvCxnSpPr/>
      </xdr:nvCxnSpPr>
      <xdr:spPr>
        <a:xfrm flipV="1">
          <a:off x="16510000" y="1287373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101363</xdr:rowOff>
    </xdr:from>
    <xdr:ext cx="762000" cy="259045"/>
    <xdr:sp macro="" textlink="">
      <xdr:nvSpPr>
        <xdr:cNvPr id="428"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75</xdr:row>
      <xdr:rowOff>14986</xdr:rowOff>
    </xdr:from>
    <xdr:to>
      <xdr:col>24</xdr:col>
      <xdr:colOff>120650</xdr:colOff>
      <xdr:row>75</xdr:row>
      <xdr:rowOff>14986</xdr:rowOff>
    </xdr:to>
    <xdr:cxnSp macro="">
      <xdr:nvCxnSpPr>
        <xdr:cNvPr id="429" name="直線コネクタ 428"/>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76</xdr:row>
      <xdr:rowOff>53848</xdr:rowOff>
    </xdr:to>
    <xdr:cxnSp macro="">
      <xdr:nvCxnSpPr>
        <xdr:cNvPr id="430" name="直線コネクタ 429"/>
        <xdr:cNvCxnSpPr/>
      </xdr:nvCxnSpPr>
      <xdr:spPr>
        <a:xfrm>
          <a:off x="15671800" y="129880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168148</xdr:rowOff>
    </xdr:from>
    <xdr:to>
      <xdr:col>22</xdr:col>
      <xdr:colOff>565150</xdr:colOff>
      <xdr:row>75</xdr:row>
      <xdr:rowOff>129286</xdr:rowOff>
    </xdr:to>
    <xdr:cxnSp macro="">
      <xdr:nvCxnSpPr>
        <xdr:cNvPr id="433" name="直線コネクタ 432"/>
        <xdr:cNvCxnSpPr/>
      </xdr:nvCxnSpPr>
      <xdr:spPr>
        <a:xfrm>
          <a:off x="14782800" y="128554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74</xdr:row>
      <xdr:rowOff>168148</xdr:rowOff>
    </xdr:to>
    <xdr:cxnSp macro="">
      <xdr:nvCxnSpPr>
        <xdr:cNvPr id="436" name="直線コネクタ 435"/>
        <xdr:cNvCxnSpPr/>
      </xdr:nvCxnSpPr>
      <xdr:spPr>
        <a:xfrm>
          <a:off x="13893800" y="12814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7" name="フローチャート :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90424</xdr:rowOff>
    </xdr:from>
    <xdr:to>
      <xdr:col>20</xdr:col>
      <xdr:colOff>158750</xdr:colOff>
      <xdr:row>74</xdr:row>
      <xdr:rowOff>127000</xdr:rowOff>
    </xdr:to>
    <xdr:cxnSp macro="">
      <xdr:nvCxnSpPr>
        <xdr:cNvPr id="439" name="直線コネクタ 438"/>
        <xdr:cNvCxnSpPr/>
      </xdr:nvCxnSpPr>
      <xdr:spPr>
        <a:xfrm>
          <a:off x="13004800" y="12777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0" name="フローチャート : 判断 439"/>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1" name="テキスト ボックス 44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2" name="フローチャート : 判断 441"/>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3" name="テキスト ボックス 442"/>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49" name="円/楕円 448"/>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0"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51" name="円/楕円 450"/>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52" name="テキスト ボックス 451"/>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117348</xdr:rowOff>
    </xdr:from>
    <xdr:to>
      <xdr:col>21</xdr:col>
      <xdr:colOff>412750</xdr:colOff>
      <xdr:row>75</xdr:row>
      <xdr:rowOff>47498</xdr:rowOff>
    </xdr:to>
    <xdr:sp macro="" textlink="">
      <xdr:nvSpPr>
        <xdr:cNvPr id="453" name="円/楕円 452"/>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57675</xdr:rowOff>
    </xdr:from>
    <xdr:ext cx="762000" cy="259045"/>
    <xdr:sp macro="" textlink="">
      <xdr:nvSpPr>
        <xdr:cNvPr id="454" name="テキスト ボックス 453"/>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5" name="円/楕円 454"/>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6" name="テキスト ボックス 455"/>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39624</xdr:rowOff>
    </xdr:from>
    <xdr:to>
      <xdr:col>19</xdr:col>
      <xdr:colOff>6350</xdr:colOff>
      <xdr:row>74</xdr:row>
      <xdr:rowOff>141224</xdr:rowOff>
    </xdr:to>
    <xdr:sp macro="" textlink="">
      <xdr:nvSpPr>
        <xdr:cNvPr id="457" name="円/楕円 456"/>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151401</xdr:rowOff>
    </xdr:from>
    <xdr:ext cx="762000" cy="259045"/>
    <xdr:sp macro="" textlink="">
      <xdr:nvSpPr>
        <xdr:cNvPr id="458" name="テキスト ボックス 457"/>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12528</xdr:rowOff>
    </xdr:from>
    <xdr:to>
      <xdr:col>4</xdr:col>
      <xdr:colOff>1117600</xdr:colOff>
      <xdr:row>18</xdr:row>
      <xdr:rowOff>47257</xdr:rowOff>
    </xdr:to>
    <xdr:cxnSp macro="">
      <xdr:nvCxnSpPr>
        <xdr:cNvPr id="50" name="直線コネクタ 49"/>
        <xdr:cNvCxnSpPr/>
      </xdr:nvCxnSpPr>
      <xdr:spPr bwMode="auto">
        <a:xfrm flipV="1">
          <a:off x="5003800" y="3146253"/>
          <a:ext cx="6477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47257</xdr:rowOff>
    </xdr:from>
    <xdr:to>
      <xdr:col>4</xdr:col>
      <xdr:colOff>469900</xdr:colOff>
      <xdr:row>18</xdr:row>
      <xdr:rowOff>73755</xdr:rowOff>
    </xdr:to>
    <xdr:cxnSp macro="">
      <xdr:nvCxnSpPr>
        <xdr:cNvPr id="53" name="直線コネクタ 52"/>
        <xdr:cNvCxnSpPr/>
      </xdr:nvCxnSpPr>
      <xdr:spPr bwMode="auto">
        <a:xfrm flipV="1">
          <a:off x="4305300" y="3180982"/>
          <a:ext cx="698500" cy="2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73755</xdr:rowOff>
    </xdr:from>
    <xdr:to>
      <xdr:col>3</xdr:col>
      <xdr:colOff>904875</xdr:colOff>
      <xdr:row>18</xdr:row>
      <xdr:rowOff>83337</xdr:rowOff>
    </xdr:to>
    <xdr:cxnSp macro="">
      <xdr:nvCxnSpPr>
        <xdr:cNvPr id="56" name="直線コネクタ 55"/>
        <xdr:cNvCxnSpPr/>
      </xdr:nvCxnSpPr>
      <xdr:spPr bwMode="auto">
        <a:xfrm flipV="1">
          <a:off x="3606800" y="3207480"/>
          <a:ext cx="6985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83337</xdr:rowOff>
    </xdr:from>
    <xdr:to>
      <xdr:col>3</xdr:col>
      <xdr:colOff>206375</xdr:colOff>
      <xdr:row>18</xdr:row>
      <xdr:rowOff>102045</xdr:rowOff>
    </xdr:to>
    <xdr:cxnSp macro="">
      <xdr:nvCxnSpPr>
        <xdr:cNvPr id="59" name="直線コネクタ 58"/>
        <xdr:cNvCxnSpPr/>
      </xdr:nvCxnSpPr>
      <xdr:spPr bwMode="auto">
        <a:xfrm flipV="1">
          <a:off x="2908300" y="3217062"/>
          <a:ext cx="698500" cy="18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133178</xdr:rowOff>
    </xdr:from>
    <xdr:to>
      <xdr:col>5</xdr:col>
      <xdr:colOff>34925</xdr:colOff>
      <xdr:row>18</xdr:row>
      <xdr:rowOff>63328</xdr:rowOff>
    </xdr:to>
    <xdr:sp macro="" textlink="">
      <xdr:nvSpPr>
        <xdr:cNvPr id="69" name="円/楕円 68"/>
        <xdr:cNvSpPr/>
      </xdr:nvSpPr>
      <xdr:spPr bwMode="auto">
        <a:xfrm>
          <a:off x="56007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105255</xdr:rowOff>
    </xdr:from>
    <xdr:ext cx="762000" cy="259045"/>
    <xdr:sp macro="" textlink="">
      <xdr:nvSpPr>
        <xdr:cNvPr id="70" name="人口1人当たり決算額の推移該当値テキスト130"/>
        <xdr:cNvSpPr txBox="1"/>
      </xdr:nvSpPr>
      <xdr:spPr>
        <a:xfrm>
          <a:off x="5740400" y="30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167907</xdr:rowOff>
    </xdr:from>
    <xdr:to>
      <xdr:col>4</xdr:col>
      <xdr:colOff>520700</xdr:colOff>
      <xdr:row>18</xdr:row>
      <xdr:rowOff>98057</xdr:rowOff>
    </xdr:to>
    <xdr:sp macro="" textlink="">
      <xdr:nvSpPr>
        <xdr:cNvPr id="71" name="円/楕円 70"/>
        <xdr:cNvSpPr/>
      </xdr:nvSpPr>
      <xdr:spPr bwMode="auto">
        <a:xfrm>
          <a:off x="49530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82834</xdr:rowOff>
    </xdr:from>
    <xdr:ext cx="736600" cy="259045"/>
    <xdr:sp macro="" textlink="">
      <xdr:nvSpPr>
        <xdr:cNvPr id="72" name="テキスト ボックス 71"/>
        <xdr:cNvSpPr txBox="1"/>
      </xdr:nvSpPr>
      <xdr:spPr>
        <a:xfrm>
          <a:off x="4622800" y="321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22955</xdr:rowOff>
    </xdr:from>
    <xdr:to>
      <xdr:col>3</xdr:col>
      <xdr:colOff>955675</xdr:colOff>
      <xdr:row>18</xdr:row>
      <xdr:rowOff>124555</xdr:rowOff>
    </xdr:to>
    <xdr:sp macro="" textlink="">
      <xdr:nvSpPr>
        <xdr:cNvPr id="73" name="円/楕円 72"/>
        <xdr:cNvSpPr/>
      </xdr:nvSpPr>
      <xdr:spPr bwMode="auto">
        <a:xfrm>
          <a:off x="4254500" y="315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109332</xdr:rowOff>
    </xdr:from>
    <xdr:ext cx="762000" cy="259045"/>
    <xdr:sp macro="" textlink="">
      <xdr:nvSpPr>
        <xdr:cNvPr id="74" name="テキスト ボックス 73"/>
        <xdr:cNvSpPr txBox="1"/>
      </xdr:nvSpPr>
      <xdr:spPr>
        <a:xfrm>
          <a:off x="3924300" y="32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32537</xdr:rowOff>
    </xdr:from>
    <xdr:to>
      <xdr:col>3</xdr:col>
      <xdr:colOff>257175</xdr:colOff>
      <xdr:row>18</xdr:row>
      <xdr:rowOff>134138</xdr:rowOff>
    </xdr:to>
    <xdr:sp macro="" textlink="">
      <xdr:nvSpPr>
        <xdr:cNvPr id="75" name="円/楕円 74"/>
        <xdr:cNvSpPr/>
      </xdr:nvSpPr>
      <xdr:spPr bwMode="auto">
        <a:xfrm>
          <a:off x="3556000" y="31662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118915</xdr:rowOff>
    </xdr:from>
    <xdr:ext cx="762000" cy="259045"/>
    <xdr:sp macro="" textlink="">
      <xdr:nvSpPr>
        <xdr:cNvPr id="76" name="テキスト ボックス 75"/>
        <xdr:cNvSpPr txBox="1"/>
      </xdr:nvSpPr>
      <xdr:spPr>
        <a:xfrm>
          <a:off x="3225800" y="32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51245</xdr:rowOff>
    </xdr:from>
    <xdr:to>
      <xdr:col>2</xdr:col>
      <xdr:colOff>692150</xdr:colOff>
      <xdr:row>18</xdr:row>
      <xdr:rowOff>152845</xdr:rowOff>
    </xdr:to>
    <xdr:sp macro="" textlink="">
      <xdr:nvSpPr>
        <xdr:cNvPr id="77" name="円/楕円 76"/>
        <xdr:cNvSpPr/>
      </xdr:nvSpPr>
      <xdr:spPr bwMode="auto">
        <a:xfrm>
          <a:off x="2857500" y="318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137622</xdr:rowOff>
    </xdr:from>
    <xdr:ext cx="762000" cy="259045"/>
    <xdr:sp macro="" textlink="">
      <xdr:nvSpPr>
        <xdr:cNvPr id="78" name="テキスト ボックス 77"/>
        <xdr:cNvSpPr txBox="1"/>
      </xdr:nvSpPr>
      <xdr:spPr>
        <a:xfrm>
          <a:off x="2527300" y="32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111608</xdr:rowOff>
    </xdr:from>
    <xdr:to>
      <xdr:col>4</xdr:col>
      <xdr:colOff>1117600</xdr:colOff>
      <xdr:row>35</xdr:row>
      <xdr:rowOff>126505</xdr:rowOff>
    </xdr:to>
    <xdr:cxnSp macro="">
      <xdr:nvCxnSpPr>
        <xdr:cNvPr id="111" name="直線コネクタ 110"/>
        <xdr:cNvCxnSpPr/>
      </xdr:nvCxnSpPr>
      <xdr:spPr bwMode="auto">
        <a:xfrm flipV="1">
          <a:off x="5003800" y="6721958"/>
          <a:ext cx="6477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96385</xdr:rowOff>
    </xdr:from>
    <xdr:ext cx="762000" cy="259045"/>
    <xdr:sp macro="" textlink="">
      <xdr:nvSpPr>
        <xdr:cNvPr id="112" name="人口1人当たり決算額の推移平均値テキスト445"/>
        <xdr:cNvSpPr txBox="1"/>
      </xdr:nvSpPr>
      <xdr:spPr>
        <a:xfrm>
          <a:off x="5740400" y="6706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95758</xdr:rowOff>
    </xdr:from>
    <xdr:to>
      <xdr:col>4</xdr:col>
      <xdr:colOff>469900</xdr:colOff>
      <xdr:row>35</xdr:row>
      <xdr:rowOff>126505</xdr:rowOff>
    </xdr:to>
    <xdr:cxnSp macro="">
      <xdr:nvCxnSpPr>
        <xdr:cNvPr id="114" name="直線コネクタ 113"/>
        <xdr:cNvCxnSpPr/>
      </xdr:nvCxnSpPr>
      <xdr:spPr bwMode="auto">
        <a:xfrm>
          <a:off x="4305300" y="6706108"/>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319824</xdr:rowOff>
    </xdr:from>
    <xdr:to>
      <xdr:col>3</xdr:col>
      <xdr:colOff>904875</xdr:colOff>
      <xdr:row>35</xdr:row>
      <xdr:rowOff>95758</xdr:rowOff>
    </xdr:to>
    <xdr:cxnSp macro="">
      <xdr:nvCxnSpPr>
        <xdr:cNvPr id="117" name="直線コネクタ 116"/>
        <xdr:cNvCxnSpPr/>
      </xdr:nvCxnSpPr>
      <xdr:spPr bwMode="auto">
        <a:xfrm>
          <a:off x="3606800" y="6587274"/>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319824</xdr:rowOff>
    </xdr:from>
    <xdr:to>
      <xdr:col>3</xdr:col>
      <xdr:colOff>206375</xdr:colOff>
      <xdr:row>35</xdr:row>
      <xdr:rowOff>2184</xdr:rowOff>
    </xdr:to>
    <xdr:cxnSp macro="">
      <xdr:nvCxnSpPr>
        <xdr:cNvPr id="120" name="直線コネクタ 119"/>
        <xdr:cNvCxnSpPr/>
      </xdr:nvCxnSpPr>
      <xdr:spPr bwMode="auto">
        <a:xfrm flipV="1">
          <a:off x="2908300" y="6587274"/>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60808</xdr:rowOff>
    </xdr:from>
    <xdr:to>
      <xdr:col>5</xdr:col>
      <xdr:colOff>34925</xdr:colOff>
      <xdr:row>35</xdr:row>
      <xdr:rowOff>162408</xdr:rowOff>
    </xdr:to>
    <xdr:sp macro="" textlink="">
      <xdr:nvSpPr>
        <xdr:cNvPr id="130" name="円/楕円 129"/>
        <xdr:cNvSpPr/>
      </xdr:nvSpPr>
      <xdr:spPr bwMode="auto">
        <a:xfrm>
          <a:off x="5600700" y="66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248785</xdr:rowOff>
    </xdr:from>
    <xdr:ext cx="762000" cy="259045"/>
    <xdr:sp macro="" textlink="">
      <xdr:nvSpPr>
        <xdr:cNvPr id="131" name="人口1人当たり決算額の推移該当値テキスト445"/>
        <xdr:cNvSpPr txBox="1"/>
      </xdr:nvSpPr>
      <xdr:spPr>
        <a:xfrm>
          <a:off x="5740400" y="651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75705</xdr:rowOff>
    </xdr:from>
    <xdr:to>
      <xdr:col>4</xdr:col>
      <xdr:colOff>520700</xdr:colOff>
      <xdr:row>35</xdr:row>
      <xdr:rowOff>177305</xdr:rowOff>
    </xdr:to>
    <xdr:sp macro="" textlink="">
      <xdr:nvSpPr>
        <xdr:cNvPr id="132" name="円/楕円 131"/>
        <xdr:cNvSpPr/>
      </xdr:nvSpPr>
      <xdr:spPr bwMode="auto">
        <a:xfrm>
          <a:off x="4953000" y="66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187482</xdr:rowOff>
    </xdr:from>
    <xdr:ext cx="736600" cy="259045"/>
    <xdr:sp macro="" textlink="">
      <xdr:nvSpPr>
        <xdr:cNvPr id="133" name="テキスト ボックス 132"/>
        <xdr:cNvSpPr txBox="1"/>
      </xdr:nvSpPr>
      <xdr:spPr>
        <a:xfrm>
          <a:off x="4622800" y="645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44958</xdr:rowOff>
    </xdr:from>
    <xdr:to>
      <xdr:col>3</xdr:col>
      <xdr:colOff>955675</xdr:colOff>
      <xdr:row>35</xdr:row>
      <xdr:rowOff>146558</xdr:rowOff>
    </xdr:to>
    <xdr:sp macro="" textlink="">
      <xdr:nvSpPr>
        <xdr:cNvPr id="134" name="円/楕円 133"/>
        <xdr:cNvSpPr/>
      </xdr:nvSpPr>
      <xdr:spPr bwMode="auto">
        <a:xfrm>
          <a:off x="42545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156735</xdr:rowOff>
    </xdr:from>
    <xdr:ext cx="762000" cy="259045"/>
    <xdr:sp macro="" textlink="">
      <xdr:nvSpPr>
        <xdr:cNvPr id="135" name="テキスト ボックス 134"/>
        <xdr:cNvSpPr txBox="1"/>
      </xdr:nvSpPr>
      <xdr:spPr>
        <a:xfrm>
          <a:off x="3924300" y="64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269024</xdr:rowOff>
    </xdr:from>
    <xdr:to>
      <xdr:col>3</xdr:col>
      <xdr:colOff>257175</xdr:colOff>
      <xdr:row>35</xdr:row>
      <xdr:rowOff>27724</xdr:rowOff>
    </xdr:to>
    <xdr:sp macro="" textlink="">
      <xdr:nvSpPr>
        <xdr:cNvPr id="136" name="円/楕円 135"/>
        <xdr:cNvSpPr/>
      </xdr:nvSpPr>
      <xdr:spPr bwMode="auto">
        <a:xfrm>
          <a:off x="3556000" y="653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37901</xdr:rowOff>
    </xdr:from>
    <xdr:ext cx="762000" cy="259045"/>
    <xdr:sp macro="" textlink="">
      <xdr:nvSpPr>
        <xdr:cNvPr id="137" name="テキスト ボックス 136"/>
        <xdr:cNvSpPr txBox="1"/>
      </xdr:nvSpPr>
      <xdr:spPr>
        <a:xfrm>
          <a:off x="3225800" y="630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294284</xdr:rowOff>
    </xdr:from>
    <xdr:to>
      <xdr:col>2</xdr:col>
      <xdr:colOff>692150</xdr:colOff>
      <xdr:row>35</xdr:row>
      <xdr:rowOff>52984</xdr:rowOff>
    </xdr:to>
    <xdr:sp macro="" textlink="">
      <xdr:nvSpPr>
        <xdr:cNvPr id="138" name="円/楕円 137"/>
        <xdr:cNvSpPr/>
      </xdr:nvSpPr>
      <xdr:spPr bwMode="auto">
        <a:xfrm>
          <a:off x="2857500" y="656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63161</xdr:rowOff>
    </xdr:from>
    <xdr:ext cx="762000" cy="259045"/>
    <xdr:sp macro="" textlink="">
      <xdr:nvSpPr>
        <xdr:cNvPr id="139" name="テキスト ボックス 138"/>
        <xdr:cNvSpPr txBox="1"/>
      </xdr:nvSpPr>
      <xdr:spPr>
        <a:xfrm>
          <a:off x="2527300" y="633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124710</xdr:rowOff>
    </xdr:from>
    <xdr:to>
      <xdr:col>6</xdr:col>
      <xdr:colOff>510540</xdr:colOff>
      <xdr:row>37</xdr:row>
      <xdr:rowOff>161711</xdr:rowOff>
    </xdr:to>
    <xdr:cxnSp macro="">
      <xdr:nvCxnSpPr>
        <xdr:cNvPr id="58" name="直線コネクタ 57"/>
        <xdr:cNvCxnSpPr/>
      </xdr:nvCxnSpPr>
      <xdr:spPr>
        <a:xfrm flipV="1">
          <a:off x="4633595" y="5096760"/>
          <a:ext cx="1270" cy="1408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165538</xdr:rowOff>
    </xdr:from>
    <xdr:ext cx="534377" cy="259045"/>
    <xdr:sp macro="" textlink="">
      <xdr:nvSpPr>
        <xdr:cNvPr id="59" name="人件費最小値テキスト"/>
        <xdr:cNvSpPr txBox="1"/>
      </xdr:nvSpPr>
      <xdr:spPr>
        <a:xfrm>
          <a:off x="4686300"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37</xdr:row>
      <xdr:rowOff>161711</xdr:rowOff>
    </xdr:from>
    <xdr:to>
      <xdr:col>6</xdr:col>
      <xdr:colOff>600075</xdr:colOff>
      <xdr:row>37</xdr:row>
      <xdr:rowOff>161711</xdr:rowOff>
    </xdr:to>
    <xdr:cxnSp macro="">
      <xdr:nvCxnSpPr>
        <xdr:cNvPr id="60" name="直線コネクタ 59"/>
        <xdr:cNvCxnSpPr/>
      </xdr:nvCxnSpPr>
      <xdr:spPr>
        <a:xfrm>
          <a:off x="4546600" y="650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71387</xdr:rowOff>
    </xdr:from>
    <xdr:ext cx="534377" cy="259045"/>
    <xdr:sp macro="" textlink="">
      <xdr:nvSpPr>
        <xdr:cNvPr id="61" name="人件費最大値テキスト"/>
        <xdr:cNvSpPr txBox="1"/>
      </xdr:nvSpPr>
      <xdr:spPr>
        <a:xfrm>
          <a:off x="4686300" y="48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124710</xdr:rowOff>
    </xdr:from>
    <xdr:to>
      <xdr:col>6</xdr:col>
      <xdr:colOff>600075</xdr:colOff>
      <xdr:row>29</xdr:row>
      <xdr:rowOff>124710</xdr:rowOff>
    </xdr:to>
    <xdr:cxnSp macro="">
      <xdr:nvCxnSpPr>
        <xdr:cNvPr id="62" name="直線コネクタ 61"/>
        <xdr:cNvCxnSpPr/>
      </xdr:nvCxnSpPr>
      <xdr:spPr>
        <a:xfrm>
          <a:off x="4546600" y="509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151326</xdr:rowOff>
    </xdr:from>
    <xdr:to>
      <xdr:col>6</xdr:col>
      <xdr:colOff>511175</xdr:colOff>
      <xdr:row>38</xdr:row>
      <xdr:rowOff>11260</xdr:rowOff>
    </xdr:to>
    <xdr:cxnSp macro="">
      <xdr:nvCxnSpPr>
        <xdr:cNvPr id="63" name="直線コネクタ 62"/>
        <xdr:cNvCxnSpPr/>
      </xdr:nvCxnSpPr>
      <xdr:spPr>
        <a:xfrm flipV="1">
          <a:off x="3797300" y="6494976"/>
          <a:ext cx="8382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88231</xdr:rowOff>
    </xdr:from>
    <xdr:ext cx="534377" cy="259045"/>
    <xdr:sp macro="" textlink="">
      <xdr:nvSpPr>
        <xdr:cNvPr id="64" name="人件費平均値テキスト"/>
        <xdr:cNvSpPr txBox="1"/>
      </xdr:nvSpPr>
      <xdr:spPr>
        <a:xfrm>
          <a:off x="4686300" y="574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65354</xdr:rowOff>
    </xdr:from>
    <xdr:to>
      <xdr:col>6</xdr:col>
      <xdr:colOff>561975</xdr:colOff>
      <xdr:row>34</xdr:row>
      <xdr:rowOff>166954</xdr:rowOff>
    </xdr:to>
    <xdr:sp macro="" textlink="">
      <xdr:nvSpPr>
        <xdr:cNvPr id="65" name="フローチャート : 判断 64"/>
        <xdr:cNvSpPr/>
      </xdr:nvSpPr>
      <xdr:spPr>
        <a:xfrm>
          <a:off x="4584700" y="58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11260</xdr:rowOff>
    </xdr:from>
    <xdr:to>
      <xdr:col>5</xdr:col>
      <xdr:colOff>358775</xdr:colOff>
      <xdr:row>38</xdr:row>
      <xdr:rowOff>65503</xdr:rowOff>
    </xdr:to>
    <xdr:cxnSp macro="">
      <xdr:nvCxnSpPr>
        <xdr:cNvPr id="66" name="直線コネクタ 65"/>
        <xdr:cNvCxnSpPr/>
      </xdr:nvCxnSpPr>
      <xdr:spPr>
        <a:xfrm flipV="1">
          <a:off x="2908300" y="6526360"/>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39229</xdr:rowOff>
    </xdr:from>
    <xdr:to>
      <xdr:col>5</xdr:col>
      <xdr:colOff>409575</xdr:colOff>
      <xdr:row>34</xdr:row>
      <xdr:rowOff>140829</xdr:rowOff>
    </xdr:to>
    <xdr:sp macro="" textlink="">
      <xdr:nvSpPr>
        <xdr:cNvPr id="67" name="フローチャート : 判断 66"/>
        <xdr:cNvSpPr/>
      </xdr:nvSpPr>
      <xdr:spPr>
        <a:xfrm>
          <a:off x="3746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157356</xdr:rowOff>
    </xdr:from>
    <xdr:ext cx="534377" cy="259045"/>
    <xdr:sp macro="" textlink="">
      <xdr:nvSpPr>
        <xdr:cNvPr id="68" name="テキスト ボックス 67"/>
        <xdr:cNvSpPr txBox="1"/>
      </xdr:nvSpPr>
      <xdr:spPr>
        <a:xfrm>
          <a:off x="3530111" y="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55804</xdr:rowOff>
    </xdr:from>
    <xdr:to>
      <xdr:col>4</xdr:col>
      <xdr:colOff>155575</xdr:colOff>
      <xdr:row>38</xdr:row>
      <xdr:rowOff>65503</xdr:rowOff>
    </xdr:to>
    <xdr:cxnSp macro="">
      <xdr:nvCxnSpPr>
        <xdr:cNvPr id="69" name="直線コネクタ 68"/>
        <xdr:cNvCxnSpPr/>
      </xdr:nvCxnSpPr>
      <xdr:spPr>
        <a:xfrm>
          <a:off x="2019300" y="6570904"/>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165597</xdr:rowOff>
    </xdr:from>
    <xdr:to>
      <xdr:col>2</xdr:col>
      <xdr:colOff>638175</xdr:colOff>
      <xdr:row>38</xdr:row>
      <xdr:rowOff>55804</xdr:rowOff>
    </xdr:to>
    <xdr:cxnSp macro="">
      <xdr:nvCxnSpPr>
        <xdr:cNvPr id="72" name="直線コネクタ 71"/>
        <xdr:cNvCxnSpPr/>
      </xdr:nvCxnSpPr>
      <xdr:spPr>
        <a:xfrm>
          <a:off x="1130300" y="6337797"/>
          <a:ext cx="889000" cy="23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100526</xdr:rowOff>
    </xdr:from>
    <xdr:to>
      <xdr:col>6</xdr:col>
      <xdr:colOff>561975</xdr:colOff>
      <xdr:row>38</xdr:row>
      <xdr:rowOff>30676</xdr:rowOff>
    </xdr:to>
    <xdr:sp macro="" textlink="">
      <xdr:nvSpPr>
        <xdr:cNvPr id="82" name="円/楕円 81"/>
        <xdr:cNvSpPr/>
      </xdr:nvSpPr>
      <xdr:spPr>
        <a:xfrm>
          <a:off x="45847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15453</xdr:rowOff>
    </xdr:from>
    <xdr:ext cx="534377" cy="259045"/>
    <xdr:sp macro="" textlink="">
      <xdr:nvSpPr>
        <xdr:cNvPr id="83" name="人件費該当値テキスト"/>
        <xdr:cNvSpPr txBox="1"/>
      </xdr:nvSpPr>
      <xdr:spPr>
        <a:xfrm>
          <a:off x="4686300" y="63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131909</xdr:rowOff>
    </xdr:from>
    <xdr:to>
      <xdr:col>5</xdr:col>
      <xdr:colOff>409575</xdr:colOff>
      <xdr:row>38</xdr:row>
      <xdr:rowOff>62060</xdr:rowOff>
    </xdr:to>
    <xdr:sp macro="" textlink="">
      <xdr:nvSpPr>
        <xdr:cNvPr id="84" name="円/楕円 83"/>
        <xdr:cNvSpPr/>
      </xdr:nvSpPr>
      <xdr:spPr>
        <a:xfrm>
          <a:off x="3746500" y="647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53187</xdr:rowOff>
    </xdr:from>
    <xdr:ext cx="534377" cy="259045"/>
    <xdr:sp macro="" textlink="">
      <xdr:nvSpPr>
        <xdr:cNvPr id="85" name="テキスト ボックス 84"/>
        <xdr:cNvSpPr txBox="1"/>
      </xdr:nvSpPr>
      <xdr:spPr>
        <a:xfrm>
          <a:off x="3530111" y="65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14703</xdr:rowOff>
    </xdr:from>
    <xdr:to>
      <xdr:col>4</xdr:col>
      <xdr:colOff>206375</xdr:colOff>
      <xdr:row>38</xdr:row>
      <xdr:rowOff>116303</xdr:rowOff>
    </xdr:to>
    <xdr:sp macro="" textlink="">
      <xdr:nvSpPr>
        <xdr:cNvPr id="86" name="円/楕円 85"/>
        <xdr:cNvSpPr/>
      </xdr:nvSpPr>
      <xdr:spPr>
        <a:xfrm>
          <a:off x="2857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107430</xdr:rowOff>
    </xdr:from>
    <xdr:ext cx="534377" cy="259045"/>
    <xdr:sp macro="" textlink="">
      <xdr:nvSpPr>
        <xdr:cNvPr id="87" name="テキスト ボックス 86"/>
        <xdr:cNvSpPr txBox="1"/>
      </xdr:nvSpPr>
      <xdr:spPr>
        <a:xfrm>
          <a:off x="2641111" y="66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5004</xdr:rowOff>
    </xdr:from>
    <xdr:to>
      <xdr:col>3</xdr:col>
      <xdr:colOff>3175</xdr:colOff>
      <xdr:row>38</xdr:row>
      <xdr:rowOff>106604</xdr:rowOff>
    </xdr:to>
    <xdr:sp macro="" textlink="">
      <xdr:nvSpPr>
        <xdr:cNvPr id="88" name="円/楕円 87"/>
        <xdr:cNvSpPr/>
      </xdr:nvSpPr>
      <xdr:spPr>
        <a:xfrm>
          <a:off x="1968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97731</xdr:rowOff>
    </xdr:from>
    <xdr:ext cx="534377" cy="259045"/>
    <xdr:sp macro="" textlink="">
      <xdr:nvSpPr>
        <xdr:cNvPr id="89" name="テキスト ボックス 88"/>
        <xdr:cNvSpPr txBox="1"/>
      </xdr:nvSpPr>
      <xdr:spPr>
        <a:xfrm>
          <a:off x="1752111" y="66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114797</xdr:rowOff>
    </xdr:from>
    <xdr:to>
      <xdr:col>1</xdr:col>
      <xdr:colOff>485775</xdr:colOff>
      <xdr:row>37</xdr:row>
      <xdr:rowOff>44947</xdr:rowOff>
    </xdr:to>
    <xdr:sp macro="" textlink="">
      <xdr:nvSpPr>
        <xdr:cNvPr id="90" name="円/楕円 89"/>
        <xdr:cNvSpPr/>
      </xdr:nvSpPr>
      <xdr:spPr>
        <a:xfrm>
          <a:off x="1079500" y="62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36074</xdr:rowOff>
    </xdr:from>
    <xdr:ext cx="534377" cy="259045"/>
    <xdr:sp macro="" textlink="">
      <xdr:nvSpPr>
        <xdr:cNvPr id="91" name="テキスト ボックス 90"/>
        <xdr:cNvSpPr txBox="1"/>
      </xdr:nvSpPr>
      <xdr:spPr>
        <a:xfrm>
          <a:off x="863111" y="63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6" name="直線コネクタ 115"/>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7"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8" name="直線コネクタ 117"/>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9"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20" name="直線コネクタ 119"/>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123736</xdr:rowOff>
    </xdr:from>
    <xdr:to>
      <xdr:col>6</xdr:col>
      <xdr:colOff>511175</xdr:colOff>
      <xdr:row>54</xdr:row>
      <xdr:rowOff>81255</xdr:rowOff>
    </xdr:to>
    <xdr:cxnSp macro="">
      <xdr:nvCxnSpPr>
        <xdr:cNvPr id="121" name="直線コネクタ 120"/>
        <xdr:cNvCxnSpPr/>
      </xdr:nvCxnSpPr>
      <xdr:spPr>
        <a:xfrm flipV="1">
          <a:off x="3797300" y="9039136"/>
          <a:ext cx="838200" cy="3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2"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3" name="フローチャート : 判断 122"/>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81255</xdr:rowOff>
    </xdr:from>
    <xdr:to>
      <xdr:col>5</xdr:col>
      <xdr:colOff>358775</xdr:colOff>
      <xdr:row>57</xdr:row>
      <xdr:rowOff>134480</xdr:rowOff>
    </xdr:to>
    <xdr:cxnSp macro="">
      <xdr:nvCxnSpPr>
        <xdr:cNvPr id="124" name="直線コネクタ 123"/>
        <xdr:cNvCxnSpPr/>
      </xdr:nvCxnSpPr>
      <xdr:spPr>
        <a:xfrm flipV="1">
          <a:off x="2908300" y="9339555"/>
          <a:ext cx="889000" cy="56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5" name="フローチャート : 判断 124"/>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6" name="テキスト ボックス 125"/>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134480</xdr:rowOff>
    </xdr:from>
    <xdr:to>
      <xdr:col>4</xdr:col>
      <xdr:colOff>155575</xdr:colOff>
      <xdr:row>59</xdr:row>
      <xdr:rowOff>65634</xdr:rowOff>
    </xdr:to>
    <xdr:cxnSp macro="">
      <xdr:nvCxnSpPr>
        <xdr:cNvPr id="127" name="直線コネクタ 126"/>
        <xdr:cNvCxnSpPr/>
      </xdr:nvCxnSpPr>
      <xdr:spPr>
        <a:xfrm flipV="1">
          <a:off x="2019300" y="9907130"/>
          <a:ext cx="889000" cy="2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8" name="フローチャート : 判断 127"/>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9" name="テキスト ボックス 128"/>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48831</xdr:rowOff>
    </xdr:from>
    <xdr:to>
      <xdr:col>2</xdr:col>
      <xdr:colOff>638175</xdr:colOff>
      <xdr:row>59</xdr:row>
      <xdr:rowOff>65634</xdr:rowOff>
    </xdr:to>
    <xdr:cxnSp macro="">
      <xdr:nvCxnSpPr>
        <xdr:cNvPr id="130" name="直線コネクタ 129"/>
        <xdr:cNvCxnSpPr/>
      </xdr:nvCxnSpPr>
      <xdr:spPr>
        <a:xfrm>
          <a:off x="1130300" y="10164381"/>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31" name="フローチャート : 判断 130"/>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2" name="テキスト ボックス 131"/>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3" name="フローチャート : 判断 132"/>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4" name="テキスト ボックス 133"/>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72936</xdr:rowOff>
    </xdr:from>
    <xdr:to>
      <xdr:col>6</xdr:col>
      <xdr:colOff>561975</xdr:colOff>
      <xdr:row>53</xdr:row>
      <xdr:rowOff>3086</xdr:rowOff>
    </xdr:to>
    <xdr:sp macro="" textlink="">
      <xdr:nvSpPr>
        <xdr:cNvPr id="140" name="円/楕円 139"/>
        <xdr:cNvSpPr/>
      </xdr:nvSpPr>
      <xdr:spPr>
        <a:xfrm>
          <a:off x="4584700" y="89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95813</xdr:rowOff>
    </xdr:from>
    <xdr:ext cx="534377" cy="259045"/>
    <xdr:sp macro="" textlink="">
      <xdr:nvSpPr>
        <xdr:cNvPr id="141" name="物件費該当値テキスト"/>
        <xdr:cNvSpPr txBox="1"/>
      </xdr:nvSpPr>
      <xdr:spPr>
        <a:xfrm>
          <a:off x="4686300" y="88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30455</xdr:rowOff>
    </xdr:from>
    <xdr:to>
      <xdr:col>5</xdr:col>
      <xdr:colOff>409575</xdr:colOff>
      <xdr:row>54</xdr:row>
      <xdr:rowOff>132055</xdr:rowOff>
    </xdr:to>
    <xdr:sp macro="" textlink="">
      <xdr:nvSpPr>
        <xdr:cNvPr id="142" name="円/楕円 141"/>
        <xdr:cNvSpPr/>
      </xdr:nvSpPr>
      <xdr:spPr>
        <a:xfrm>
          <a:off x="3746500" y="92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148582</xdr:rowOff>
    </xdr:from>
    <xdr:ext cx="534377" cy="259045"/>
    <xdr:sp macro="" textlink="">
      <xdr:nvSpPr>
        <xdr:cNvPr id="143" name="テキスト ボックス 142"/>
        <xdr:cNvSpPr txBox="1"/>
      </xdr:nvSpPr>
      <xdr:spPr>
        <a:xfrm>
          <a:off x="3530111" y="90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83680</xdr:rowOff>
    </xdr:from>
    <xdr:to>
      <xdr:col>4</xdr:col>
      <xdr:colOff>206375</xdr:colOff>
      <xdr:row>58</xdr:row>
      <xdr:rowOff>13830</xdr:rowOff>
    </xdr:to>
    <xdr:sp macro="" textlink="">
      <xdr:nvSpPr>
        <xdr:cNvPr id="144" name="円/楕円 143"/>
        <xdr:cNvSpPr/>
      </xdr:nvSpPr>
      <xdr:spPr>
        <a:xfrm>
          <a:off x="28575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4957</xdr:rowOff>
    </xdr:from>
    <xdr:ext cx="534377" cy="259045"/>
    <xdr:sp macro="" textlink="">
      <xdr:nvSpPr>
        <xdr:cNvPr id="145" name="テキスト ボックス 144"/>
        <xdr:cNvSpPr txBox="1"/>
      </xdr:nvSpPr>
      <xdr:spPr>
        <a:xfrm>
          <a:off x="2641111"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14834</xdr:rowOff>
    </xdr:from>
    <xdr:to>
      <xdr:col>3</xdr:col>
      <xdr:colOff>3175</xdr:colOff>
      <xdr:row>59</xdr:row>
      <xdr:rowOff>116434</xdr:rowOff>
    </xdr:to>
    <xdr:sp macro="" textlink="">
      <xdr:nvSpPr>
        <xdr:cNvPr id="146" name="円/楕円 145"/>
        <xdr:cNvSpPr/>
      </xdr:nvSpPr>
      <xdr:spPr>
        <a:xfrm>
          <a:off x="1968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107561</xdr:rowOff>
    </xdr:from>
    <xdr:ext cx="534377" cy="259045"/>
    <xdr:sp macro="" textlink="">
      <xdr:nvSpPr>
        <xdr:cNvPr id="147" name="テキスト ボックス 146"/>
        <xdr:cNvSpPr txBox="1"/>
      </xdr:nvSpPr>
      <xdr:spPr>
        <a:xfrm>
          <a:off x="1752111" y="102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169481</xdr:rowOff>
    </xdr:from>
    <xdr:to>
      <xdr:col>1</xdr:col>
      <xdr:colOff>485775</xdr:colOff>
      <xdr:row>59</xdr:row>
      <xdr:rowOff>99631</xdr:rowOff>
    </xdr:to>
    <xdr:sp macro="" textlink="">
      <xdr:nvSpPr>
        <xdr:cNvPr id="148" name="円/楕円 147"/>
        <xdr:cNvSpPr/>
      </xdr:nvSpPr>
      <xdr:spPr>
        <a:xfrm>
          <a:off x="1079500" y="101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90758</xdr:rowOff>
    </xdr:from>
    <xdr:ext cx="534377" cy="259045"/>
    <xdr:sp macro="" textlink="">
      <xdr:nvSpPr>
        <xdr:cNvPr id="149" name="テキスト ボックス 148"/>
        <xdr:cNvSpPr txBox="1"/>
      </xdr:nvSpPr>
      <xdr:spPr>
        <a:xfrm>
          <a:off x="863111" y="102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5" name="直線コネクタ 174"/>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6"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7" name="直線コネクタ 176"/>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8"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9" name="直線コネクタ 178"/>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11684</xdr:rowOff>
    </xdr:from>
    <xdr:to>
      <xdr:col>6</xdr:col>
      <xdr:colOff>511175</xdr:colOff>
      <xdr:row>74</xdr:row>
      <xdr:rowOff>28339</xdr:rowOff>
    </xdr:to>
    <xdr:cxnSp macro="">
      <xdr:nvCxnSpPr>
        <xdr:cNvPr id="180" name="直線コネクタ 179"/>
        <xdr:cNvCxnSpPr/>
      </xdr:nvCxnSpPr>
      <xdr:spPr>
        <a:xfrm>
          <a:off x="3797300" y="12698984"/>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81"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2" name="フローチャート : 判断 181"/>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11684</xdr:rowOff>
    </xdr:from>
    <xdr:to>
      <xdr:col>5</xdr:col>
      <xdr:colOff>358775</xdr:colOff>
      <xdr:row>74</xdr:row>
      <xdr:rowOff>95613</xdr:rowOff>
    </xdr:to>
    <xdr:cxnSp macro="">
      <xdr:nvCxnSpPr>
        <xdr:cNvPr id="183" name="直線コネクタ 182"/>
        <xdr:cNvCxnSpPr/>
      </xdr:nvCxnSpPr>
      <xdr:spPr>
        <a:xfrm flipV="1">
          <a:off x="2908300" y="12698984"/>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4" name="フローチャート : 判断 183"/>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5" name="テキスト ボックス 184"/>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95613</xdr:rowOff>
    </xdr:from>
    <xdr:to>
      <xdr:col>4</xdr:col>
      <xdr:colOff>155575</xdr:colOff>
      <xdr:row>74</xdr:row>
      <xdr:rowOff>113901</xdr:rowOff>
    </xdr:to>
    <xdr:cxnSp macro="">
      <xdr:nvCxnSpPr>
        <xdr:cNvPr id="186" name="直線コネクタ 185"/>
        <xdr:cNvCxnSpPr/>
      </xdr:nvCxnSpPr>
      <xdr:spPr>
        <a:xfrm flipV="1">
          <a:off x="2019300" y="1278291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7" name="フローチャート : 判断 186"/>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8" name="テキスト ボックス 187"/>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113901</xdr:rowOff>
    </xdr:from>
    <xdr:to>
      <xdr:col>2</xdr:col>
      <xdr:colOff>638175</xdr:colOff>
      <xdr:row>75</xdr:row>
      <xdr:rowOff>59690</xdr:rowOff>
    </xdr:to>
    <xdr:cxnSp macro="">
      <xdr:nvCxnSpPr>
        <xdr:cNvPr id="189" name="直線コネクタ 188"/>
        <xdr:cNvCxnSpPr/>
      </xdr:nvCxnSpPr>
      <xdr:spPr>
        <a:xfrm flipV="1">
          <a:off x="1130300" y="12801201"/>
          <a:ext cx="8890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90" name="フローチャート : 判断 189"/>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91" name="テキスト ボックス 190"/>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2" name="フローチャート : 判断 191"/>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3" name="テキスト ボックス 192"/>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148989</xdr:rowOff>
    </xdr:from>
    <xdr:to>
      <xdr:col>6</xdr:col>
      <xdr:colOff>561975</xdr:colOff>
      <xdr:row>74</xdr:row>
      <xdr:rowOff>79139</xdr:rowOff>
    </xdr:to>
    <xdr:sp macro="" textlink="">
      <xdr:nvSpPr>
        <xdr:cNvPr id="199" name="円/楕円 198"/>
        <xdr:cNvSpPr/>
      </xdr:nvSpPr>
      <xdr:spPr>
        <a:xfrm>
          <a:off x="45847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416</xdr:rowOff>
    </xdr:from>
    <xdr:ext cx="469744" cy="259045"/>
    <xdr:sp macro="" textlink="">
      <xdr:nvSpPr>
        <xdr:cNvPr id="200" name="維持補修費該当値テキスト"/>
        <xdr:cNvSpPr txBox="1"/>
      </xdr:nvSpPr>
      <xdr:spPr>
        <a:xfrm>
          <a:off x="4686300" y="125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132334</xdr:rowOff>
    </xdr:from>
    <xdr:to>
      <xdr:col>5</xdr:col>
      <xdr:colOff>409575</xdr:colOff>
      <xdr:row>74</xdr:row>
      <xdr:rowOff>62484</xdr:rowOff>
    </xdr:to>
    <xdr:sp macro="" textlink="">
      <xdr:nvSpPr>
        <xdr:cNvPr id="201" name="円/楕円 200"/>
        <xdr:cNvSpPr/>
      </xdr:nvSpPr>
      <xdr:spPr>
        <a:xfrm>
          <a:off x="3746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79011</xdr:rowOff>
    </xdr:from>
    <xdr:ext cx="469744" cy="259045"/>
    <xdr:sp macro="" textlink="">
      <xdr:nvSpPr>
        <xdr:cNvPr id="202" name="テキスト ボックス 201"/>
        <xdr:cNvSpPr txBox="1"/>
      </xdr:nvSpPr>
      <xdr:spPr>
        <a:xfrm>
          <a:off x="3562427"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44813</xdr:rowOff>
    </xdr:from>
    <xdr:to>
      <xdr:col>4</xdr:col>
      <xdr:colOff>206375</xdr:colOff>
      <xdr:row>74</xdr:row>
      <xdr:rowOff>146413</xdr:rowOff>
    </xdr:to>
    <xdr:sp macro="" textlink="">
      <xdr:nvSpPr>
        <xdr:cNvPr id="203" name="円/楕円 202"/>
        <xdr:cNvSpPr/>
      </xdr:nvSpPr>
      <xdr:spPr>
        <a:xfrm>
          <a:off x="2857500" y="127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162940</xdr:rowOff>
    </xdr:from>
    <xdr:ext cx="469744" cy="259045"/>
    <xdr:sp macro="" textlink="">
      <xdr:nvSpPr>
        <xdr:cNvPr id="204" name="テキスト ボックス 203"/>
        <xdr:cNvSpPr txBox="1"/>
      </xdr:nvSpPr>
      <xdr:spPr>
        <a:xfrm>
          <a:off x="2673427" y="1250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63101</xdr:rowOff>
    </xdr:from>
    <xdr:to>
      <xdr:col>3</xdr:col>
      <xdr:colOff>3175</xdr:colOff>
      <xdr:row>74</xdr:row>
      <xdr:rowOff>164701</xdr:rowOff>
    </xdr:to>
    <xdr:sp macro="" textlink="">
      <xdr:nvSpPr>
        <xdr:cNvPr id="205" name="円/楕円 204"/>
        <xdr:cNvSpPr/>
      </xdr:nvSpPr>
      <xdr:spPr>
        <a:xfrm>
          <a:off x="1968500" y="12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9778</xdr:rowOff>
    </xdr:from>
    <xdr:ext cx="469744" cy="259045"/>
    <xdr:sp macro="" textlink="">
      <xdr:nvSpPr>
        <xdr:cNvPr id="206" name="テキスト ボックス 205"/>
        <xdr:cNvSpPr txBox="1"/>
      </xdr:nvSpPr>
      <xdr:spPr>
        <a:xfrm>
          <a:off x="1784427" y="125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8890</xdr:rowOff>
    </xdr:from>
    <xdr:to>
      <xdr:col>1</xdr:col>
      <xdr:colOff>485775</xdr:colOff>
      <xdr:row>75</xdr:row>
      <xdr:rowOff>110490</xdr:rowOff>
    </xdr:to>
    <xdr:sp macro="" textlink="">
      <xdr:nvSpPr>
        <xdr:cNvPr id="207" name="円/楕円 206"/>
        <xdr:cNvSpPr/>
      </xdr:nvSpPr>
      <xdr:spPr>
        <a:xfrm>
          <a:off x="1079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127017</xdr:rowOff>
    </xdr:from>
    <xdr:ext cx="469744" cy="259045"/>
    <xdr:sp macro="" textlink="">
      <xdr:nvSpPr>
        <xdr:cNvPr id="208" name="テキスト ボックス 207"/>
        <xdr:cNvSpPr txBox="1"/>
      </xdr:nvSpPr>
      <xdr:spPr>
        <a:xfrm>
          <a:off x="895427"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124123</xdr:rowOff>
    </xdr:from>
    <xdr:to>
      <xdr:col>6</xdr:col>
      <xdr:colOff>510540</xdr:colOff>
      <xdr:row>97</xdr:row>
      <xdr:rowOff>84542</xdr:rowOff>
    </xdr:to>
    <xdr:cxnSp macro="">
      <xdr:nvCxnSpPr>
        <xdr:cNvPr id="235" name="直線コネクタ 234"/>
        <xdr:cNvCxnSpPr/>
      </xdr:nvCxnSpPr>
      <xdr:spPr>
        <a:xfrm flipV="1">
          <a:off x="4633595" y="15554623"/>
          <a:ext cx="1270" cy="11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88369</xdr:rowOff>
    </xdr:from>
    <xdr:ext cx="534377" cy="259045"/>
    <xdr:sp macro="" textlink="">
      <xdr:nvSpPr>
        <xdr:cNvPr id="236" name="扶助費最小値テキスト"/>
        <xdr:cNvSpPr txBox="1"/>
      </xdr:nvSpPr>
      <xdr:spPr>
        <a:xfrm>
          <a:off x="4686300"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97</xdr:row>
      <xdr:rowOff>84542</xdr:rowOff>
    </xdr:from>
    <xdr:to>
      <xdr:col>6</xdr:col>
      <xdr:colOff>600075</xdr:colOff>
      <xdr:row>97</xdr:row>
      <xdr:rowOff>84542</xdr:rowOff>
    </xdr:to>
    <xdr:cxnSp macro="">
      <xdr:nvCxnSpPr>
        <xdr:cNvPr id="237" name="直線コネクタ 236"/>
        <xdr:cNvCxnSpPr/>
      </xdr:nvCxnSpPr>
      <xdr:spPr>
        <a:xfrm>
          <a:off x="4546600" y="1671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70800</xdr:rowOff>
    </xdr:from>
    <xdr:ext cx="534377" cy="259045"/>
    <xdr:sp macro="" textlink="">
      <xdr:nvSpPr>
        <xdr:cNvPr id="238" name="扶助費最大値テキスト"/>
        <xdr:cNvSpPr txBox="1"/>
      </xdr:nvSpPr>
      <xdr:spPr>
        <a:xfrm>
          <a:off x="4686300" y="153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90</xdr:row>
      <xdr:rowOff>124123</xdr:rowOff>
    </xdr:from>
    <xdr:to>
      <xdr:col>6</xdr:col>
      <xdr:colOff>600075</xdr:colOff>
      <xdr:row>90</xdr:row>
      <xdr:rowOff>124123</xdr:rowOff>
    </xdr:to>
    <xdr:cxnSp macro="">
      <xdr:nvCxnSpPr>
        <xdr:cNvPr id="239" name="直線コネクタ 238"/>
        <xdr:cNvCxnSpPr/>
      </xdr:nvCxnSpPr>
      <xdr:spPr>
        <a:xfrm>
          <a:off x="4546600" y="1555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84542</xdr:rowOff>
    </xdr:from>
    <xdr:to>
      <xdr:col>6</xdr:col>
      <xdr:colOff>511175</xdr:colOff>
      <xdr:row>98</xdr:row>
      <xdr:rowOff>10705</xdr:rowOff>
    </xdr:to>
    <xdr:cxnSp macro="">
      <xdr:nvCxnSpPr>
        <xdr:cNvPr id="240" name="直線コネクタ 239"/>
        <xdr:cNvCxnSpPr/>
      </xdr:nvCxnSpPr>
      <xdr:spPr>
        <a:xfrm flipV="1">
          <a:off x="3797300" y="16715192"/>
          <a:ext cx="8382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141102</xdr:rowOff>
    </xdr:from>
    <xdr:ext cx="534377" cy="259045"/>
    <xdr:sp macro="" textlink="">
      <xdr:nvSpPr>
        <xdr:cNvPr id="241" name="扶助費平均値テキスト"/>
        <xdr:cNvSpPr txBox="1"/>
      </xdr:nvSpPr>
      <xdr:spPr>
        <a:xfrm>
          <a:off x="4686300" y="15914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118225</xdr:rowOff>
    </xdr:from>
    <xdr:to>
      <xdr:col>6</xdr:col>
      <xdr:colOff>561975</xdr:colOff>
      <xdr:row>94</xdr:row>
      <xdr:rowOff>48375</xdr:rowOff>
    </xdr:to>
    <xdr:sp macro="" textlink="">
      <xdr:nvSpPr>
        <xdr:cNvPr id="242" name="フローチャート : 判断 241"/>
        <xdr:cNvSpPr/>
      </xdr:nvSpPr>
      <xdr:spPr>
        <a:xfrm>
          <a:off x="45847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10705</xdr:rowOff>
    </xdr:from>
    <xdr:to>
      <xdr:col>5</xdr:col>
      <xdr:colOff>358775</xdr:colOff>
      <xdr:row>98</xdr:row>
      <xdr:rowOff>29547</xdr:rowOff>
    </xdr:to>
    <xdr:cxnSp macro="">
      <xdr:nvCxnSpPr>
        <xdr:cNvPr id="243" name="直線コネクタ 242"/>
        <xdr:cNvCxnSpPr/>
      </xdr:nvCxnSpPr>
      <xdr:spPr>
        <a:xfrm flipV="1">
          <a:off x="2908300" y="16812805"/>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12711</xdr:rowOff>
    </xdr:from>
    <xdr:to>
      <xdr:col>5</xdr:col>
      <xdr:colOff>409575</xdr:colOff>
      <xdr:row>94</xdr:row>
      <xdr:rowOff>114311</xdr:rowOff>
    </xdr:to>
    <xdr:sp macro="" textlink="">
      <xdr:nvSpPr>
        <xdr:cNvPr id="244" name="フローチャート : 判断 243"/>
        <xdr:cNvSpPr/>
      </xdr:nvSpPr>
      <xdr:spPr>
        <a:xfrm>
          <a:off x="3746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130838</xdr:rowOff>
    </xdr:from>
    <xdr:ext cx="534377" cy="259045"/>
    <xdr:sp macro="" textlink="">
      <xdr:nvSpPr>
        <xdr:cNvPr id="245" name="テキスト ボックス 244"/>
        <xdr:cNvSpPr txBox="1"/>
      </xdr:nvSpPr>
      <xdr:spPr>
        <a:xfrm>
          <a:off x="3530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29547</xdr:rowOff>
    </xdr:from>
    <xdr:to>
      <xdr:col>4</xdr:col>
      <xdr:colOff>155575</xdr:colOff>
      <xdr:row>99</xdr:row>
      <xdr:rowOff>81407</xdr:rowOff>
    </xdr:to>
    <xdr:cxnSp macro="">
      <xdr:nvCxnSpPr>
        <xdr:cNvPr id="246" name="直線コネクタ 245"/>
        <xdr:cNvCxnSpPr/>
      </xdr:nvCxnSpPr>
      <xdr:spPr>
        <a:xfrm flipV="1">
          <a:off x="2019300" y="16831647"/>
          <a:ext cx="889000" cy="2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70971</xdr:rowOff>
    </xdr:from>
    <xdr:to>
      <xdr:col>4</xdr:col>
      <xdr:colOff>206375</xdr:colOff>
      <xdr:row>93</xdr:row>
      <xdr:rowOff>1121</xdr:rowOff>
    </xdr:to>
    <xdr:sp macro="" textlink="">
      <xdr:nvSpPr>
        <xdr:cNvPr id="247" name="フローチャート : 判断 246"/>
        <xdr:cNvSpPr/>
      </xdr:nvSpPr>
      <xdr:spPr>
        <a:xfrm>
          <a:off x="2857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17648</xdr:rowOff>
    </xdr:from>
    <xdr:ext cx="534377" cy="259045"/>
    <xdr:sp macro="" textlink="">
      <xdr:nvSpPr>
        <xdr:cNvPr id="248" name="テキスト ボックス 247"/>
        <xdr:cNvSpPr txBox="1"/>
      </xdr:nvSpPr>
      <xdr:spPr>
        <a:xfrm>
          <a:off x="2641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81407</xdr:rowOff>
    </xdr:from>
    <xdr:to>
      <xdr:col>2</xdr:col>
      <xdr:colOff>638175</xdr:colOff>
      <xdr:row>99</xdr:row>
      <xdr:rowOff>107631</xdr:rowOff>
    </xdr:to>
    <xdr:cxnSp macro="">
      <xdr:nvCxnSpPr>
        <xdr:cNvPr id="249" name="直線コネクタ 248"/>
        <xdr:cNvCxnSpPr/>
      </xdr:nvCxnSpPr>
      <xdr:spPr>
        <a:xfrm flipV="1">
          <a:off x="1130300" y="17054957"/>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94779</xdr:rowOff>
    </xdr:from>
    <xdr:to>
      <xdr:col>3</xdr:col>
      <xdr:colOff>3175</xdr:colOff>
      <xdr:row>94</xdr:row>
      <xdr:rowOff>24929</xdr:rowOff>
    </xdr:to>
    <xdr:sp macro="" textlink="">
      <xdr:nvSpPr>
        <xdr:cNvPr id="250" name="フローチャート : 判断 249"/>
        <xdr:cNvSpPr/>
      </xdr:nvSpPr>
      <xdr:spPr>
        <a:xfrm>
          <a:off x="1968500" y="16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41456</xdr:rowOff>
    </xdr:from>
    <xdr:ext cx="534377" cy="259045"/>
    <xdr:sp macro="" textlink="">
      <xdr:nvSpPr>
        <xdr:cNvPr id="251" name="テキスト ボックス 250"/>
        <xdr:cNvSpPr txBox="1"/>
      </xdr:nvSpPr>
      <xdr:spPr>
        <a:xfrm>
          <a:off x="1752111" y="15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119304</xdr:rowOff>
    </xdr:from>
    <xdr:to>
      <xdr:col>1</xdr:col>
      <xdr:colOff>485775</xdr:colOff>
      <xdr:row>94</xdr:row>
      <xdr:rowOff>49454</xdr:rowOff>
    </xdr:to>
    <xdr:sp macro="" textlink="">
      <xdr:nvSpPr>
        <xdr:cNvPr id="252" name="フローチャート : 判断 251"/>
        <xdr:cNvSpPr/>
      </xdr:nvSpPr>
      <xdr:spPr>
        <a:xfrm>
          <a:off x="1079500" y="160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65981</xdr:rowOff>
    </xdr:from>
    <xdr:ext cx="534377" cy="259045"/>
    <xdr:sp macro="" textlink="">
      <xdr:nvSpPr>
        <xdr:cNvPr id="253" name="テキスト ボックス 252"/>
        <xdr:cNvSpPr txBox="1"/>
      </xdr:nvSpPr>
      <xdr:spPr>
        <a:xfrm>
          <a:off x="863111" y="158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33742</xdr:rowOff>
    </xdr:from>
    <xdr:to>
      <xdr:col>6</xdr:col>
      <xdr:colOff>561975</xdr:colOff>
      <xdr:row>97</xdr:row>
      <xdr:rowOff>135342</xdr:rowOff>
    </xdr:to>
    <xdr:sp macro="" textlink="">
      <xdr:nvSpPr>
        <xdr:cNvPr id="259" name="円/楕円 258"/>
        <xdr:cNvSpPr/>
      </xdr:nvSpPr>
      <xdr:spPr>
        <a:xfrm>
          <a:off x="45847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120119</xdr:rowOff>
    </xdr:from>
    <xdr:ext cx="534377" cy="259045"/>
    <xdr:sp macro="" textlink="">
      <xdr:nvSpPr>
        <xdr:cNvPr id="260" name="扶助費該当値テキスト"/>
        <xdr:cNvSpPr txBox="1"/>
      </xdr:nvSpPr>
      <xdr:spPr>
        <a:xfrm>
          <a:off x="4686300" y="165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131355</xdr:rowOff>
    </xdr:from>
    <xdr:to>
      <xdr:col>5</xdr:col>
      <xdr:colOff>409575</xdr:colOff>
      <xdr:row>98</xdr:row>
      <xdr:rowOff>61505</xdr:rowOff>
    </xdr:to>
    <xdr:sp macro="" textlink="">
      <xdr:nvSpPr>
        <xdr:cNvPr id="261" name="円/楕円 260"/>
        <xdr:cNvSpPr/>
      </xdr:nvSpPr>
      <xdr:spPr>
        <a:xfrm>
          <a:off x="3746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52632</xdr:rowOff>
    </xdr:from>
    <xdr:ext cx="534377" cy="259045"/>
    <xdr:sp macro="" textlink="">
      <xdr:nvSpPr>
        <xdr:cNvPr id="262" name="テキスト ボックス 261"/>
        <xdr:cNvSpPr txBox="1"/>
      </xdr:nvSpPr>
      <xdr:spPr>
        <a:xfrm>
          <a:off x="3530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150197</xdr:rowOff>
    </xdr:from>
    <xdr:to>
      <xdr:col>4</xdr:col>
      <xdr:colOff>206375</xdr:colOff>
      <xdr:row>98</xdr:row>
      <xdr:rowOff>80347</xdr:rowOff>
    </xdr:to>
    <xdr:sp macro="" textlink="">
      <xdr:nvSpPr>
        <xdr:cNvPr id="263" name="円/楕円 262"/>
        <xdr:cNvSpPr/>
      </xdr:nvSpPr>
      <xdr:spPr>
        <a:xfrm>
          <a:off x="2857500" y="167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71474</xdr:rowOff>
    </xdr:from>
    <xdr:ext cx="534377" cy="259045"/>
    <xdr:sp macro="" textlink="">
      <xdr:nvSpPr>
        <xdr:cNvPr id="264" name="テキスト ボックス 263"/>
        <xdr:cNvSpPr txBox="1"/>
      </xdr:nvSpPr>
      <xdr:spPr>
        <a:xfrm>
          <a:off x="2641111" y="168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30607</xdr:rowOff>
    </xdr:from>
    <xdr:to>
      <xdr:col>3</xdr:col>
      <xdr:colOff>3175</xdr:colOff>
      <xdr:row>99</xdr:row>
      <xdr:rowOff>132207</xdr:rowOff>
    </xdr:to>
    <xdr:sp macro="" textlink="">
      <xdr:nvSpPr>
        <xdr:cNvPr id="265" name="円/楕円 264"/>
        <xdr:cNvSpPr/>
      </xdr:nvSpPr>
      <xdr:spPr>
        <a:xfrm>
          <a:off x="1968500" y="170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123334</xdr:rowOff>
    </xdr:from>
    <xdr:ext cx="534377" cy="259045"/>
    <xdr:sp macro="" textlink="">
      <xdr:nvSpPr>
        <xdr:cNvPr id="266" name="テキスト ボックス 265"/>
        <xdr:cNvSpPr txBox="1"/>
      </xdr:nvSpPr>
      <xdr:spPr>
        <a:xfrm>
          <a:off x="1752111" y="170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56831</xdr:rowOff>
    </xdr:from>
    <xdr:to>
      <xdr:col>1</xdr:col>
      <xdr:colOff>485775</xdr:colOff>
      <xdr:row>99</xdr:row>
      <xdr:rowOff>158431</xdr:rowOff>
    </xdr:to>
    <xdr:sp macro="" textlink="">
      <xdr:nvSpPr>
        <xdr:cNvPr id="267" name="円/楕円 266"/>
        <xdr:cNvSpPr/>
      </xdr:nvSpPr>
      <xdr:spPr>
        <a:xfrm>
          <a:off x="1079500" y="1703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149558</xdr:rowOff>
    </xdr:from>
    <xdr:ext cx="534377" cy="259045"/>
    <xdr:sp macro="" textlink="">
      <xdr:nvSpPr>
        <xdr:cNvPr id="268" name="テキスト ボックス 267"/>
        <xdr:cNvSpPr txBox="1"/>
      </xdr:nvSpPr>
      <xdr:spPr>
        <a:xfrm>
          <a:off x="863111" y="1712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2" name="直線コネクタ 291"/>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3"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4" name="直線コネクタ 293"/>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5"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6" name="直線コネクタ 295"/>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57823</xdr:rowOff>
    </xdr:from>
    <xdr:to>
      <xdr:col>15</xdr:col>
      <xdr:colOff>180975</xdr:colOff>
      <xdr:row>35</xdr:row>
      <xdr:rowOff>64700</xdr:rowOff>
    </xdr:to>
    <xdr:cxnSp macro="">
      <xdr:nvCxnSpPr>
        <xdr:cNvPr id="297" name="直線コネクタ 296"/>
        <xdr:cNvCxnSpPr/>
      </xdr:nvCxnSpPr>
      <xdr:spPr>
        <a:xfrm>
          <a:off x="9639300" y="6058573"/>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8"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9" name="フローチャート : 判断 298"/>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57823</xdr:rowOff>
    </xdr:from>
    <xdr:to>
      <xdr:col>14</xdr:col>
      <xdr:colOff>28575</xdr:colOff>
      <xdr:row>35</xdr:row>
      <xdr:rowOff>137185</xdr:rowOff>
    </xdr:to>
    <xdr:cxnSp macro="">
      <xdr:nvCxnSpPr>
        <xdr:cNvPr id="300" name="直線コネクタ 299"/>
        <xdr:cNvCxnSpPr/>
      </xdr:nvCxnSpPr>
      <xdr:spPr>
        <a:xfrm flipV="1">
          <a:off x="8750300" y="605857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301" name="フローチャート : 判断 300"/>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302" name="テキスト ボックス 301"/>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134919</xdr:rowOff>
    </xdr:from>
    <xdr:to>
      <xdr:col>12</xdr:col>
      <xdr:colOff>511175</xdr:colOff>
      <xdr:row>35</xdr:row>
      <xdr:rowOff>137185</xdr:rowOff>
    </xdr:to>
    <xdr:cxnSp macro="">
      <xdr:nvCxnSpPr>
        <xdr:cNvPr id="303" name="直線コネクタ 302"/>
        <xdr:cNvCxnSpPr/>
      </xdr:nvCxnSpPr>
      <xdr:spPr>
        <a:xfrm>
          <a:off x="7861300" y="6135669"/>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4" name="フローチャート : 判断 303"/>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5" name="テキスト ボックス 304"/>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134919</xdr:rowOff>
    </xdr:from>
    <xdr:to>
      <xdr:col>11</xdr:col>
      <xdr:colOff>307975</xdr:colOff>
      <xdr:row>36</xdr:row>
      <xdr:rowOff>96781</xdr:rowOff>
    </xdr:to>
    <xdr:cxnSp macro="">
      <xdr:nvCxnSpPr>
        <xdr:cNvPr id="306" name="直線コネクタ 305"/>
        <xdr:cNvCxnSpPr/>
      </xdr:nvCxnSpPr>
      <xdr:spPr>
        <a:xfrm flipV="1">
          <a:off x="6972300" y="6135669"/>
          <a:ext cx="889000" cy="1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7" name="フローチャート : 判断 306"/>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8" name="テキスト ボックス 307"/>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9" name="フローチャート : 判断 308"/>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10" name="テキスト ボックス 309"/>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13900</xdr:rowOff>
    </xdr:from>
    <xdr:to>
      <xdr:col>15</xdr:col>
      <xdr:colOff>231775</xdr:colOff>
      <xdr:row>35</xdr:row>
      <xdr:rowOff>115500</xdr:rowOff>
    </xdr:to>
    <xdr:sp macro="" textlink="">
      <xdr:nvSpPr>
        <xdr:cNvPr id="316" name="円/楕円 315"/>
        <xdr:cNvSpPr/>
      </xdr:nvSpPr>
      <xdr:spPr>
        <a:xfrm>
          <a:off x="10426700" y="6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163777</xdr:rowOff>
    </xdr:from>
    <xdr:ext cx="534377" cy="259045"/>
    <xdr:sp macro="" textlink="">
      <xdr:nvSpPr>
        <xdr:cNvPr id="317" name="補助費等該当値テキスト"/>
        <xdr:cNvSpPr txBox="1"/>
      </xdr:nvSpPr>
      <xdr:spPr>
        <a:xfrm>
          <a:off x="10528300" y="59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7023</xdr:rowOff>
    </xdr:from>
    <xdr:to>
      <xdr:col>14</xdr:col>
      <xdr:colOff>79375</xdr:colOff>
      <xdr:row>35</xdr:row>
      <xdr:rowOff>108623</xdr:rowOff>
    </xdr:to>
    <xdr:sp macro="" textlink="">
      <xdr:nvSpPr>
        <xdr:cNvPr id="318" name="円/楕円 317"/>
        <xdr:cNvSpPr/>
      </xdr:nvSpPr>
      <xdr:spPr>
        <a:xfrm>
          <a:off x="9588500" y="60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125150</xdr:rowOff>
    </xdr:from>
    <xdr:ext cx="534377" cy="259045"/>
    <xdr:sp macro="" textlink="">
      <xdr:nvSpPr>
        <xdr:cNvPr id="319" name="テキスト ボックス 318"/>
        <xdr:cNvSpPr txBox="1"/>
      </xdr:nvSpPr>
      <xdr:spPr>
        <a:xfrm>
          <a:off x="9372111" y="57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86385</xdr:rowOff>
    </xdr:from>
    <xdr:to>
      <xdr:col>12</xdr:col>
      <xdr:colOff>561975</xdr:colOff>
      <xdr:row>36</xdr:row>
      <xdr:rowOff>16535</xdr:rowOff>
    </xdr:to>
    <xdr:sp macro="" textlink="">
      <xdr:nvSpPr>
        <xdr:cNvPr id="320" name="円/楕円 319"/>
        <xdr:cNvSpPr/>
      </xdr:nvSpPr>
      <xdr:spPr>
        <a:xfrm>
          <a:off x="8699500" y="6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7662</xdr:rowOff>
    </xdr:from>
    <xdr:ext cx="534377" cy="259045"/>
    <xdr:sp macro="" textlink="">
      <xdr:nvSpPr>
        <xdr:cNvPr id="321" name="テキスト ボックス 320"/>
        <xdr:cNvSpPr txBox="1"/>
      </xdr:nvSpPr>
      <xdr:spPr>
        <a:xfrm>
          <a:off x="8483111" y="61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84119</xdr:rowOff>
    </xdr:from>
    <xdr:to>
      <xdr:col>11</xdr:col>
      <xdr:colOff>358775</xdr:colOff>
      <xdr:row>36</xdr:row>
      <xdr:rowOff>14269</xdr:rowOff>
    </xdr:to>
    <xdr:sp macro="" textlink="">
      <xdr:nvSpPr>
        <xdr:cNvPr id="322" name="円/楕円 321"/>
        <xdr:cNvSpPr/>
      </xdr:nvSpPr>
      <xdr:spPr>
        <a:xfrm>
          <a:off x="7810500" y="608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5396</xdr:rowOff>
    </xdr:from>
    <xdr:ext cx="534377" cy="259045"/>
    <xdr:sp macro="" textlink="">
      <xdr:nvSpPr>
        <xdr:cNvPr id="323" name="テキスト ボックス 322"/>
        <xdr:cNvSpPr txBox="1"/>
      </xdr:nvSpPr>
      <xdr:spPr>
        <a:xfrm>
          <a:off x="7594111" y="617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45981</xdr:rowOff>
    </xdr:from>
    <xdr:to>
      <xdr:col>10</xdr:col>
      <xdr:colOff>155575</xdr:colOff>
      <xdr:row>36</xdr:row>
      <xdr:rowOff>147581</xdr:rowOff>
    </xdr:to>
    <xdr:sp macro="" textlink="">
      <xdr:nvSpPr>
        <xdr:cNvPr id="324" name="円/楕円 323"/>
        <xdr:cNvSpPr/>
      </xdr:nvSpPr>
      <xdr:spPr>
        <a:xfrm>
          <a:off x="6921500" y="62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138708</xdr:rowOff>
    </xdr:from>
    <xdr:ext cx="534377" cy="259045"/>
    <xdr:sp macro="" textlink="">
      <xdr:nvSpPr>
        <xdr:cNvPr id="325" name="テキスト ボックス 324"/>
        <xdr:cNvSpPr txBox="1"/>
      </xdr:nvSpPr>
      <xdr:spPr>
        <a:xfrm>
          <a:off x="6705111" y="63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7" name="直線コネクタ 346"/>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8"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9" name="直線コネクタ 348"/>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50"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51" name="直線コネクタ 350"/>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65281</xdr:rowOff>
    </xdr:from>
    <xdr:to>
      <xdr:col>15</xdr:col>
      <xdr:colOff>180975</xdr:colOff>
      <xdr:row>58</xdr:row>
      <xdr:rowOff>69689</xdr:rowOff>
    </xdr:to>
    <xdr:cxnSp macro="">
      <xdr:nvCxnSpPr>
        <xdr:cNvPr id="352" name="直線コネクタ 351"/>
        <xdr:cNvCxnSpPr/>
      </xdr:nvCxnSpPr>
      <xdr:spPr>
        <a:xfrm flipV="1">
          <a:off x="9639300" y="10009381"/>
          <a:ext cx="8382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3"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4" name="フローチャート : 判断 353"/>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50004</xdr:rowOff>
    </xdr:from>
    <xdr:to>
      <xdr:col>14</xdr:col>
      <xdr:colOff>28575</xdr:colOff>
      <xdr:row>58</xdr:row>
      <xdr:rowOff>69689</xdr:rowOff>
    </xdr:to>
    <xdr:cxnSp macro="">
      <xdr:nvCxnSpPr>
        <xdr:cNvPr id="355" name="直線コネクタ 354"/>
        <xdr:cNvCxnSpPr/>
      </xdr:nvCxnSpPr>
      <xdr:spPr>
        <a:xfrm>
          <a:off x="8750300" y="9994104"/>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6" name="フローチャート : 判断 355"/>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7" name="テキスト ボックス 356"/>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143677</xdr:rowOff>
    </xdr:from>
    <xdr:to>
      <xdr:col>12</xdr:col>
      <xdr:colOff>511175</xdr:colOff>
      <xdr:row>58</xdr:row>
      <xdr:rowOff>50004</xdr:rowOff>
    </xdr:to>
    <xdr:cxnSp macro="">
      <xdr:nvCxnSpPr>
        <xdr:cNvPr id="358" name="直線コネクタ 357"/>
        <xdr:cNvCxnSpPr/>
      </xdr:nvCxnSpPr>
      <xdr:spPr>
        <a:xfrm>
          <a:off x="7861300" y="9916327"/>
          <a:ext cx="889000" cy="7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9" name="フローチャート : 判断 358"/>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60" name="テキスト ボックス 359"/>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143677</xdr:rowOff>
    </xdr:from>
    <xdr:to>
      <xdr:col>11</xdr:col>
      <xdr:colOff>307975</xdr:colOff>
      <xdr:row>58</xdr:row>
      <xdr:rowOff>25533</xdr:rowOff>
    </xdr:to>
    <xdr:cxnSp macro="">
      <xdr:nvCxnSpPr>
        <xdr:cNvPr id="361" name="直線コネクタ 360"/>
        <xdr:cNvCxnSpPr/>
      </xdr:nvCxnSpPr>
      <xdr:spPr>
        <a:xfrm flipV="1">
          <a:off x="6972300" y="9916327"/>
          <a:ext cx="889000" cy="5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62" name="フローチャート : 判断 361"/>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63" name="テキスト ボックス 362"/>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4" name="フローチャート : 判断 363"/>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5" name="テキスト ボックス 364"/>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14481</xdr:rowOff>
    </xdr:from>
    <xdr:to>
      <xdr:col>15</xdr:col>
      <xdr:colOff>231775</xdr:colOff>
      <xdr:row>58</xdr:row>
      <xdr:rowOff>116081</xdr:rowOff>
    </xdr:to>
    <xdr:sp macro="" textlink="">
      <xdr:nvSpPr>
        <xdr:cNvPr id="371" name="円/楕円 370"/>
        <xdr:cNvSpPr/>
      </xdr:nvSpPr>
      <xdr:spPr>
        <a:xfrm>
          <a:off x="10426700" y="99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100858</xdr:rowOff>
    </xdr:from>
    <xdr:ext cx="534377" cy="259045"/>
    <xdr:sp macro="" textlink="">
      <xdr:nvSpPr>
        <xdr:cNvPr id="372" name="普通建設事業費該当値テキスト"/>
        <xdr:cNvSpPr txBox="1"/>
      </xdr:nvSpPr>
      <xdr:spPr>
        <a:xfrm>
          <a:off x="10528300" y="98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18889</xdr:rowOff>
    </xdr:from>
    <xdr:to>
      <xdr:col>14</xdr:col>
      <xdr:colOff>79375</xdr:colOff>
      <xdr:row>58</xdr:row>
      <xdr:rowOff>120489</xdr:rowOff>
    </xdr:to>
    <xdr:sp macro="" textlink="">
      <xdr:nvSpPr>
        <xdr:cNvPr id="373" name="円/楕円 372"/>
        <xdr:cNvSpPr/>
      </xdr:nvSpPr>
      <xdr:spPr>
        <a:xfrm>
          <a:off x="9588500" y="99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111616</xdr:rowOff>
    </xdr:from>
    <xdr:ext cx="534377" cy="259045"/>
    <xdr:sp macro="" textlink="">
      <xdr:nvSpPr>
        <xdr:cNvPr id="374" name="テキスト ボックス 373"/>
        <xdr:cNvSpPr txBox="1"/>
      </xdr:nvSpPr>
      <xdr:spPr>
        <a:xfrm>
          <a:off x="9372111" y="1005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170654</xdr:rowOff>
    </xdr:from>
    <xdr:to>
      <xdr:col>12</xdr:col>
      <xdr:colOff>561975</xdr:colOff>
      <xdr:row>58</xdr:row>
      <xdr:rowOff>100804</xdr:rowOff>
    </xdr:to>
    <xdr:sp macro="" textlink="">
      <xdr:nvSpPr>
        <xdr:cNvPr id="375" name="円/楕円 374"/>
        <xdr:cNvSpPr/>
      </xdr:nvSpPr>
      <xdr:spPr>
        <a:xfrm>
          <a:off x="8699500" y="994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91931</xdr:rowOff>
    </xdr:from>
    <xdr:ext cx="534377" cy="259045"/>
    <xdr:sp macro="" textlink="">
      <xdr:nvSpPr>
        <xdr:cNvPr id="376" name="テキスト ボックス 375"/>
        <xdr:cNvSpPr txBox="1"/>
      </xdr:nvSpPr>
      <xdr:spPr>
        <a:xfrm>
          <a:off x="8483111" y="1003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92877</xdr:rowOff>
    </xdr:from>
    <xdr:to>
      <xdr:col>11</xdr:col>
      <xdr:colOff>358775</xdr:colOff>
      <xdr:row>58</xdr:row>
      <xdr:rowOff>23027</xdr:rowOff>
    </xdr:to>
    <xdr:sp macro="" textlink="">
      <xdr:nvSpPr>
        <xdr:cNvPr id="377" name="円/楕円 376"/>
        <xdr:cNvSpPr/>
      </xdr:nvSpPr>
      <xdr:spPr>
        <a:xfrm>
          <a:off x="7810500" y="98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78" name="テキスト ボックス 377"/>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146183</xdr:rowOff>
    </xdr:from>
    <xdr:to>
      <xdr:col>10</xdr:col>
      <xdr:colOff>155575</xdr:colOff>
      <xdr:row>58</xdr:row>
      <xdr:rowOff>76333</xdr:rowOff>
    </xdr:to>
    <xdr:sp macro="" textlink="">
      <xdr:nvSpPr>
        <xdr:cNvPr id="379" name="円/楕円 378"/>
        <xdr:cNvSpPr/>
      </xdr:nvSpPr>
      <xdr:spPr>
        <a:xfrm>
          <a:off x="6921500" y="99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92860</xdr:rowOff>
    </xdr:from>
    <xdr:ext cx="534377" cy="259045"/>
    <xdr:sp macro="" textlink="">
      <xdr:nvSpPr>
        <xdr:cNvPr id="380" name="テキスト ボックス 379"/>
        <xdr:cNvSpPr txBox="1"/>
      </xdr:nvSpPr>
      <xdr:spPr>
        <a:xfrm>
          <a:off x="6705111" y="96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4" name="直線コネクタ 403"/>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5"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6" name="直線コネクタ 405"/>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7"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8" name="直線コネクタ 407"/>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143529</xdr:rowOff>
    </xdr:from>
    <xdr:to>
      <xdr:col>15</xdr:col>
      <xdr:colOff>180975</xdr:colOff>
      <xdr:row>78</xdr:row>
      <xdr:rowOff>164564</xdr:rowOff>
    </xdr:to>
    <xdr:cxnSp macro="">
      <xdr:nvCxnSpPr>
        <xdr:cNvPr id="409" name="直線コネクタ 408"/>
        <xdr:cNvCxnSpPr/>
      </xdr:nvCxnSpPr>
      <xdr:spPr>
        <a:xfrm>
          <a:off x="9639300" y="13516629"/>
          <a:ext cx="838200" cy="2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10"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11" name="フローチャート : 判断 410"/>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122227</xdr:rowOff>
    </xdr:from>
    <xdr:to>
      <xdr:col>14</xdr:col>
      <xdr:colOff>28575</xdr:colOff>
      <xdr:row>78</xdr:row>
      <xdr:rowOff>143529</xdr:rowOff>
    </xdr:to>
    <xdr:cxnSp macro="">
      <xdr:nvCxnSpPr>
        <xdr:cNvPr id="412" name="直線コネクタ 411"/>
        <xdr:cNvCxnSpPr/>
      </xdr:nvCxnSpPr>
      <xdr:spPr>
        <a:xfrm>
          <a:off x="8750300" y="13495327"/>
          <a:ext cx="889000" cy="2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3" name="フローチャート : 判断 412"/>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4" name="テキスト ボックス 413"/>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5" name="フローチャート : 判断 414"/>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6" name="テキスト ボックス 415"/>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22" name="円/楕円 421"/>
        <xdr:cNvSpPr/>
      </xdr:nvSpPr>
      <xdr:spPr>
        <a:xfrm>
          <a:off x="10426700" y="134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23"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92729</xdr:rowOff>
    </xdr:from>
    <xdr:to>
      <xdr:col>14</xdr:col>
      <xdr:colOff>79375</xdr:colOff>
      <xdr:row>79</xdr:row>
      <xdr:rowOff>22879</xdr:rowOff>
    </xdr:to>
    <xdr:sp macro="" textlink="">
      <xdr:nvSpPr>
        <xdr:cNvPr id="424" name="円/楕円 423"/>
        <xdr:cNvSpPr/>
      </xdr:nvSpPr>
      <xdr:spPr>
        <a:xfrm>
          <a:off x="9588500" y="13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39406</xdr:rowOff>
    </xdr:from>
    <xdr:ext cx="534377" cy="259045"/>
    <xdr:sp macro="" textlink="">
      <xdr:nvSpPr>
        <xdr:cNvPr id="425" name="テキスト ボックス 424"/>
        <xdr:cNvSpPr txBox="1"/>
      </xdr:nvSpPr>
      <xdr:spPr>
        <a:xfrm>
          <a:off x="9372111" y="132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71427</xdr:rowOff>
    </xdr:from>
    <xdr:to>
      <xdr:col>12</xdr:col>
      <xdr:colOff>561975</xdr:colOff>
      <xdr:row>79</xdr:row>
      <xdr:rowOff>1577</xdr:rowOff>
    </xdr:to>
    <xdr:sp macro="" textlink="">
      <xdr:nvSpPr>
        <xdr:cNvPr id="426" name="円/楕円 425"/>
        <xdr:cNvSpPr/>
      </xdr:nvSpPr>
      <xdr:spPr>
        <a:xfrm>
          <a:off x="8699500" y="134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18104</xdr:rowOff>
    </xdr:from>
    <xdr:ext cx="534377" cy="259045"/>
    <xdr:sp macro="" textlink="">
      <xdr:nvSpPr>
        <xdr:cNvPr id="427" name="テキスト ボックス 426"/>
        <xdr:cNvSpPr txBox="1"/>
      </xdr:nvSpPr>
      <xdr:spPr>
        <a:xfrm>
          <a:off x="8483111" y="132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3" name="直線コネクタ 452"/>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4"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5" name="直線コネクタ 454"/>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6"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7" name="直線コネクタ 456"/>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69225</xdr:rowOff>
    </xdr:from>
    <xdr:to>
      <xdr:col>15</xdr:col>
      <xdr:colOff>180975</xdr:colOff>
      <xdr:row>98</xdr:row>
      <xdr:rowOff>75333</xdr:rowOff>
    </xdr:to>
    <xdr:cxnSp macro="">
      <xdr:nvCxnSpPr>
        <xdr:cNvPr id="458" name="直線コネクタ 457"/>
        <xdr:cNvCxnSpPr/>
      </xdr:nvCxnSpPr>
      <xdr:spPr>
        <a:xfrm flipV="1">
          <a:off x="9639300" y="16699875"/>
          <a:ext cx="838200" cy="1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9"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60" name="フローチャート : 判断 459"/>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75333</xdr:rowOff>
    </xdr:from>
    <xdr:to>
      <xdr:col>14</xdr:col>
      <xdr:colOff>28575</xdr:colOff>
      <xdr:row>98</xdr:row>
      <xdr:rowOff>134801</xdr:rowOff>
    </xdr:to>
    <xdr:cxnSp macro="">
      <xdr:nvCxnSpPr>
        <xdr:cNvPr id="461" name="直線コネクタ 460"/>
        <xdr:cNvCxnSpPr/>
      </xdr:nvCxnSpPr>
      <xdr:spPr>
        <a:xfrm flipV="1">
          <a:off x="8750300" y="16877433"/>
          <a:ext cx="889000" cy="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2" name="フローチャート : 判断 461"/>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63" name="テキスト ボックス 462"/>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4" name="フローチャート : 判断 463"/>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5" name="テキスト ボックス 464"/>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18425</xdr:rowOff>
    </xdr:from>
    <xdr:to>
      <xdr:col>15</xdr:col>
      <xdr:colOff>231775</xdr:colOff>
      <xdr:row>97</xdr:row>
      <xdr:rowOff>120025</xdr:rowOff>
    </xdr:to>
    <xdr:sp macro="" textlink="">
      <xdr:nvSpPr>
        <xdr:cNvPr id="471" name="円/楕円 470"/>
        <xdr:cNvSpPr/>
      </xdr:nvSpPr>
      <xdr:spPr>
        <a:xfrm>
          <a:off x="104267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168302</xdr:rowOff>
    </xdr:from>
    <xdr:ext cx="534377" cy="259045"/>
    <xdr:sp macro="" textlink="">
      <xdr:nvSpPr>
        <xdr:cNvPr id="472" name="普通建設事業費 （ うち更新整備　）該当値テキスト"/>
        <xdr:cNvSpPr txBox="1"/>
      </xdr:nvSpPr>
      <xdr:spPr>
        <a:xfrm>
          <a:off x="10528300" y="166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24533</xdr:rowOff>
    </xdr:from>
    <xdr:to>
      <xdr:col>14</xdr:col>
      <xdr:colOff>79375</xdr:colOff>
      <xdr:row>98</xdr:row>
      <xdr:rowOff>126133</xdr:rowOff>
    </xdr:to>
    <xdr:sp macro="" textlink="">
      <xdr:nvSpPr>
        <xdr:cNvPr id="473" name="円/楕円 472"/>
        <xdr:cNvSpPr/>
      </xdr:nvSpPr>
      <xdr:spPr>
        <a:xfrm>
          <a:off x="9588500" y="168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117260</xdr:rowOff>
    </xdr:from>
    <xdr:ext cx="469744" cy="259045"/>
    <xdr:sp macro="" textlink="">
      <xdr:nvSpPr>
        <xdr:cNvPr id="474" name="テキスト ボックス 473"/>
        <xdr:cNvSpPr txBox="1"/>
      </xdr:nvSpPr>
      <xdr:spPr>
        <a:xfrm>
          <a:off x="9404427" y="16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84001</xdr:rowOff>
    </xdr:from>
    <xdr:to>
      <xdr:col>12</xdr:col>
      <xdr:colOff>561975</xdr:colOff>
      <xdr:row>99</xdr:row>
      <xdr:rowOff>14151</xdr:rowOff>
    </xdr:to>
    <xdr:sp macro="" textlink="">
      <xdr:nvSpPr>
        <xdr:cNvPr id="475" name="円/楕円 474"/>
        <xdr:cNvSpPr/>
      </xdr:nvSpPr>
      <xdr:spPr>
        <a:xfrm>
          <a:off x="8699500" y="168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5278</xdr:rowOff>
    </xdr:from>
    <xdr:ext cx="469744" cy="259045"/>
    <xdr:sp macro="" textlink="">
      <xdr:nvSpPr>
        <xdr:cNvPr id="476" name="テキスト ボックス 475"/>
        <xdr:cNvSpPr txBox="1"/>
      </xdr:nvSpPr>
      <xdr:spPr>
        <a:xfrm>
          <a:off x="8515427" y="1697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6" name="テキスト ボックス 49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500" name="直線コネクタ 499"/>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3"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4" name="直線コネクタ 503"/>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43764</xdr:rowOff>
    </xdr:from>
    <xdr:to>
      <xdr:col>23</xdr:col>
      <xdr:colOff>517525</xdr:colOff>
      <xdr:row>39</xdr:row>
      <xdr:rowOff>44450</xdr:rowOff>
    </xdr:to>
    <xdr:cxnSp macro="">
      <xdr:nvCxnSpPr>
        <xdr:cNvPr id="505" name="直線コネクタ 504"/>
        <xdr:cNvCxnSpPr/>
      </xdr:nvCxnSpPr>
      <xdr:spPr>
        <a:xfrm flipV="1">
          <a:off x="15481300" y="6730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6"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7" name="フローチャート : 判断 506"/>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43002</xdr:rowOff>
    </xdr:from>
    <xdr:to>
      <xdr:col>22</xdr:col>
      <xdr:colOff>365125</xdr:colOff>
      <xdr:row>39</xdr:row>
      <xdr:rowOff>44450</xdr:rowOff>
    </xdr:to>
    <xdr:cxnSp macro="">
      <xdr:nvCxnSpPr>
        <xdr:cNvPr id="508" name="直線コネクタ 507"/>
        <xdr:cNvCxnSpPr/>
      </xdr:nvCxnSpPr>
      <xdr:spPr>
        <a:xfrm>
          <a:off x="14592300" y="6729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9" name="フローチャート : 判断 508"/>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10" name="テキスト ボックス 509"/>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43002</xdr:rowOff>
    </xdr:from>
    <xdr:to>
      <xdr:col>21</xdr:col>
      <xdr:colOff>161925</xdr:colOff>
      <xdr:row>39</xdr:row>
      <xdr:rowOff>44450</xdr:rowOff>
    </xdr:to>
    <xdr:cxnSp macro="">
      <xdr:nvCxnSpPr>
        <xdr:cNvPr id="511" name="直線コネクタ 510"/>
        <xdr:cNvCxnSpPr/>
      </xdr:nvCxnSpPr>
      <xdr:spPr>
        <a:xfrm flipV="1">
          <a:off x="13703300" y="6729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12" name="フローチャート : 判断 511"/>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13" name="テキスト ボックス 512"/>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5" name="フローチャート : 判断 514"/>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6" name="テキスト ボックス 515"/>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7" name="フローチャート : 判断 516"/>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8" name="テキスト ボックス 517"/>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164414</xdr:rowOff>
    </xdr:from>
    <xdr:to>
      <xdr:col>23</xdr:col>
      <xdr:colOff>568325</xdr:colOff>
      <xdr:row>39</xdr:row>
      <xdr:rowOff>94564</xdr:rowOff>
    </xdr:to>
    <xdr:sp macro="" textlink="">
      <xdr:nvSpPr>
        <xdr:cNvPr id="524" name="円/楕円 523"/>
        <xdr:cNvSpPr/>
      </xdr:nvSpPr>
      <xdr:spPr>
        <a:xfrm>
          <a:off x="16268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13932" cy="259045"/>
    <xdr:sp macro="" textlink="">
      <xdr:nvSpPr>
        <xdr:cNvPr id="525" name="災害復旧事業費該当値テキスト"/>
        <xdr:cNvSpPr txBox="1"/>
      </xdr:nvSpPr>
      <xdr:spPr>
        <a:xfrm>
          <a:off x="16370300" y="6600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163652</xdr:rowOff>
    </xdr:from>
    <xdr:to>
      <xdr:col>21</xdr:col>
      <xdr:colOff>212725</xdr:colOff>
      <xdr:row>39</xdr:row>
      <xdr:rowOff>93802</xdr:rowOff>
    </xdr:to>
    <xdr:sp macro="" textlink="">
      <xdr:nvSpPr>
        <xdr:cNvPr id="528" name="円/楕円 527"/>
        <xdr:cNvSpPr/>
      </xdr:nvSpPr>
      <xdr:spPr>
        <a:xfrm>
          <a:off x="14541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84929</xdr:rowOff>
    </xdr:from>
    <xdr:ext cx="378565" cy="259045"/>
    <xdr:sp macro="" textlink="">
      <xdr:nvSpPr>
        <xdr:cNvPr id="529" name="テキスト ボックス 528"/>
        <xdr:cNvSpPr txBox="1"/>
      </xdr:nvSpPr>
      <xdr:spPr>
        <a:xfrm>
          <a:off x="14403017" y="6771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6" name="直線コネクタ 605"/>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7"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8" name="直線コネクタ 607"/>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9"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10" name="直線コネクタ 609"/>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96533</xdr:rowOff>
    </xdr:from>
    <xdr:to>
      <xdr:col>23</xdr:col>
      <xdr:colOff>517525</xdr:colOff>
      <xdr:row>75</xdr:row>
      <xdr:rowOff>100629</xdr:rowOff>
    </xdr:to>
    <xdr:cxnSp macro="">
      <xdr:nvCxnSpPr>
        <xdr:cNvPr id="611" name="直線コネクタ 610"/>
        <xdr:cNvCxnSpPr/>
      </xdr:nvCxnSpPr>
      <xdr:spPr>
        <a:xfrm>
          <a:off x="15481300" y="12955283"/>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2"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3" name="フローチャート : 判断 612"/>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60623</xdr:rowOff>
    </xdr:from>
    <xdr:to>
      <xdr:col>22</xdr:col>
      <xdr:colOff>365125</xdr:colOff>
      <xdr:row>75</xdr:row>
      <xdr:rowOff>96533</xdr:rowOff>
    </xdr:to>
    <xdr:cxnSp macro="">
      <xdr:nvCxnSpPr>
        <xdr:cNvPr id="614" name="直線コネクタ 613"/>
        <xdr:cNvCxnSpPr/>
      </xdr:nvCxnSpPr>
      <xdr:spPr>
        <a:xfrm>
          <a:off x="14592300" y="12919373"/>
          <a:ext cx="889000" cy="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5" name="フローチャート : 判断 614"/>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6" name="テキスト ボックス 615"/>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60623</xdr:rowOff>
    </xdr:from>
    <xdr:to>
      <xdr:col>21</xdr:col>
      <xdr:colOff>161925</xdr:colOff>
      <xdr:row>75</xdr:row>
      <xdr:rowOff>66281</xdr:rowOff>
    </xdr:to>
    <xdr:cxnSp macro="">
      <xdr:nvCxnSpPr>
        <xdr:cNvPr id="617" name="直線コネクタ 616"/>
        <xdr:cNvCxnSpPr/>
      </xdr:nvCxnSpPr>
      <xdr:spPr>
        <a:xfrm flipV="1">
          <a:off x="13703300" y="12919373"/>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8" name="フローチャート : 判断 617"/>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9" name="テキスト ボックス 618"/>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66281</xdr:rowOff>
    </xdr:from>
    <xdr:to>
      <xdr:col>19</xdr:col>
      <xdr:colOff>644525</xdr:colOff>
      <xdr:row>75</xdr:row>
      <xdr:rowOff>80378</xdr:rowOff>
    </xdr:to>
    <xdr:cxnSp macro="">
      <xdr:nvCxnSpPr>
        <xdr:cNvPr id="620" name="直線コネクタ 619"/>
        <xdr:cNvCxnSpPr/>
      </xdr:nvCxnSpPr>
      <xdr:spPr>
        <a:xfrm flipV="1">
          <a:off x="12814300" y="129250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21" name="フローチャート : 判断 620"/>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22" name="テキスト ボックス 621"/>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23" name="フローチャート : 判断 622"/>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4" name="テキスト ボックス 623"/>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49829</xdr:rowOff>
    </xdr:from>
    <xdr:to>
      <xdr:col>23</xdr:col>
      <xdr:colOff>568325</xdr:colOff>
      <xdr:row>75</xdr:row>
      <xdr:rowOff>151430</xdr:rowOff>
    </xdr:to>
    <xdr:sp macro="" textlink="">
      <xdr:nvSpPr>
        <xdr:cNvPr id="630" name="円/楕円 629"/>
        <xdr:cNvSpPr/>
      </xdr:nvSpPr>
      <xdr:spPr>
        <a:xfrm>
          <a:off x="16268700" y="12908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28256</xdr:rowOff>
    </xdr:from>
    <xdr:ext cx="534377" cy="259045"/>
    <xdr:sp macro="" textlink="">
      <xdr:nvSpPr>
        <xdr:cNvPr id="631" name="公債費該当値テキスト"/>
        <xdr:cNvSpPr txBox="1"/>
      </xdr:nvSpPr>
      <xdr:spPr>
        <a:xfrm>
          <a:off x="16370300" y="128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45733</xdr:rowOff>
    </xdr:from>
    <xdr:to>
      <xdr:col>22</xdr:col>
      <xdr:colOff>415925</xdr:colOff>
      <xdr:row>75</xdr:row>
      <xdr:rowOff>147334</xdr:rowOff>
    </xdr:to>
    <xdr:sp macro="" textlink="">
      <xdr:nvSpPr>
        <xdr:cNvPr id="632" name="円/楕円 631"/>
        <xdr:cNvSpPr/>
      </xdr:nvSpPr>
      <xdr:spPr>
        <a:xfrm>
          <a:off x="15430500" y="12904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138459</xdr:rowOff>
    </xdr:from>
    <xdr:ext cx="534377" cy="259045"/>
    <xdr:sp macro="" textlink="">
      <xdr:nvSpPr>
        <xdr:cNvPr id="633" name="テキスト ボックス 632"/>
        <xdr:cNvSpPr txBox="1"/>
      </xdr:nvSpPr>
      <xdr:spPr>
        <a:xfrm>
          <a:off x="15214111" y="12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9823</xdr:rowOff>
    </xdr:from>
    <xdr:to>
      <xdr:col>21</xdr:col>
      <xdr:colOff>212725</xdr:colOff>
      <xdr:row>75</xdr:row>
      <xdr:rowOff>111423</xdr:rowOff>
    </xdr:to>
    <xdr:sp macro="" textlink="">
      <xdr:nvSpPr>
        <xdr:cNvPr id="634" name="円/楕円 633"/>
        <xdr:cNvSpPr/>
      </xdr:nvSpPr>
      <xdr:spPr>
        <a:xfrm>
          <a:off x="14541500" y="128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102550</xdr:rowOff>
    </xdr:from>
    <xdr:ext cx="534377" cy="259045"/>
    <xdr:sp macro="" textlink="">
      <xdr:nvSpPr>
        <xdr:cNvPr id="635" name="テキスト ボックス 634"/>
        <xdr:cNvSpPr txBox="1"/>
      </xdr:nvSpPr>
      <xdr:spPr>
        <a:xfrm>
          <a:off x="14325111" y="129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15481</xdr:rowOff>
    </xdr:from>
    <xdr:to>
      <xdr:col>20</xdr:col>
      <xdr:colOff>9525</xdr:colOff>
      <xdr:row>75</xdr:row>
      <xdr:rowOff>117081</xdr:rowOff>
    </xdr:to>
    <xdr:sp macro="" textlink="">
      <xdr:nvSpPr>
        <xdr:cNvPr id="636" name="円/楕円 635"/>
        <xdr:cNvSpPr/>
      </xdr:nvSpPr>
      <xdr:spPr>
        <a:xfrm>
          <a:off x="13652500" y="128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108208</xdr:rowOff>
    </xdr:from>
    <xdr:ext cx="534377" cy="259045"/>
    <xdr:sp macro="" textlink="">
      <xdr:nvSpPr>
        <xdr:cNvPr id="637" name="テキスト ボックス 636"/>
        <xdr:cNvSpPr txBox="1"/>
      </xdr:nvSpPr>
      <xdr:spPr>
        <a:xfrm>
          <a:off x="13436111" y="129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29578</xdr:rowOff>
    </xdr:from>
    <xdr:to>
      <xdr:col>18</xdr:col>
      <xdr:colOff>492125</xdr:colOff>
      <xdr:row>75</xdr:row>
      <xdr:rowOff>131178</xdr:rowOff>
    </xdr:to>
    <xdr:sp macro="" textlink="">
      <xdr:nvSpPr>
        <xdr:cNvPr id="638" name="円/楕円 637"/>
        <xdr:cNvSpPr/>
      </xdr:nvSpPr>
      <xdr:spPr>
        <a:xfrm>
          <a:off x="12763500" y="128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122305</xdr:rowOff>
    </xdr:from>
    <xdr:ext cx="534377" cy="259045"/>
    <xdr:sp macro="" textlink="">
      <xdr:nvSpPr>
        <xdr:cNvPr id="639" name="テキスト ボックス 638"/>
        <xdr:cNvSpPr txBox="1"/>
      </xdr:nvSpPr>
      <xdr:spPr>
        <a:xfrm>
          <a:off x="12547111" y="129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3" name="テキスト ボックス 65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5" name="テキスト ボックス 65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7" name="テキスト ボックス 65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61" name="直線コネクタ 660"/>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2"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3" name="直線コネクタ 662"/>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4"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5" name="直線コネクタ 664"/>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23392</xdr:rowOff>
    </xdr:from>
    <xdr:to>
      <xdr:col>23</xdr:col>
      <xdr:colOff>517525</xdr:colOff>
      <xdr:row>98</xdr:row>
      <xdr:rowOff>23732</xdr:rowOff>
    </xdr:to>
    <xdr:cxnSp macro="">
      <xdr:nvCxnSpPr>
        <xdr:cNvPr id="666" name="直線コネクタ 665"/>
        <xdr:cNvCxnSpPr/>
      </xdr:nvCxnSpPr>
      <xdr:spPr>
        <a:xfrm>
          <a:off x="15481300" y="16825492"/>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7"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8" name="フローチャート : 判断 667"/>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23392</xdr:rowOff>
    </xdr:from>
    <xdr:to>
      <xdr:col>22</xdr:col>
      <xdr:colOff>365125</xdr:colOff>
      <xdr:row>98</xdr:row>
      <xdr:rowOff>88421</xdr:rowOff>
    </xdr:to>
    <xdr:cxnSp macro="">
      <xdr:nvCxnSpPr>
        <xdr:cNvPr id="669" name="直線コネクタ 668"/>
        <xdr:cNvCxnSpPr/>
      </xdr:nvCxnSpPr>
      <xdr:spPr>
        <a:xfrm flipV="1">
          <a:off x="14592300" y="16825492"/>
          <a:ext cx="889000" cy="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70" name="フローチャート : 判断 669"/>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71" name="テキスト ボックス 670"/>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47766</xdr:rowOff>
    </xdr:from>
    <xdr:to>
      <xdr:col>21</xdr:col>
      <xdr:colOff>161925</xdr:colOff>
      <xdr:row>98</xdr:row>
      <xdr:rowOff>88421</xdr:rowOff>
    </xdr:to>
    <xdr:cxnSp macro="">
      <xdr:nvCxnSpPr>
        <xdr:cNvPr id="672" name="直線コネクタ 671"/>
        <xdr:cNvCxnSpPr/>
      </xdr:nvCxnSpPr>
      <xdr:spPr>
        <a:xfrm>
          <a:off x="13703300" y="16849866"/>
          <a:ext cx="889000" cy="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73" name="フローチャート : 判断 672"/>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4" name="テキスト ボックス 673"/>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47766</xdr:rowOff>
    </xdr:from>
    <xdr:to>
      <xdr:col>19</xdr:col>
      <xdr:colOff>644525</xdr:colOff>
      <xdr:row>98</xdr:row>
      <xdr:rowOff>104084</xdr:rowOff>
    </xdr:to>
    <xdr:cxnSp macro="">
      <xdr:nvCxnSpPr>
        <xdr:cNvPr id="675" name="直線コネクタ 674"/>
        <xdr:cNvCxnSpPr/>
      </xdr:nvCxnSpPr>
      <xdr:spPr>
        <a:xfrm flipV="1">
          <a:off x="12814300" y="16849866"/>
          <a:ext cx="8890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6" name="フローチャート : 判断 675"/>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7" name="テキスト ボックス 676"/>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8" name="フローチャート : 判断 677"/>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9" name="テキスト ボックス 678"/>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144382</xdr:rowOff>
    </xdr:from>
    <xdr:to>
      <xdr:col>23</xdr:col>
      <xdr:colOff>568325</xdr:colOff>
      <xdr:row>98</xdr:row>
      <xdr:rowOff>74532</xdr:rowOff>
    </xdr:to>
    <xdr:sp macro="" textlink="">
      <xdr:nvSpPr>
        <xdr:cNvPr id="685" name="円/楕円 684"/>
        <xdr:cNvSpPr/>
      </xdr:nvSpPr>
      <xdr:spPr>
        <a:xfrm>
          <a:off x="16268700" y="167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103759</xdr:rowOff>
    </xdr:from>
    <xdr:ext cx="534377" cy="259045"/>
    <xdr:sp macro="" textlink="">
      <xdr:nvSpPr>
        <xdr:cNvPr id="686" name="積立金該当値テキスト"/>
        <xdr:cNvSpPr txBox="1"/>
      </xdr:nvSpPr>
      <xdr:spPr>
        <a:xfrm>
          <a:off x="16370300" y="165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144042</xdr:rowOff>
    </xdr:from>
    <xdr:to>
      <xdr:col>22</xdr:col>
      <xdr:colOff>415925</xdr:colOff>
      <xdr:row>98</xdr:row>
      <xdr:rowOff>74192</xdr:rowOff>
    </xdr:to>
    <xdr:sp macro="" textlink="">
      <xdr:nvSpPr>
        <xdr:cNvPr id="687" name="円/楕円 686"/>
        <xdr:cNvSpPr/>
      </xdr:nvSpPr>
      <xdr:spPr>
        <a:xfrm>
          <a:off x="15430500" y="167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90719</xdr:rowOff>
    </xdr:from>
    <xdr:ext cx="534377" cy="259045"/>
    <xdr:sp macro="" textlink="">
      <xdr:nvSpPr>
        <xdr:cNvPr id="688" name="テキスト ボックス 687"/>
        <xdr:cNvSpPr txBox="1"/>
      </xdr:nvSpPr>
      <xdr:spPr>
        <a:xfrm>
          <a:off x="15214111" y="165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37621</xdr:rowOff>
    </xdr:from>
    <xdr:to>
      <xdr:col>21</xdr:col>
      <xdr:colOff>212725</xdr:colOff>
      <xdr:row>98</xdr:row>
      <xdr:rowOff>139221</xdr:rowOff>
    </xdr:to>
    <xdr:sp macro="" textlink="">
      <xdr:nvSpPr>
        <xdr:cNvPr id="689" name="円/楕円 688"/>
        <xdr:cNvSpPr/>
      </xdr:nvSpPr>
      <xdr:spPr>
        <a:xfrm>
          <a:off x="14541500" y="168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155748</xdr:rowOff>
    </xdr:from>
    <xdr:ext cx="534377" cy="259045"/>
    <xdr:sp macro="" textlink="">
      <xdr:nvSpPr>
        <xdr:cNvPr id="690" name="テキスト ボックス 689"/>
        <xdr:cNvSpPr txBox="1"/>
      </xdr:nvSpPr>
      <xdr:spPr>
        <a:xfrm>
          <a:off x="14325111" y="166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168416</xdr:rowOff>
    </xdr:from>
    <xdr:to>
      <xdr:col>20</xdr:col>
      <xdr:colOff>9525</xdr:colOff>
      <xdr:row>98</xdr:row>
      <xdr:rowOff>98566</xdr:rowOff>
    </xdr:to>
    <xdr:sp macro="" textlink="">
      <xdr:nvSpPr>
        <xdr:cNvPr id="691" name="円/楕円 690"/>
        <xdr:cNvSpPr/>
      </xdr:nvSpPr>
      <xdr:spPr>
        <a:xfrm>
          <a:off x="13652500" y="167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115093</xdr:rowOff>
    </xdr:from>
    <xdr:ext cx="534377" cy="259045"/>
    <xdr:sp macro="" textlink="">
      <xdr:nvSpPr>
        <xdr:cNvPr id="692" name="テキスト ボックス 691"/>
        <xdr:cNvSpPr txBox="1"/>
      </xdr:nvSpPr>
      <xdr:spPr>
        <a:xfrm>
          <a:off x="13436111" y="165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53284</xdr:rowOff>
    </xdr:from>
    <xdr:to>
      <xdr:col>18</xdr:col>
      <xdr:colOff>492125</xdr:colOff>
      <xdr:row>98</xdr:row>
      <xdr:rowOff>154884</xdr:rowOff>
    </xdr:to>
    <xdr:sp macro="" textlink="">
      <xdr:nvSpPr>
        <xdr:cNvPr id="693" name="円/楕円 692"/>
        <xdr:cNvSpPr/>
      </xdr:nvSpPr>
      <xdr:spPr>
        <a:xfrm>
          <a:off x="127635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146011</xdr:rowOff>
    </xdr:from>
    <xdr:ext cx="469744" cy="259045"/>
    <xdr:sp macro="" textlink="">
      <xdr:nvSpPr>
        <xdr:cNvPr id="694" name="テキスト ボックス 693"/>
        <xdr:cNvSpPr txBox="1"/>
      </xdr:nvSpPr>
      <xdr:spPr>
        <a:xfrm>
          <a:off x="12579427" y="169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8" name="直線コネクタ 717"/>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21"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2" name="直線コネクタ 721"/>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73406</xdr:rowOff>
    </xdr:from>
    <xdr:to>
      <xdr:col>32</xdr:col>
      <xdr:colOff>187325</xdr:colOff>
      <xdr:row>37</xdr:row>
      <xdr:rowOff>82677</xdr:rowOff>
    </xdr:to>
    <xdr:cxnSp macro="">
      <xdr:nvCxnSpPr>
        <xdr:cNvPr id="723" name="直線コネクタ 722"/>
        <xdr:cNvCxnSpPr/>
      </xdr:nvCxnSpPr>
      <xdr:spPr>
        <a:xfrm flipV="1">
          <a:off x="21323300" y="6417056"/>
          <a:ext cx="8382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4"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5" name="フローチャート : 判断 724"/>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155321</xdr:rowOff>
    </xdr:from>
    <xdr:to>
      <xdr:col>31</xdr:col>
      <xdr:colOff>34925</xdr:colOff>
      <xdr:row>37</xdr:row>
      <xdr:rowOff>82677</xdr:rowOff>
    </xdr:to>
    <xdr:cxnSp macro="">
      <xdr:nvCxnSpPr>
        <xdr:cNvPr id="726" name="直線コネクタ 725"/>
        <xdr:cNvCxnSpPr/>
      </xdr:nvCxnSpPr>
      <xdr:spPr>
        <a:xfrm>
          <a:off x="20434300" y="6327521"/>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7" name="フローチャート : 判断 726"/>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8" name="テキスト ボックス 727"/>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155321</xdr:rowOff>
    </xdr:from>
    <xdr:to>
      <xdr:col>29</xdr:col>
      <xdr:colOff>517525</xdr:colOff>
      <xdr:row>37</xdr:row>
      <xdr:rowOff>134366</xdr:rowOff>
    </xdr:to>
    <xdr:cxnSp macro="">
      <xdr:nvCxnSpPr>
        <xdr:cNvPr id="729" name="直線コネクタ 728"/>
        <xdr:cNvCxnSpPr/>
      </xdr:nvCxnSpPr>
      <xdr:spPr>
        <a:xfrm flipV="1">
          <a:off x="19545300" y="6327521"/>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30" name="フローチャート : 判断 729"/>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31" name="テキスト ボックス 730"/>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86487</xdr:rowOff>
    </xdr:from>
    <xdr:to>
      <xdr:col>28</xdr:col>
      <xdr:colOff>314325</xdr:colOff>
      <xdr:row>37</xdr:row>
      <xdr:rowOff>134366</xdr:rowOff>
    </xdr:to>
    <xdr:cxnSp macro="">
      <xdr:nvCxnSpPr>
        <xdr:cNvPr id="732" name="直線コネクタ 731"/>
        <xdr:cNvCxnSpPr/>
      </xdr:nvCxnSpPr>
      <xdr:spPr>
        <a:xfrm>
          <a:off x="18656300" y="6258687"/>
          <a:ext cx="889000" cy="2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3" name="フローチャート : 判断 732"/>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4" name="テキスト ボックス 733"/>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5" name="フローチャート : 判断 734"/>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6" name="テキスト ボックス 735"/>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22606</xdr:rowOff>
    </xdr:from>
    <xdr:to>
      <xdr:col>32</xdr:col>
      <xdr:colOff>238125</xdr:colOff>
      <xdr:row>37</xdr:row>
      <xdr:rowOff>124206</xdr:rowOff>
    </xdr:to>
    <xdr:sp macro="" textlink="">
      <xdr:nvSpPr>
        <xdr:cNvPr id="742" name="円/楕円 741"/>
        <xdr:cNvSpPr/>
      </xdr:nvSpPr>
      <xdr:spPr>
        <a:xfrm>
          <a:off x="22110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45483</xdr:rowOff>
    </xdr:from>
    <xdr:ext cx="469744" cy="259045"/>
    <xdr:sp macro="" textlink="">
      <xdr:nvSpPr>
        <xdr:cNvPr id="743" name="投資及び出資金該当値テキスト"/>
        <xdr:cNvSpPr txBox="1"/>
      </xdr:nvSpPr>
      <xdr:spPr>
        <a:xfrm>
          <a:off x="22212300" y="62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31877</xdr:rowOff>
    </xdr:from>
    <xdr:to>
      <xdr:col>31</xdr:col>
      <xdr:colOff>85725</xdr:colOff>
      <xdr:row>37</xdr:row>
      <xdr:rowOff>133477</xdr:rowOff>
    </xdr:to>
    <xdr:sp macro="" textlink="">
      <xdr:nvSpPr>
        <xdr:cNvPr id="744" name="円/楕円 743"/>
        <xdr:cNvSpPr/>
      </xdr:nvSpPr>
      <xdr:spPr>
        <a:xfrm>
          <a:off x="21272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150004</xdr:rowOff>
    </xdr:from>
    <xdr:ext cx="469744" cy="259045"/>
    <xdr:sp macro="" textlink="">
      <xdr:nvSpPr>
        <xdr:cNvPr id="745" name="テキスト ボックス 744"/>
        <xdr:cNvSpPr txBox="1"/>
      </xdr:nvSpPr>
      <xdr:spPr>
        <a:xfrm>
          <a:off x="21088427"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104521</xdr:rowOff>
    </xdr:from>
    <xdr:to>
      <xdr:col>29</xdr:col>
      <xdr:colOff>568325</xdr:colOff>
      <xdr:row>37</xdr:row>
      <xdr:rowOff>34671</xdr:rowOff>
    </xdr:to>
    <xdr:sp macro="" textlink="">
      <xdr:nvSpPr>
        <xdr:cNvPr id="746" name="円/楕円 745"/>
        <xdr:cNvSpPr/>
      </xdr:nvSpPr>
      <xdr:spPr>
        <a:xfrm>
          <a:off x="20383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51198</xdr:rowOff>
    </xdr:from>
    <xdr:ext cx="469744" cy="259045"/>
    <xdr:sp macro="" textlink="">
      <xdr:nvSpPr>
        <xdr:cNvPr id="747" name="テキスト ボックス 746"/>
        <xdr:cNvSpPr txBox="1"/>
      </xdr:nvSpPr>
      <xdr:spPr>
        <a:xfrm>
          <a:off x="20199427"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83566</xdr:rowOff>
    </xdr:from>
    <xdr:to>
      <xdr:col>28</xdr:col>
      <xdr:colOff>365125</xdr:colOff>
      <xdr:row>38</xdr:row>
      <xdr:rowOff>13715</xdr:rowOff>
    </xdr:to>
    <xdr:sp macro="" textlink="">
      <xdr:nvSpPr>
        <xdr:cNvPr id="748" name="円/楕円 747"/>
        <xdr:cNvSpPr/>
      </xdr:nvSpPr>
      <xdr:spPr>
        <a:xfrm>
          <a:off x="19494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30243</xdr:rowOff>
    </xdr:from>
    <xdr:ext cx="469744" cy="259045"/>
    <xdr:sp macro="" textlink="">
      <xdr:nvSpPr>
        <xdr:cNvPr id="749" name="テキスト ボックス 748"/>
        <xdr:cNvSpPr txBox="1"/>
      </xdr:nvSpPr>
      <xdr:spPr>
        <a:xfrm>
          <a:off x="19310427"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35687</xdr:rowOff>
    </xdr:from>
    <xdr:to>
      <xdr:col>27</xdr:col>
      <xdr:colOff>161925</xdr:colOff>
      <xdr:row>36</xdr:row>
      <xdr:rowOff>137287</xdr:rowOff>
    </xdr:to>
    <xdr:sp macro="" textlink="">
      <xdr:nvSpPr>
        <xdr:cNvPr id="750" name="円/楕円 749"/>
        <xdr:cNvSpPr/>
      </xdr:nvSpPr>
      <xdr:spPr>
        <a:xfrm>
          <a:off x="18605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153814</xdr:rowOff>
    </xdr:from>
    <xdr:ext cx="469744" cy="259045"/>
    <xdr:sp macro="" textlink="">
      <xdr:nvSpPr>
        <xdr:cNvPr id="751" name="テキスト ボックス 750"/>
        <xdr:cNvSpPr txBox="1"/>
      </xdr:nvSpPr>
      <xdr:spPr>
        <a:xfrm>
          <a:off x="18421427" y="598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2" name="直線コネクタ 76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3" name="テキスト ボックス 76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6" name="直線コネクタ 76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7" name="テキスト ボックス 76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71" name="直線コネクタ 770"/>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3" name="直線コネクタ 77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4"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5" name="直線コネクタ 774"/>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45117</xdr:rowOff>
    </xdr:from>
    <xdr:to>
      <xdr:col>32</xdr:col>
      <xdr:colOff>187325</xdr:colOff>
      <xdr:row>55</xdr:row>
      <xdr:rowOff>64548</xdr:rowOff>
    </xdr:to>
    <xdr:cxnSp macro="">
      <xdr:nvCxnSpPr>
        <xdr:cNvPr id="776" name="直線コネクタ 775"/>
        <xdr:cNvCxnSpPr/>
      </xdr:nvCxnSpPr>
      <xdr:spPr>
        <a:xfrm flipV="1">
          <a:off x="21323300" y="9474867"/>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7"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8" name="フローチャート : 判断 777"/>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64548</xdr:rowOff>
    </xdr:from>
    <xdr:to>
      <xdr:col>31</xdr:col>
      <xdr:colOff>34925</xdr:colOff>
      <xdr:row>55</xdr:row>
      <xdr:rowOff>84265</xdr:rowOff>
    </xdr:to>
    <xdr:cxnSp macro="">
      <xdr:nvCxnSpPr>
        <xdr:cNvPr id="779" name="直線コネクタ 778"/>
        <xdr:cNvCxnSpPr/>
      </xdr:nvCxnSpPr>
      <xdr:spPr>
        <a:xfrm flipV="1">
          <a:off x="20434300" y="9494298"/>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80" name="フローチャート : 判断 779"/>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81" name="テキスト ボックス 780"/>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60547</xdr:rowOff>
    </xdr:from>
    <xdr:to>
      <xdr:col>29</xdr:col>
      <xdr:colOff>517525</xdr:colOff>
      <xdr:row>55</xdr:row>
      <xdr:rowOff>84265</xdr:rowOff>
    </xdr:to>
    <xdr:cxnSp macro="">
      <xdr:nvCxnSpPr>
        <xdr:cNvPr id="782" name="直線コネクタ 781"/>
        <xdr:cNvCxnSpPr/>
      </xdr:nvCxnSpPr>
      <xdr:spPr>
        <a:xfrm>
          <a:off x="19545300" y="9490297"/>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83" name="フローチャート : 判断 782"/>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4" name="テキスト ボックス 783"/>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53175</xdr:rowOff>
    </xdr:from>
    <xdr:to>
      <xdr:col>28</xdr:col>
      <xdr:colOff>314325</xdr:colOff>
      <xdr:row>55</xdr:row>
      <xdr:rowOff>60547</xdr:rowOff>
    </xdr:to>
    <xdr:cxnSp macro="">
      <xdr:nvCxnSpPr>
        <xdr:cNvPr id="785" name="直線コネクタ 784"/>
        <xdr:cNvCxnSpPr/>
      </xdr:nvCxnSpPr>
      <xdr:spPr>
        <a:xfrm>
          <a:off x="18656300" y="948292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6" name="フローチャート : 判断 785"/>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87" name="テキスト ボックス 786"/>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8" name="フローチャート : 判断 787"/>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9" name="テキスト ボックス 788"/>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165767</xdr:rowOff>
    </xdr:from>
    <xdr:to>
      <xdr:col>32</xdr:col>
      <xdr:colOff>238125</xdr:colOff>
      <xdr:row>55</xdr:row>
      <xdr:rowOff>95917</xdr:rowOff>
    </xdr:to>
    <xdr:sp macro="" textlink="">
      <xdr:nvSpPr>
        <xdr:cNvPr id="795" name="円/楕円 794"/>
        <xdr:cNvSpPr/>
      </xdr:nvSpPr>
      <xdr:spPr>
        <a:xfrm>
          <a:off x="22110700" y="94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17194</xdr:rowOff>
    </xdr:from>
    <xdr:ext cx="469744" cy="259045"/>
    <xdr:sp macro="" textlink="">
      <xdr:nvSpPr>
        <xdr:cNvPr id="796" name="貸付金該当値テキスト"/>
        <xdr:cNvSpPr txBox="1"/>
      </xdr:nvSpPr>
      <xdr:spPr>
        <a:xfrm>
          <a:off x="22212300" y="92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13748</xdr:rowOff>
    </xdr:from>
    <xdr:to>
      <xdr:col>31</xdr:col>
      <xdr:colOff>85725</xdr:colOff>
      <xdr:row>55</xdr:row>
      <xdr:rowOff>115348</xdr:rowOff>
    </xdr:to>
    <xdr:sp macro="" textlink="">
      <xdr:nvSpPr>
        <xdr:cNvPr id="797" name="円/楕円 796"/>
        <xdr:cNvSpPr/>
      </xdr:nvSpPr>
      <xdr:spPr>
        <a:xfrm>
          <a:off x="21272500" y="94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131875</xdr:rowOff>
    </xdr:from>
    <xdr:ext cx="469744" cy="259045"/>
    <xdr:sp macro="" textlink="">
      <xdr:nvSpPr>
        <xdr:cNvPr id="798" name="テキスト ボックス 797"/>
        <xdr:cNvSpPr txBox="1"/>
      </xdr:nvSpPr>
      <xdr:spPr>
        <a:xfrm>
          <a:off x="21088427" y="92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33465</xdr:rowOff>
    </xdr:from>
    <xdr:to>
      <xdr:col>29</xdr:col>
      <xdr:colOff>568325</xdr:colOff>
      <xdr:row>55</xdr:row>
      <xdr:rowOff>135065</xdr:rowOff>
    </xdr:to>
    <xdr:sp macro="" textlink="">
      <xdr:nvSpPr>
        <xdr:cNvPr id="799" name="円/楕円 798"/>
        <xdr:cNvSpPr/>
      </xdr:nvSpPr>
      <xdr:spPr>
        <a:xfrm>
          <a:off x="20383500" y="94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151592</xdr:rowOff>
    </xdr:from>
    <xdr:ext cx="469744" cy="259045"/>
    <xdr:sp macro="" textlink="">
      <xdr:nvSpPr>
        <xdr:cNvPr id="800" name="テキスト ボックス 799"/>
        <xdr:cNvSpPr txBox="1"/>
      </xdr:nvSpPr>
      <xdr:spPr>
        <a:xfrm>
          <a:off x="20199427" y="92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9747</xdr:rowOff>
    </xdr:from>
    <xdr:to>
      <xdr:col>28</xdr:col>
      <xdr:colOff>365125</xdr:colOff>
      <xdr:row>55</xdr:row>
      <xdr:rowOff>111347</xdr:rowOff>
    </xdr:to>
    <xdr:sp macro="" textlink="">
      <xdr:nvSpPr>
        <xdr:cNvPr id="801" name="円/楕円 800"/>
        <xdr:cNvSpPr/>
      </xdr:nvSpPr>
      <xdr:spPr>
        <a:xfrm>
          <a:off x="19494500" y="94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127874</xdr:rowOff>
    </xdr:from>
    <xdr:ext cx="469744" cy="259045"/>
    <xdr:sp macro="" textlink="">
      <xdr:nvSpPr>
        <xdr:cNvPr id="802" name="テキスト ボックス 801"/>
        <xdr:cNvSpPr txBox="1"/>
      </xdr:nvSpPr>
      <xdr:spPr>
        <a:xfrm>
          <a:off x="19310427" y="921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2375</xdr:rowOff>
    </xdr:from>
    <xdr:to>
      <xdr:col>27</xdr:col>
      <xdr:colOff>161925</xdr:colOff>
      <xdr:row>55</xdr:row>
      <xdr:rowOff>103975</xdr:rowOff>
    </xdr:to>
    <xdr:sp macro="" textlink="">
      <xdr:nvSpPr>
        <xdr:cNvPr id="803" name="円/楕円 802"/>
        <xdr:cNvSpPr/>
      </xdr:nvSpPr>
      <xdr:spPr>
        <a:xfrm>
          <a:off x="18605500" y="94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120502</xdr:rowOff>
    </xdr:from>
    <xdr:ext cx="469744" cy="259045"/>
    <xdr:sp macro="" textlink="">
      <xdr:nvSpPr>
        <xdr:cNvPr id="804" name="テキスト ボックス 803"/>
        <xdr:cNvSpPr txBox="1"/>
      </xdr:nvSpPr>
      <xdr:spPr>
        <a:xfrm>
          <a:off x="18421427" y="920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9" name="直線コネクタ 828"/>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30"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31" name="直線コネクタ 830"/>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2"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3" name="直線コネクタ 832"/>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44774</xdr:rowOff>
    </xdr:from>
    <xdr:to>
      <xdr:col>32</xdr:col>
      <xdr:colOff>187325</xdr:colOff>
      <xdr:row>77</xdr:row>
      <xdr:rowOff>62985</xdr:rowOff>
    </xdr:to>
    <xdr:cxnSp macro="">
      <xdr:nvCxnSpPr>
        <xdr:cNvPr id="834" name="直線コネクタ 833"/>
        <xdr:cNvCxnSpPr/>
      </xdr:nvCxnSpPr>
      <xdr:spPr>
        <a:xfrm flipV="1">
          <a:off x="21323300" y="13246424"/>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5"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6" name="フローチャート : 判断 835"/>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62985</xdr:rowOff>
    </xdr:from>
    <xdr:to>
      <xdr:col>31</xdr:col>
      <xdr:colOff>34925</xdr:colOff>
      <xdr:row>77</xdr:row>
      <xdr:rowOff>90684</xdr:rowOff>
    </xdr:to>
    <xdr:cxnSp macro="">
      <xdr:nvCxnSpPr>
        <xdr:cNvPr id="837" name="直線コネクタ 836"/>
        <xdr:cNvCxnSpPr/>
      </xdr:nvCxnSpPr>
      <xdr:spPr>
        <a:xfrm flipV="1">
          <a:off x="20434300" y="13264635"/>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8" name="フローチャート : 判断 837"/>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9" name="テキスト ボックス 838"/>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90684</xdr:rowOff>
    </xdr:from>
    <xdr:to>
      <xdr:col>29</xdr:col>
      <xdr:colOff>517525</xdr:colOff>
      <xdr:row>77</xdr:row>
      <xdr:rowOff>138215</xdr:rowOff>
    </xdr:to>
    <xdr:cxnSp macro="">
      <xdr:nvCxnSpPr>
        <xdr:cNvPr id="840" name="直線コネクタ 839"/>
        <xdr:cNvCxnSpPr/>
      </xdr:nvCxnSpPr>
      <xdr:spPr>
        <a:xfrm flipV="1">
          <a:off x="19545300" y="13292334"/>
          <a:ext cx="889000" cy="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41" name="フローチャート : 判断 840"/>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2" name="テキスト ボックス 841"/>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138215</xdr:rowOff>
    </xdr:from>
    <xdr:to>
      <xdr:col>28</xdr:col>
      <xdr:colOff>314325</xdr:colOff>
      <xdr:row>78</xdr:row>
      <xdr:rowOff>1739</xdr:rowOff>
    </xdr:to>
    <xdr:cxnSp macro="">
      <xdr:nvCxnSpPr>
        <xdr:cNvPr id="843" name="直線コネクタ 842"/>
        <xdr:cNvCxnSpPr/>
      </xdr:nvCxnSpPr>
      <xdr:spPr>
        <a:xfrm flipV="1">
          <a:off x="18656300" y="13339865"/>
          <a:ext cx="8890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4" name="フローチャート : 判断 843"/>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5" name="テキスト ボックス 844"/>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6" name="フローチャート : 判断 845"/>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7" name="テキスト ボックス 846"/>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165424</xdr:rowOff>
    </xdr:from>
    <xdr:to>
      <xdr:col>32</xdr:col>
      <xdr:colOff>238125</xdr:colOff>
      <xdr:row>77</xdr:row>
      <xdr:rowOff>95574</xdr:rowOff>
    </xdr:to>
    <xdr:sp macro="" textlink="">
      <xdr:nvSpPr>
        <xdr:cNvPr id="853" name="円/楕円 852"/>
        <xdr:cNvSpPr/>
      </xdr:nvSpPr>
      <xdr:spPr>
        <a:xfrm>
          <a:off x="22110700" y="131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143851</xdr:rowOff>
    </xdr:from>
    <xdr:ext cx="534377" cy="259045"/>
    <xdr:sp macro="" textlink="">
      <xdr:nvSpPr>
        <xdr:cNvPr id="854" name="繰出金該当値テキスト"/>
        <xdr:cNvSpPr txBox="1"/>
      </xdr:nvSpPr>
      <xdr:spPr>
        <a:xfrm>
          <a:off x="22212300" y="131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12185</xdr:rowOff>
    </xdr:from>
    <xdr:to>
      <xdr:col>31</xdr:col>
      <xdr:colOff>85725</xdr:colOff>
      <xdr:row>77</xdr:row>
      <xdr:rowOff>113785</xdr:rowOff>
    </xdr:to>
    <xdr:sp macro="" textlink="">
      <xdr:nvSpPr>
        <xdr:cNvPr id="855" name="円/楕円 854"/>
        <xdr:cNvSpPr/>
      </xdr:nvSpPr>
      <xdr:spPr>
        <a:xfrm>
          <a:off x="21272500" y="13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104912</xdr:rowOff>
    </xdr:from>
    <xdr:ext cx="534377" cy="259045"/>
    <xdr:sp macro="" textlink="">
      <xdr:nvSpPr>
        <xdr:cNvPr id="856" name="テキスト ボックス 855"/>
        <xdr:cNvSpPr txBox="1"/>
      </xdr:nvSpPr>
      <xdr:spPr>
        <a:xfrm>
          <a:off x="21056111" y="133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39884</xdr:rowOff>
    </xdr:from>
    <xdr:to>
      <xdr:col>29</xdr:col>
      <xdr:colOff>568325</xdr:colOff>
      <xdr:row>77</xdr:row>
      <xdr:rowOff>141484</xdr:rowOff>
    </xdr:to>
    <xdr:sp macro="" textlink="">
      <xdr:nvSpPr>
        <xdr:cNvPr id="857" name="円/楕円 856"/>
        <xdr:cNvSpPr/>
      </xdr:nvSpPr>
      <xdr:spPr>
        <a:xfrm>
          <a:off x="20383500" y="13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132611</xdr:rowOff>
    </xdr:from>
    <xdr:ext cx="534377" cy="259045"/>
    <xdr:sp macro="" textlink="">
      <xdr:nvSpPr>
        <xdr:cNvPr id="858" name="テキスト ボックス 857"/>
        <xdr:cNvSpPr txBox="1"/>
      </xdr:nvSpPr>
      <xdr:spPr>
        <a:xfrm>
          <a:off x="20167111" y="1333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87415</xdr:rowOff>
    </xdr:from>
    <xdr:to>
      <xdr:col>28</xdr:col>
      <xdr:colOff>365125</xdr:colOff>
      <xdr:row>78</xdr:row>
      <xdr:rowOff>17565</xdr:rowOff>
    </xdr:to>
    <xdr:sp macro="" textlink="">
      <xdr:nvSpPr>
        <xdr:cNvPr id="859" name="円/楕円 858"/>
        <xdr:cNvSpPr/>
      </xdr:nvSpPr>
      <xdr:spPr>
        <a:xfrm>
          <a:off x="19494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8692</xdr:rowOff>
    </xdr:from>
    <xdr:ext cx="534377" cy="259045"/>
    <xdr:sp macro="" textlink="">
      <xdr:nvSpPr>
        <xdr:cNvPr id="860" name="テキスト ボックス 859"/>
        <xdr:cNvSpPr txBox="1"/>
      </xdr:nvSpPr>
      <xdr:spPr>
        <a:xfrm>
          <a:off x="19278111"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122389</xdr:rowOff>
    </xdr:from>
    <xdr:to>
      <xdr:col>27</xdr:col>
      <xdr:colOff>161925</xdr:colOff>
      <xdr:row>78</xdr:row>
      <xdr:rowOff>52539</xdr:rowOff>
    </xdr:to>
    <xdr:sp macro="" textlink="">
      <xdr:nvSpPr>
        <xdr:cNvPr id="861" name="円/楕円 860"/>
        <xdr:cNvSpPr/>
      </xdr:nvSpPr>
      <xdr:spPr>
        <a:xfrm>
          <a:off x="18605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43666</xdr:rowOff>
    </xdr:from>
    <xdr:ext cx="534377" cy="259045"/>
    <xdr:sp macro="" textlink="">
      <xdr:nvSpPr>
        <xdr:cNvPr id="862" name="テキスト ボックス 861"/>
        <xdr:cNvSpPr txBox="1"/>
      </xdr:nvSpPr>
      <xdr:spPr>
        <a:xfrm>
          <a:off x="18389111" y="134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3" name="直線コネクタ 87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4" name="テキスト ボックス 87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5" name="直線コネクタ 87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6" name="テキスト ボックス 87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8" name="テキスト ボックス 87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9" name="直線コネクタ 87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0" name="テキスト ボックス 87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1" name="直線コネクタ 88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2" name="テキスト ボックス 88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6" name="直線コネクタ 88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1" name="直線コネクタ 89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3" name="フローチャート : 判断 89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4" name="直線コネクタ 89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5" name="フローチャート : 判断 89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6" name="テキスト ボックス 89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7" name="直線コネクタ 89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8" name="フローチャート : 判断 89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9" name="テキスト ボックス 89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0" name="直線コネクタ 89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1" name="フローチャート : 判断 90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2" name="テキスト ボックス 90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3" name="フローチャート : 判断 902"/>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4" name="テキスト ボックス 903"/>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0" name="円/楕円 90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2" name="円/楕円 91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3" name="テキスト ボックス 91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4" name="円/楕円 91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5" name="テキスト ボックス 91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6" name="円/楕円 91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7" name="テキスト ボックス 91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8" name="円/楕円 91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9" name="テキスト ボックス 91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a:t>
          </a:r>
          <a:r>
            <a:rPr kumimoji="1" lang="en-US" altLang="ja-JP" sz="1300">
              <a:latin typeface="ＭＳ Ｐゴシック"/>
            </a:rPr>
            <a:t>38,894</a:t>
          </a:r>
          <a:r>
            <a:rPr kumimoji="1" lang="ja-JP" altLang="en-US" sz="1300">
              <a:latin typeface="ＭＳ Ｐゴシック"/>
            </a:rPr>
            <a:t>円で、全国平均、静岡県内平均及び類似団体平均を大きく下回り、類似団体内では二番目の低さで抑えられている。また、扶助費は住民一人当たり</a:t>
          </a:r>
          <a:r>
            <a:rPr kumimoji="1" lang="en-US" altLang="ja-JP" sz="1300">
              <a:latin typeface="ＭＳ Ｐゴシック"/>
            </a:rPr>
            <a:t>60,939</a:t>
          </a:r>
          <a:r>
            <a:rPr kumimoji="1" lang="ja-JP" altLang="en-US" sz="1300">
              <a:latin typeface="ＭＳ Ｐゴシック"/>
            </a:rPr>
            <a:t>円と全国平均、静岡県平均及び類似団体平均ともに大きく下回り、類似団体内では最も低く抑えられており、これは、行財政改革への取り組み、適正執行や助成費等の見直しなどにより経費の削減に努めたことが大きな要因である。物件費は前々年度から大きく増加しており、本年度も前年度比約</a:t>
          </a:r>
          <a:r>
            <a:rPr kumimoji="1" lang="en-US" altLang="ja-JP" sz="1300">
              <a:latin typeface="ＭＳ Ｐゴシック"/>
            </a:rPr>
            <a:t>1.13</a:t>
          </a:r>
          <a:r>
            <a:rPr kumimoji="1" lang="ja-JP" altLang="en-US" sz="1300">
              <a:latin typeface="ＭＳ Ｐゴシック"/>
            </a:rPr>
            <a:t>倍の住民一人当たり</a:t>
          </a:r>
          <a:r>
            <a:rPr kumimoji="1" lang="en-US" altLang="ja-JP" sz="1300">
              <a:latin typeface="ＭＳ Ｐゴシック"/>
            </a:rPr>
            <a:t>69,419</a:t>
          </a:r>
          <a:r>
            <a:rPr kumimoji="1" lang="ja-JP" altLang="en-US" sz="1300">
              <a:latin typeface="ＭＳ Ｐゴシック"/>
            </a:rPr>
            <a:t>円となっている。これは、ふるさと納税の増に伴う返礼品や事業実施に伴う広告費などの増額が主な要因である。また、積立金については、前年度に大きく増額したが、本年度はほぼ前年並みで推移している。これは、ふるさと寄附金基金元金積立金、高齢化社会対策基金元金積立金が増額となったが、消防防災施設整備基金積立金、津波あんしん基金元金積立金、減債基金元金積立金が大きく減額となったことが主な要因である。なお、ふるさと寄附金については基金へ積立をしているため、寄附金の増に伴い積立金が増加する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163104</xdr:rowOff>
    </xdr:from>
    <xdr:to>
      <xdr:col>6</xdr:col>
      <xdr:colOff>511175</xdr:colOff>
      <xdr:row>38</xdr:row>
      <xdr:rowOff>138612</xdr:rowOff>
    </xdr:to>
    <xdr:cxnSp macro="">
      <xdr:nvCxnSpPr>
        <xdr:cNvPr id="63" name="直線コネクタ 62"/>
        <xdr:cNvCxnSpPr/>
      </xdr:nvCxnSpPr>
      <xdr:spPr>
        <a:xfrm>
          <a:off x="3797300" y="650675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163104</xdr:rowOff>
    </xdr:from>
    <xdr:to>
      <xdr:col>5</xdr:col>
      <xdr:colOff>358775</xdr:colOff>
      <xdr:row>38</xdr:row>
      <xdr:rowOff>120106</xdr:rowOff>
    </xdr:to>
    <xdr:cxnSp macro="">
      <xdr:nvCxnSpPr>
        <xdr:cNvPr id="66" name="直線コネクタ 65"/>
        <xdr:cNvCxnSpPr/>
      </xdr:nvCxnSpPr>
      <xdr:spPr>
        <a:xfrm flipV="1">
          <a:off x="2908300" y="6506754"/>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120106</xdr:rowOff>
    </xdr:from>
    <xdr:to>
      <xdr:col>4</xdr:col>
      <xdr:colOff>155575</xdr:colOff>
      <xdr:row>38</xdr:row>
      <xdr:rowOff>148409</xdr:rowOff>
    </xdr:to>
    <xdr:cxnSp macro="">
      <xdr:nvCxnSpPr>
        <xdr:cNvPr id="69" name="直線コネクタ 68"/>
        <xdr:cNvCxnSpPr/>
      </xdr:nvCxnSpPr>
      <xdr:spPr>
        <a:xfrm flipV="1">
          <a:off x="2019300" y="6635206"/>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51526</xdr:rowOff>
    </xdr:from>
    <xdr:to>
      <xdr:col>2</xdr:col>
      <xdr:colOff>638175</xdr:colOff>
      <xdr:row>38</xdr:row>
      <xdr:rowOff>148409</xdr:rowOff>
    </xdr:to>
    <xdr:cxnSp macro="">
      <xdr:nvCxnSpPr>
        <xdr:cNvPr id="72" name="直線コネクタ 71"/>
        <xdr:cNvCxnSpPr/>
      </xdr:nvCxnSpPr>
      <xdr:spPr>
        <a:xfrm>
          <a:off x="1130300" y="6566626"/>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87812</xdr:rowOff>
    </xdr:from>
    <xdr:to>
      <xdr:col>6</xdr:col>
      <xdr:colOff>561975</xdr:colOff>
      <xdr:row>39</xdr:row>
      <xdr:rowOff>17962</xdr:rowOff>
    </xdr:to>
    <xdr:sp macro="" textlink="">
      <xdr:nvSpPr>
        <xdr:cNvPr id="82" name="円/楕円 81"/>
        <xdr:cNvSpPr/>
      </xdr:nvSpPr>
      <xdr:spPr>
        <a:xfrm>
          <a:off x="45847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2739</xdr:rowOff>
    </xdr:from>
    <xdr:ext cx="469744" cy="259045"/>
    <xdr:sp macro="" textlink="">
      <xdr:nvSpPr>
        <xdr:cNvPr id="83" name="議会費該当値テキスト"/>
        <xdr:cNvSpPr txBox="1"/>
      </xdr:nvSpPr>
      <xdr:spPr>
        <a:xfrm>
          <a:off x="4686300" y="65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112304</xdr:rowOff>
    </xdr:from>
    <xdr:to>
      <xdr:col>5</xdr:col>
      <xdr:colOff>409575</xdr:colOff>
      <xdr:row>38</xdr:row>
      <xdr:rowOff>42455</xdr:rowOff>
    </xdr:to>
    <xdr:sp macro="" textlink="">
      <xdr:nvSpPr>
        <xdr:cNvPr id="84" name="円/楕円 83"/>
        <xdr:cNvSpPr/>
      </xdr:nvSpPr>
      <xdr:spPr>
        <a:xfrm>
          <a:off x="3746500" y="645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33581</xdr:rowOff>
    </xdr:from>
    <xdr:ext cx="469744" cy="259045"/>
    <xdr:sp macro="" textlink="">
      <xdr:nvSpPr>
        <xdr:cNvPr id="85" name="テキスト ボックス 84"/>
        <xdr:cNvSpPr txBox="1"/>
      </xdr:nvSpPr>
      <xdr:spPr>
        <a:xfrm>
          <a:off x="3562427"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69306</xdr:rowOff>
    </xdr:from>
    <xdr:to>
      <xdr:col>4</xdr:col>
      <xdr:colOff>206375</xdr:colOff>
      <xdr:row>38</xdr:row>
      <xdr:rowOff>170906</xdr:rowOff>
    </xdr:to>
    <xdr:sp macro="" textlink="">
      <xdr:nvSpPr>
        <xdr:cNvPr id="86" name="円/楕円 85"/>
        <xdr:cNvSpPr/>
      </xdr:nvSpPr>
      <xdr:spPr>
        <a:xfrm>
          <a:off x="2857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162033</xdr:rowOff>
    </xdr:from>
    <xdr:ext cx="469744" cy="259045"/>
    <xdr:sp macro="" textlink="">
      <xdr:nvSpPr>
        <xdr:cNvPr id="87" name="テキスト ボックス 86"/>
        <xdr:cNvSpPr txBox="1"/>
      </xdr:nvSpPr>
      <xdr:spPr>
        <a:xfrm>
          <a:off x="2673427"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97609</xdr:rowOff>
    </xdr:from>
    <xdr:to>
      <xdr:col>3</xdr:col>
      <xdr:colOff>3175</xdr:colOff>
      <xdr:row>39</xdr:row>
      <xdr:rowOff>27759</xdr:rowOff>
    </xdr:to>
    <xdr:sp macro="" textlink="">
      <xdr:nvSpPr>
        <xdr:cNvPr id="88" name="円/楕円 87"/>
        <xdr:cNvSpPr/>
      </xdr:nvSpPr>
      <xdr:spPr>
        <a:xfrm>
          <a:off x="1968500" y="66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18886</xdr:rowOff>
    </xdr:from>
    <xdr:ext cx="469744" cy="259045"/>
    <xdr:sp macro="" textlink="">
      <xdr:nvSpPr>
        <xdr:cNvPr id="89" name="テキスト ボックス 88"/>
        <xdr:cNvSpPr txBox="1"/>
      </xdr:nvSpPr>
      <xdr:spPr>
        <a:xfrm>
          <a:off x="1784427" y="670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726</xdr:rowOff>
    </xdr:from>
    <xdr:to>
      <xdr:col>1</xdr:col>
      <xdr:colOff>485775</xdr:colOff>
      <xdr:row>38</xdr:row>
      <xdr:rowOff>102326</xdr:rowOff>
    </xdr:to>
    <xdr:sp macro="" textlink="">
      <xdr:nvSpPr>
        <xdr:cNvPr id="90" name="円/楕円 89"/>
        <xdr:cNvSpPr/>
      </xdr:nvSpPr>
      <xdr:spPr>
        <a:xfrm>
          <a:off x="1079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93453</xdr:rowOff>
    </xdr:from>
    <xdr:ext cx="469744" cy="259045"/>
    <xdr:sp macro="" textlink="">
      <xdr:nvSpPr>
        <xdr:cNvPr id="91" name="テキスト ボックス 90"/>
        <xdr:cNvSpPr txBox="1"/>
      </xdr:nvSpPr>
      <xdr:spPr>
        <a:xfrm>
          <a:off x="895427" y="66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77562</xdr:rowOff>
    </xdr:from>
    <xdr:to>
      <xdr:col>6</xdr:col>
      <xdr:colOff>511175</xdr:colOff>
      <xdr:row>57</xdr:row>
      <xdr:rowOff>89851</xdr:rowOff>
    </xdr:to>
    <xdr:cxnSp macro="">
      <xdr:nvCxnSpPr>
        <xdr:cNvPr id="118" name="直線コネクタ 117"/>
        <xdr:cNvCxnSpPr/>
      </xdr:nvCxnSpPr>
      <xdr:spPr>
        <a:xfrm flipV="1">
          <a:off x="3797300" y="9850212"/>
          <a:ext cx="8382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89851</xdr:rowOff>
    </xdr:from>
    <xdr:to>
      <xdr:col>5</xdr:col>
      <xdr:colOff>358775</xdr:colOff>
      <xdr:row>57</xdr:row>
      <xdr:rowOff>143188</xdr:rowOff>
    </xdr:to>
    <xdr:cxnSp macro="">
      <xdr:nvCxnSpPr>
        <xdr:cNvPr id="121" name="直線コネクタ 120"/>
        <xdr:cNvCxnSpPr/>
      </xdr:nvCxnSpPr>
      <xdr:spPr>
        <a:xfrm flipV="1">
          <a:off x="2908300" y="9862501"/>
          <a:ext cx="889000" cy="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108789</xdr:rowOff>
    </xdr:from>
    <xdr:to>
      <xdr:col>4</xdr:col>
      <xdr:colOff>155575</xdr:colOff>
      <xdr:row>57</xdr:row>
      <xdr:rowOff>143188</xdr:rowOff>
    </xdr:to>
    <xdr:cxnSp macro="">
      <xdr:nvCxnSpPr>
        <xdr:cNvPr id="124" name="直線コネクタ 123"/>
        <xdr:cNvCxnSpPr/>
      </xdr:nvCxnSpPr>
      <xdr:spPr>
        <a:xfrm>
          <a:off x="2019300" y="9881439"/>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108789</xdr:rowOff>
    </xdr:from>
    <xdr:to>
      <xdr:col>2</xdr:col>
      <xdr:colOff>638175</xdr:colOff>
      <xdr:row>57</xdr:row>
      <xdr:rowOff>151130</xdr:rowOff>
    </xdr:to>
    <xdr:cxnSp macro="">
      <xdr:nvCxnSpPr>
        <xdr:cNvPr id="127" name="直線コネクタ 126"/>
        <xdr:cNvCxnSpPr/>
      </xdr:nvCxnSpPr>
      <xdr:spPr>
        <a:xfrm flipV="1">
          <a:off x="1130300" y="9881439"/>
          <a:ext cx="889000" cy="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26762</xdr:rowOff>
    </xdr:from>
    <xdr:to>
      <xdr:col>6</xdr:col>
      <xdr:colOff>561975</xdr:colOff>
      <xdr:row>57</xdr:row>
      <xdr:rowOff>128362</xdr:rowOff>
    </xdr:to>
    <xdr:sp macro="" textlink="">
      <xdr:nvSpPr>
        <xdr:cNvPr id="137" name="円/楕円 136"/>
        <xdr:cNvSpPr/>
      </xdr:nvSpPr>
      <xdr:spPr>
        <a:xfrm>
          <a:off x="4584700" y="9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39051</xdr:rowOff>
    </xdr:from>
    <xdr:to>
      <xdr:col>5</xdr:col>
      <xdr:colOff>409575</xdr:colOff>
      <xdr:row>57</xdr:row>
      <xdr:rowOff>140651</xdr:rowOff>
    </xdr:to>
    <xdr:sp macro="" textlink="">
      <xdr:nvSpPr>
        <xdr:cNvPr id="139" name="円/楕円 138"/>
        <xdr:cNvSpPr/>
      </xdr:nvSpPr>
      <xdr:spPr>
        <a:xfrm>
          <a:off x="3746500" y="98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157178</xdr:rowOff>
    </xdr:from>
    <xdr:ext cx="534377" cy="259045"/>
    <xdr:sp macro="" textlink="">
      <xdr:nvSpPr>
        <xdr:cNvPr id="140" name="テキスト ボックス 139"/>
        <xdr:cNvSpPr txBox="1"/>
      </xdr:nvSpPr>
      <xdr:spPr>
        <a:xfrm>
          <a:off x="3530111" y="95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92388</xdr:rowOff>
    </xdr:from>
    <xdr:to>
      <xdr:col>4</xdr:col>
      <xdr:colOff>206375</xdr:colOff>
      <xdr:row>58</xdr:row>
      <xdr:rowOff>22538</xdr:rowOff>
    </xdr:to>
    <xdr:sp macro="" textlink="">
      <xdr:nvSpPr>
        <xdr:cNvPr id="141" name="円/楕円 140"/>
        <xdr:cNvSpPr/>
      </xdr:nvSpPr>
      <xdr:spPr>
        <a:xfrm>
          <a:off x="2857500" y="98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13665</xdr:rowOff>
    </xdr:from>
    <xdr:ext cx="534377" cy="259045"/>
    <xdr:sp macro="" textlink="">
      <xdr:nvSpPr>
        <xdr:cNvPr id="142" name="テキスト ボックス 141"/>
        <xdr:cNvSpPr txBox="1"/>
      </xdr:nvSpPr>
      <xdr:spPr>
        <a:xfrm>
          <a:off x="2641111" y="99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57989</xdr:rowOff>
    </xdr:from>
    <xdr:to>
      <xdr:col>3</xdr:col>
      <xdr:colOff>3175</xdr:colOff>
      <xdr:row>57</xdr:row>
      <xdr:rowOff>159589</xdr:rowOff>
    </xdr:to>
    <xdr:sp macro="" textlink="">
      <xdr:nvSpPr>
        <xdr:cNvPr id="143" name="円/楕円 142"/>
        <xdr:cNvSpPr/>
      </xdr:nvSpPr>
      <xdr:spPr>
        <a:xfrm>
          <a:off x="1968500" y="98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150716</xdr:rowOff>
    </xdr:from>
    <xdr:ext cx="534377" cy="259045"/>
    <xdr:sp macro="" textlink="">
      <xdr:nvSpPr>
        <xdr:cNvPr id="144" name="テキスト ボックス 143"/>
        <xdr:cNvSpPr txBox="1"/>
      </xdr:nvSpPr>
      <xdr:spPr>
        <a:xfrm>
          <a:off x="1752111" y="99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100330</xdr:rowOff>
    </xdr:from>
    <xdr:to>
      <xdr:col>1</xdr:col>
      <xdr:colOff>485775</xdr:colOff>
      <xdr:row>58</xdr:row>
      <xdr:rowOff>30480</xdr:rowOff>
    </xdr:to>
    <xdr:sp macro="" textlink="">
      <xdr:nvSpPr>
        <xdr:cNvPr id="145" name="円/楕円 144"/>
        <xdr:cNvSpPr/>
      </xdr:nvSpPr>
      <xdr:spPr>
        <a:xfrm>
          <a:off x="1079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21607</xdr:rowOff>
    </xdr:from>
    <xdr:ext cx="534377" cy="259045"/>
    <xdr:sp macro="" textlink="">
      <xdr:nvSpPr>
        <xdr:cNvPr id="146" name="テキスト ボックス 145"/>
        <xdr:cNvSpPr txBox="1"/>
      </xdr:nvSpPr>
      <xdr:spPr>
        <a:xfrm>
          <a:off x="863111" y="99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126311</xdr:rowOff>
    </xdr:from>
    <xdr:to>
      <xdr:col>6</xdr:col>
      <xdr:colOff>510540</xdr:colOff>
      <xdr:row>77</xdr:row>
      <xdr:rowOff>84755</xdr:rowOff>
    </xdr:to>
    <xdr:cxnSp macro="">
      <xdr:nvCxnSpPr>
        <xdr:cNvPr id="173" name="直線コネクタ 172"/>
        <xdr:cNvCxnSpPr/>
      </xdr:nvCxnSpPr>
      <xdr:spPr>
        <a:xfrm flipV="1">
          <a:off x="4633595" y="12127811"/>
          <a:ext cx="1270" cy="115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88582</xdr:rowOff>
    </xdr:from>
    <xdr:ext cx="599010" cy="259045"/>
    <xdr:sp macro="" textlink="">
      <xdr:nvSpPr>
        <xdr:cNvPr id="174" name="民生費最小値テキスト"/>
        <xdr:cNvSpPr txBox="1"/>
      </xdr:nvSpPr>
      <xdr:spPr>
        <a:xfrm>
          <a:off x="4686300" y="1329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77</xdr:row>
      <xdr:rowOff>84755</xdr:rowOff>
    </xdr:from>
    <xdr:to>
      <xdr:col>6</xdr:col>
      <xdr:colOff>600075</xdr:colOff>
      <xdr:row>77</xdr:row>
      <xdr:rowOff>84755</xdr:rowOff>
    </xdr:to>
    <xdr:cxnSp macro="">
      <xdr:nvCxnSpPr>
        <xdr:cNvPr id="175" name="直線コネクタ 174"/>
        <xdr:cNvCxnSpPr/>
      </xdr:nvCxnSpPr>
      <xdr:spPr>
        <a:xfrm>
          <a:off x="4546600" y="1328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72988</xdr:rowOff>
    </xdr:from>
    <xdr:ext cx="599010" cy="259045"/>
    <xdr:sp macro="" textlink="">
      <xdr:nvSpPr>
        <xdr:cNvPr id="176" name="民生費最大値テキスト"/>
        <xdr:cNvSpPr txBox="1"/>
      </xdr:nvSpPr>
      <xdr:spPr>
        <a:xfrm>
          <a:off x="4686300" y="1190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70</xdr:row>
      <xdr:rowOff>126311</xdr:rowOff>
    </xdr:from>
    <xdr:to>
      <xdr:col>6</xdr:col>
      <xdr:colOff>600075</xdr:colOff>
      <xdr:row>70</xdr:row>
      <xdr:rowOff>126311</xdr:rowOff>
    </xdr:to>
    <xdr:cxnSp macro="">
      <xdr:nvCxnSpPr>
        <xdr:cNvPr id="177" name="直線コネクタ 176"/>
        <xdr:cNvCxnSpPr/>
      </xdr:nvCxnSpPr>
      <xdr:spPr>
        <a:xfrm>
          <a:off x="4546600" y="121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38692</xdr:rowOff>
    </xdr:from>
    <xdr:to>
      <xdr:col>6</xdr:col>
      <xdr:colOff>511175</xdr:colOff>
      <xdr:row>78</xdr:row>
      <xdr:rowOff>8043</xdr:rowOff>
    </xdr:to>
    <xdr:cxnSp macro="">
      <xdr:nvCxnSpPr>
        <xdr:cNvPr id="178" name="直線コネクタ 177"/>
        <xdr:cNvCxnSpPr/>
      </xdr:nvCxnSpPr>
      <xdr:spPr>
        <a:xfrm flipV="1">
          <a:off x="3797300" y="13240342"/>
          <a:ext cx="8382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47328</xdr:rowOff>
    </xdr:from>
    <xdr:ext cx="599010" cy="259045"/>
    <xdr:sp macro="" textlink="">
      <xdr:nvSpPr>
        <xdr:cNvPr id="179" name="民生費平均値テキスト"/>
        <xdr:cNvSpPr txBox="1"/>
      </xdr:nvSpPr>
      <xdr:spPr>
        <a:xfrm>
          <a:off x="4686300" y="125631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24451</xdr:rowOff>
    </xdr:from>
    <xdr:to>
      <xdr:col>6</xdr:col>
      <xdr:colOff>561975</xdr:colOff>
      <xdr:row>74</xdr:row>
      <xdr:rowOff>126051</xdr:rowOff>
    </xdr:to>
    <xdr:sp macro="" textlink="">
      <xdr:nvSpPr>
        <xdr:cNvPr id="180" name="フローチャート : 判断 179"/>
        <xdr:cNvSpPr/>
      </xdr:nvSpPr>
      <xdr:spPr>
        <a:xfrm>
          <a:off x="45847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8043</xdr:rowOff>
    </xdr:from>
    <xdr:to>
      <xdr:col>5</xdr:col>
      <xdr:colOff>358775</xdr:colOff>
      <xdr:row>78</xdr:row>
      <xdr:rowOff>24910</xdr:rowOff>
    </xdr:to>
    <xdr:cxnSp macro="">
      <xdr:nvCxnSpPr>
        <xdr:cNvPr id="181" name="直線コネクタ 180"/>
        <xdr:cNvCxnSpPr/>
      </xdr:nvCxnSpPr>
      <xdr:spPr>
        <a:xfrm flipV="1">
          <a:off x="2908300" y="13381143"/>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90435</xdr:rowOff>
    </xdr:from>
    <xdr:to>
      <xdr:col>5</xdr:col>
      <xdr:colOff>409575</xdr:colOff>
      <xdr:row>75</xdr:row>
      <xdr:rowOff>20585</xdr:rowOff>
    </xdr:to>
    <xdr:sp macro="" textlink="">
      <xdr:nvSpPr>
        <xdr:cNvPr id="182" name="フローチャート : 判断 181"/>
        <xdr:cNvSpPr/>
      </xdr:nvSpPr>
      <xdr:spPr>
        <a:xfrm>
          <a:off x="3746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37112</xdr:rowOff>
    </xdr:from>
    <xdr:ext cx="599010" cy="259045"/>
    <xdr:sp macro="" textlink="">
      <xdr:nvSpPr>
        <xdr:cNvPr id="183" name="テキスト ボックス 182"/>
        <xdr:cNvSpPr txBox="1"/>
      </xdr:nvSpPr>
      <xdr:spPr>
        <a:xfrm>
          <a:off x="3497794"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24910</xdr:rowOff>
    </xdr:from>
    <xdr:to>
      <xdr:col>4</xdr:col>
      <xdr:colOff>155575</xdr:colOff>
      <xdr:row>78</xdr:row>
      <xdr:rowOff>151538</xdr:rowOff>
    </xdr:to>
    <xdr:cxnSp macro="">
      <xdr:nvCxnSpPr>
        <xdr:cNvPr id="184" name="直線コネクタ 183"/>
        <xdr:cNvCxnSpPr/>
      </xdr:nvCxnSpPr>
      <xdr:spPr>
        <a:xfrm flipV="1">
          <a:off x="2019300" y="13398010"/>
          <a:ext cx="889000" cy="1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74629</xdr:rowOff>
    </xdr:from>
    <xdr:to>
      <xdr:col>4</xdr:col>
      <xdr:colOff>206375</xdr:colOff>
      <xdr:row>74</xdr:row>
      <xdr:rowOff>4779</xdr:rowOff>
    </xdr:to>
    <xdr:sp macro="" textlink="">
      <xdr:nvSpPr>
        <xdr:cNvPr id="185" name="フローチャート : 判断 184"/>
        <xdr:cNvSpPr/>
      </xdr:nvSpPr>
      <xdr:spPr>
        <a:xfrm>
          <a:off x="2857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21306</xdr:rowOff>
    </xdr:from>
    <xdr:ext cx="599010" cy="259045"/>
    <xdr:sp macro="" textlink="">
      <xdr:nvSpPr>
        <xdr:cNvPr id="186" name="テキスト ボックス 185"/>
        <xdr:cNvSpPr txBox="1"/>
      </xdr:nvSpPr>
      <xdr:spPr>
        <a:xfrm>
          <a:off x="2608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151538</xdr:rowOff>
    </xdr:from>
    <xdr:to>
      <xdr:col>2</xdr:col>
      <xdr:colOff>638175</xdr:colOff>
      <xdr:row>79</xdr:row>
      <xdr:rowOff>23523</xdr:rowOff>
    </xdr:to>
    <xdr:cxnSp macro="">
      <xdr:nvCxnSpPr>
        <xdr:cNvPr id="187" name="直線コネクタ 186"/>
        <xdr:cNvCxnSpPr/>
      </xdr:nvCxnSpPr>
      <xdr:spPr>
        <a:xfrm flipV="1">
          <a:off x="1130300" y="1352463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55557</xdr:rowOff>
    </xdr:from>
    <xdr:to>
      <xdr:col>3</xdr:col>
      <xdr:colOff>3175</xdr:colOff>
      <xdr:row>74</xdr:row>
      <xdr:rowOff>157157</xdr:rowOff>
    </xdr:to>
    <xdr:sp macro="" textlink="">
      <xdr:nvSpPr>
        <xdr:cNvPr id="188" name="フローチャート : 判断 187"/>
        <xdr:cNvSpPr/>
      </xdr:nvSpPr>
      <xdr:spPr>
        <a:xfrm>
          <a:off x="1968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2234</xdr:rowOff>
    </xdr:from>
    <xdr:ext cx="599010" cy="259045"/>
    <xdr:sp macro="" textlink="">
      <xdr:nvSpPr>
        <xdr:cNvPr id="189" name="テキスト ボックス 188"/>
        <xdr:cNvSpPr txBox="1"/>
      </xdr:nvSpPr>
      <xdr:spPr>
        <a:xfrm>
          <a:off x="1719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90043</xdr:rowOff>
    </xdr:from>
    <xdr:to>
      <xdr:col>1</xdr:col>
      <xdr:colOff>485775</xdr:colOff>
      <xdr:row>75</xdr:row>
      <xdr:rowOff>20193</xdr:rowOff>
    </xdr:to>
    <xdr:sp macro="" textlink="">
      <xdr:nvSpPr>
        <xdr:cNvPr id="190" name="フローチャート : 判断 189"/>
        <xdr:cNvSpPr/>
      </xdr:nvSpPr>
      <xdr:spPr>
        <a:xfrm>
          <a:off x="1079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36720</xdr:rowOff>
    </xdr:from>
    <xdr:ext cx="599010" cy="259045"/>
    <xdr:sp macro="" textlink="">
      <xdr:nvSpPr>
        <xdr:cNvPr id="191" name="テキスト ボックス 190"/>
        <xdr:cNvSpPr txBox="1"/>
      </xdr:nvSpPr>
      <xdr:spPr>
        <a:xfrm>
          <a:off x="830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159342</xdr:rowOff>
    </xdr:from>
    <xdr:to>
      <xdr:col>6</xdr:col>
      <xdr:colOff>561975</xdr:colOff>
      <xdr:row>77</xdr:row>
      <xdr:rowOff>89492</xdr:rowOff>
    </xdr:to>
    <xdr:sp macro="" textlink="">
      <xdr:nvSpPr>
        <xdr:cNvPr id="197" name="円/楕円 196"/>
        <xdr:cNvSpPr/>
      </xdr:nvSpPr>
      <xdr:spPr>
        <a:xfrm>
          <a:off x="4584700" y="131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74269</xdr:rowOff>
    </xdr:from>
    <xdr:ext cx="599010" cy="259045"/>
    <xdr:sp macro="" textlink="">
      <xdr:nvSpPr>
        <xdr:cNvPr id="198" name="民生費該当値テキスト"/>
        <xdr:cNvSpPr txBox="1"/>
      </xdr:nvSpPr>
      <xdr:spPr>
        <a:xfrm>
          <a:off x="4686300" y="1310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128693</xdr:rowOff>
    </xdr:from>
    <xdr:to>
      <xdr:col>5</xdr:col>
      <xdr:colOff>409575</xdr:colOff>
      <xdr:row>78</xdr:row>
      <xdr:rowOff>58843</xdr:rowOff>
    </xdr:to>
    <xdr:sp macro="" textlink="">
      <xdr:nvSpPr>
        <xdr:cNvPr id="199" name="円/楕円 198"/>
        <xdr:cNvSpPr/>
      </xdr:nvSpPr>
      <xdr:spPr>
        <a:xfrm>
          <a:off x="3746500" y="133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49970</xdr:rowOff>
    </xdr:from>
    <xdr:ext cx="534377" cy="259045"/>
    <xdr:sp macro="" textlink="">
      <xdr:nvSpPr>
        <xdr:cNvPr id="200" name="テキスト ボックス 199"/>
        <xdr:cNvSpPr txBox="1"/>
      </xdr:nvSpPr>
      <xdr:spPr>
        <a:xfrm>
          <a:off x="3530111" y="134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145560</xdr:rowOff>
    </xdr:from>
    <xdr:to>
      <xdr:col>4</xdr:col>
      <xdr:colOff>206375</xdr:colOff>
      <xdr:row>78</xdr:row>
      <xdr:rowOff>75710</xdr:rowOff>
    </xdr:to>
    <xdr:sp macro="" textlink="">
      <xdr:nvSpPr>
        <xdr:cNvPr id="201" name="円/楕円 200"/>
        <xdr:cNvSpPr/>
      </xdr:nvSpPr>
      <xdr:spPr>
        <a:xfrm>
          <a:off x="2857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66837</xdr:rowOff>
    </xdr:from>
    <xdr:ext cx="534377" cy="259045"/>
    <xdr:sp macro="" textlink="">
      <xdr:nvSpPr>
        <xdr:cNvPr id="202" name="テキスト ボックス 201"/>
        <xdr:cNvSpPr txBox="1"/>
      </xdr:nvSpPr>
      <xdr:spPr>
        <a:xfrm>
          <a:off x="2641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100738</xdr:rowOff>
    </xdr:from>
    <xdr:to>
      <xdr:col>3</xdr:col>
      <xdr:colOff>3175</xdr:colOff>
      <xdr:row>79</xdr:row>
      <xdr:rowOff>30888</xdr:rowOff>
    </xdr:to>
    <xdr:sp macro="" textlink="">
      <xdr:nvSpPr>
        <xdr:cNvPr id="203" name="円/楕円 202"/>
        <xdr:cNvSpPr/>
      </xdr:nvSpPr>
      <xdr:spPr>
        <a:xfrm>
          <a:off x="1968500" y="134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22015</xdr:rowOff>
    </xdr:from>
    <xdr:ext cx="534377" cy="259045"/>
    <xdr:sp macro="" textlink="">
      <xdr:nvSpPr>
        <xdr:cNvPr id="204" name="テキスト ボックス 203"/>
        <xdr:cNvSpPr txBox="1"/>
      </xdr:nvSpPr>
      <xdr:spPr>
        <a:xfrm>
          <a:off x="1752111" y="135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144173</xdr:rowOff>
    </xdr:from>
    <xdr:to>
      <xdr:col>1</xdr:col>
      <xdr:colOff>485775</xdr:colOff>
      <xdr:row>79</xdr:row>
      <xdr:rowOff>74323</xdr:rowOff>
    </xdr:to>
    <xdr:sp macro="" textlink="">
      <xdr:nvSpPr>
        <xdr:cNvPr id="205" name="円/楕円 204"/>
        <xdr:cNvSpPr/>
      </xdr:nvSpPr>
      <xdr:spPr>
        <a:xfrm>
          <a:off x="1079500" y="135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65450</xdr:rowOff>
    </xdr:from>
    <xdr:ext cx="534377" cy="259045"/>
    <xdr:sp macro="" textlink="">
      <xdr:nvSpPr>
        <xdr:cNvPr id="206" name="テキスト ボックス 205"/>
        <xdr:cNvSpPr txBox="1"/>
      </xdr:nvSpPr>
      <xdr:spPr>
        <a:xfrm>
          <a:off x="863111" y="136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31" name="直線コネクタ 230"/>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2"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3" name="直線コネクタ 232"/>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4"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5" name="直線コネクタ 234"/>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16027</xdr:rowOff>
    </xdr:from>
    <xdr:to>
      <xdr:col>6</xdr:col>
      <xdr:colOff>511175</xdr:colOff>
      <xdr:row>95</xdr:row>
      <xdr:rowOff>54814</xdr:rowOff>
    </xdr:to>
    <xdr:cxnSp macro="">
      <xdr:nvCxnSpPr>
        <xdr:cNvPr id="236" name="直線コネクタ 235"/>
        <xdr:cNvCxnSpPr/>
      </xdr:nvCxnSpPr>
      <xdr:spPr>
        <a:xfrm>
          <a:off x="3797300" y="16303777"/>
          <a:ext cx="8382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7"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8" name="フローチャート : 判断 237"/>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16027</xdr:rowOff>
    </xdr:from>
    <xdr:to>
      <xdr:col>5</xdr:col>
      <xdr:colOff>358775</xdr:colOff>
      <xdr:row>95</xdr:row>
      <xdr:rowOff>78626</xdr:rowOff>
    </xdr:to>
    <xdr:cxnSp macro="">
      <xdr:nvCxnSpPr>
        <xdr:cNvPr id="239" name="直線コネクタ 238"/>
        <xdr:cNvCxnSpPr/>
      </xdr:nvCxnSpPr>
      <xdr:spPr>
        <a:xfrm flipV="1">
          <a:off x="2908300" y="16303777"/>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40" name="フローチャート : 判断 239"/>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41" name="テキスト ボックス 240"/>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78626</xdr:rowOff>
    </xdr:from>
    <xdr:to>
      <xdr:col>4</xdr:col>
      <xdr:colOff>155575</xdr:colOff>
      <xdr:row>95</xdr:row>
      <xdr:rowOff>158941</xdr:rowOff>
    </xdr:to>
    <xdr:cxnSp macro="">
      <xdr:nvCxnSpPr>
        <xdr:cNvPr id="242" name="直線コネクタ 241"/>
        <xdr:cNvCxnSpPr/>
      </xdr:nvCxnSpPr>
      <xdr:spPr>
        <a:xfrm flipV="1">
          <a:off x="2019300" y="16366376"/>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3" name="フローチャート : 判断 242"/>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4" name="テキスト ボックス 243"/>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79160</xdr:rowOff>
    </xdr:from>
    <xdr:to>
      <xdr:col>2</xdr:col>
      <xdr:colOff>638175</xdr:colOff>
      <xdr:row>95</xdr:row>
      <xdr:rowOff>158941</xdr:rowOff>
    </xdr:to>
    <xdr:cxnSp macro="">
      <xdr:nvCxnSpPr>
        <xdr:cNvPr id="245" name="直線コネクタ 244"/>
        <xdr:cNvCxnSpPr/>
      </xdr:nvCxnSpPr>
      <xdr:spPr>
        <a:xfrm>
          <a:off x="1130300" y="16366910"/>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6" name="フローチャート : 判断 245"/>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7" name="テキスト ボックス 246"/>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8" name="フローチャート : 判断 247"/>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9" name="テキスト ボックス 248"/>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4014</xdr:rowOff>
    </xdr:from>
    <xdr:to>
      <xdr:col>6</xdr:col>
      <xdr:colOff>561975</xdr:colOff>
      <xdr:row>95</xdr:row>
      <xdr:rowOff>105614</xdr:rowOff>
    </xdr:to>
    <xdr:sp macro="" textlink="">
      <xdr:nvSpPr>
        <xdr:cNvPr id="255" name="円/楕円 254"/>
        <xdr:cNvSpPr/>
      </xdr:nvSpPr>
      <xdr:spPr>
        <a:xfrm>
          <a:off x="4584700" y="162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26891</xdr:rowOff>
    </xdr:from>
    <xdr:ext cx="534377" cy="259045"/>
    <xdr:sp macro="" textlink="">
      <xdr:nvSpPr>
        <xdr:cNvPr id="256" name="衛生費該当値テキスト"/>
        <xdr:cNvSpPr txBox="1"/>
      </xdr:nvSpPr>
      <xdr:spPr>
        <a:xfrm>
          <a:off x="4686300" y="161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136677</xdr:rowOff>
    </xdr:from>
    <xdr:to>
      <xdr:col>5</xdr:col>
      <xdr:colOff>409575</xdr:colOff>
      <xdr:row>95</xdr:row>
      <xdr:rowOff>66827</xdr:rowOff>
    </xdr:to>
    <xdr:sp macro="" textlink="">
      <xdr:nvSpPr>
        <xdr:cNvPr id="257" name="円/楕円 256"/>
        <xdr:cNvSpPr/>
      </xdr:nvSpPr>
      <xdr:spPr>
        <a:xfrm>
          <a:off x="3746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83354</xdr:rowOff>
    </xdr:from>
    <xdr:ext cx="534377" cy="259045"/>
    <xdr:sp macro="" textlink="">
      <xdr:nvSpPr>
        <xdr:cNvPr id="258" name="テキスト ボックス 257"/>
        <xdr:cNvSpPr txBox="1"/>
      </xdr:nvSpPr>
      <xdr:spPr>
        <a:xfrm>
          <a:off x="3530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27826</xdr:rowOff>
    </xdr:from>
    <xdr:to>
      <xdr:col>4</xdr:col>
      <xdr:colOff>206375</xdr:colOff>
      <xdr:row>95</xdr:row>
      <xdr:rowOff>129426</xdr:rowOff>
    </xdr:to>
    <xdr:sp macro="" textlink="">
      <xdr:nvSpPr>
        <xdr:cNvPr id="259" name="円/楕円 258"/>
        <xdr:cNvSpPr/>
      </xdr:nvSpPr>
      <xdr:spPr>
        <a:xfrm>
          <a:off x="2857500" y="163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145953</xdr:rowOff>
    </xdr:from>
    <xdr:ext cx="534377" cy="259045"/>
    <xdr:sp macro="" textlink="">
      <xdr:nvSpPr>
        <xdr:cNvPr id="260" name="テキスト ボックス 259"/>
        <xdr:cNvSpPr txBox="1"/>
      </xdr:nvSpPr>
      <xdr:spPr>
        <a:xfrm>
          <a:off x="2641111" y="160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108141</xdr:rowOff>
    </xdr:from>
    <xdr:to>
      <xdr:col>3</xdr:col>
      <xdr:colOff>3175</xdr:colOff>
      <xdr:row>96</xdr:row>
      <xdr:rowOff>38291</xdr:rowOff>
    </xdr:to>
    <xdr:sp macro="" textlink="">
      <xdr:nvSpPr>
        <xdr:cNvPr id="261" name="円/楕円 260"/>
        <xdr:cNvSpPr/>
      </xdr:nvSpPr>
      <xdr:spPr>
        <a:xfrm>
          <a:off x="1968500" y="163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54818</xdr:rowOff>
    </xdr:from>
    <xdr:ext cx="534377" cy="259045"/>
    <xdr:sp macro="" textlink="">
      <xdr:nvSpPr>
        <xdr:cNvPr id="262" name="テキスト ボックス 261"/>
        <xdr:cNvSpPr txBox="1"/>
      </xdr:nvSpPr>
      <xdr:spPr>
        <a:xfrm>
          <a:off x="1752111" y="161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28360</xdr:rowOff>
    </xdr:from>
    <xdr:to>
      <xdr:col>1</xdr:col>
      <xdr:colOff>485775</xdr:colOff>
      <xdr:row>95</xdr:row>
      <xdr:rowOff>129960</xdr:rowOff>
    </xdr:to>
    <xdr:sp macro="" textlink="">
      <xdr:nvSpPr>
        <xdr:cNvPr id="263" name="円/楕円 262"/>
        <xdr:cNvSpPr/>
      </xdr:nvSpPr>
      <xdr:spPr>
        <a:xfrm>
          <a:off x="1079500" y="163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146487</xdr:rowOff>
    </xdr:from>
    <xdr:ext cx="534377" cy="259045"/>
    <xdr:sp macro="" textlink="">
      <xdr:nvSpPr>
        <xdr:cNvPr id="264" name="テキスト ボックス 263"/>
        <xdr:cNvSpPr txBox="1"/>
      </xdr:nvSpPr>
      <xdr:spPr>
        <a:xfrm>
          <a:off x="863111" y="160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8" name="直線コネクタ 287"/>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9"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90" name="直線コネクタ 289"/>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91"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2" name="直線コネクタ 291"/>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46507</xdr:rowOff>
    </xdr:from>
    <xdr:to>
      <xdr:col>15</xdr:col>
      <xdr:colOff>180975</xdr:colOff>
      <xdr:row>35</xdr:row>
      <xdr:rowOff>64491</xdr:rowOff>
    </xdr:to>
    <xdr:cxnSp macro="">
      <xdr:nvCxnSpPr>
        <xdr:cNvPr id="293" name="直線コネクタ 292"/>
        <xdr:cNvCxnSpPr/>
      </xdr:nvCxnSpPr>
      <xdr:spPr>
        <a:xfrm flipV="1">
          <a:off x="9639300" y="6047257"/>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4"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5" name="フローチャート : 判断 294"/>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64491</xdr:rowOff>
    </xdr:from>
    <xdr:to>
      <xdr:col>14</xdr:col>
      <xdr:colOff>28575</xdr:colOff>
      <xdr:row>35</xdr:row>
      <xdr:rowOff>93142</xdr:rowOff>
    </xdr:to>
    <xdr:cxnSp macro="">
      <xdr:nvCxnSpPr>
        <xdr:cNvPr id="296" name="直線コネクタ 295"/>
        <xdr:cNvCxnSpPr/>
      </xdr:nvCxnSpPr>
      <xdr:spPr>
        <a:xfrm flipV="1">
          <a:off x="8750300" y="606524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7" name="フローチャート : 判断 296"/>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93692</xdr:rowOff>
    </xdr:from>
    <xdr:ext cx="469744" cy="259045"/>
    <xdr:sp macro="" textlink="">
      <xdr:nvSpPr>
        <xdr:cNvPr id="298" name="テキスト ボックス 297"/>
        <xdr:cNvSpPr txBox="1"/>
      </xdr:nvSpPr>
      <xdr:spPr>
        <a:xfrm>
          <a:off x="9404427"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44450</xdr:rowOff>
    </xdr:from>
    <xdr:to>
      <xdr:col>12</xdr:col>
      <xdr:colOff>511175</xdr:colOff>
      <xdr:row>35</xdr:row>
      <xdr:rowOff>93142</xdr:rowOff>
    </xdr:to>
    <xdr:cxnSp macro="">
      <xdr:nvCxnSpPr>
        <xdr:cNvPr id="299" name="直線コネクタ 298"/>
        <xdr:cNvCxnSpPr/>
      </xdr:nvCxnSpPr>
      <xdr:spPr>
        <a:xfrm>
          <a:off x="7861300" y="604520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300" name="フローチャート : 判断 299"/>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124934</xdr:rowOff>
    </xdr:from>
    <xdr:ext cx="469744" cy="259045"/>
    <xdr:sp macro="" textlink="">
      <xdr:nvSpPr>
        <xdr:cNvPr id="301" name="テキスト ボックス 300"/>
        <xdr:cNvSpPr txBox="1"/>
      </xdr:nvSpPr>
      <xdr:spPr>
        <a:xfrm>
          <a:off x="8515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10998</xdr:rowOff>
    </xdr:from>
    <xdr:to>
      <xdr:col>11</xdr:col>
      <xdr:colOff>307975</xdr:colOff>
      <xdr:row>35</xdr:row>
      <xdr:rowOff>44450</xdr:rowOff>
    </xdr:to>
    <xdr:cxnSp macro="">
      <xdr:nvCxnSpPr>
        <xdr:cNvPr id="302" name="直線コネクタ 301"/>
        <xdr:cNvCxnSpPr/>
      </xdr:nvCxnSpPr>
      <xdr:spPr>
        <a:xfrm>
          <a:off x="6972300" y="601174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3" name="フローチャート : 判断 302"/>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109618</xdr:rowOff>
    </xdr:from>
    <xdr:ext cx="469744" cy="259045"/>
    <xdr:sp macro="" textlink="">
      <xdr:nvSpPr>
        <xdr:cNvPr id="304" name="テキスト ボックス 303"/>
        <xdr:cNvSpPr txBox="1"/>
      </xdr:nvSpPr>
      <xdr:spPr>
        <a:xfrm>
          <a:off x="7626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5" name="フローチャート : 判断 304"/>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91253</xdr:rowOff>
    </xdr:from>
    <xdr:ext cx="469744" cy="259045"/>
    <xdr:sp macro="" textlink="">
      <xdr:nvSpPr>
        <xdr:cNvPr id="306" name="テキスト ボックス 305"/>
        <xdr:cNvSpPr txBox="1"/>
      </xdr:nvSpPr>
      <xdr:spPr>
        <a:xfrm>
          <a:off x="6737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167157</xdr:rowOff>
    </xdr:from>
    <xdr:to>
      <xdr:col>15</xdr:col>
      <xdr:colOff>231775</xdr:colOff>
      <xdr:row>35</xdr:row>
      <xdr:rowOff>97307</xdr:rowOff>
    </xdr:to>
    <xdr:sp macro="" textlink="">
      <xdr:nvSpPr>
        <xdr:cNvPr id="312" name="円/楕円 311"/>
        <xdr:cNvSpPr/>
      </xdr:nvSpPr>
      <xdr:spPr>
        <a:xfrm>
          <a:off x="10426700" y="59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18584</xdr:rowOff>
    </xdr:from>
    <xdr:ext cx="469744" cy="259045"/>
    <xdr:sp macro="" textlink="">
      <xdr:nvSpPr>
        <xdr:cNvPr id="313" name="労働費該当値テキスト"/>
        <xdr:cNvSpPr txBox="1"/>
      </xdr:nvSpPr>
      <xdr:spPr>
        <a:xfrm>
          <a:off x="10528300" y="58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13691</xdr:rowOff>
    </xdr:from>
    <xdr:to>
      <xdr:col>14</xdr:col>
      <xdr:colOff>79375</xdr:colOff>
      <xdr:row>35</xdr:row>
      <xdr:rowOff>115291</xdr:rowOff>
    </xdr:to>
    <xdr:sp macro="" textlink="">
      <xdr:nvSpPr>
        <xdr:cNvPr id="314" name="円/楕円 313"/>
        <xdr:cNvSpPr/>
      </xdr:nvSpPr>
      <xdr:spPr>
        <a:xfrm>
          <a:off x="9588500" y="60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131818</xdr:rowOff>
    </xdr:from>
    <xdr:ext cx="469744" cy="259045"/>
    <xdr:sp macro="" textlink="">
      <xdr:nvSpPr>
        <xdr:cNvPr id="315" name="テキスト ボックス 314"/>
        <xdr:cNvSpPr txBox="1"/>
      </xdr:nvSpPr>
      <xdr:spPr>
        <a:xfrm>
          <a:off x="9404427" y="57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42342</xdr:rowOff>
    </xdr:from>
    <xdr:to>
      <xdr:col>12</xdr:col>
      <xdr:colOff>561975</xdr:colOff>
      <xdr:row>35</xdr:row>
      <xdr:rowOff>143942</xdr:rowOff>
    </xdr:to>
    <xdr:sp macro="" textlink="">
      <xdr:nvSpPr>
        <xdr:cNvPr id="316" name="円/楕円 315"/>
        <xdr:cNvSpPr/>
      </xdr:nvSpPr>
      <xdr:spPr>
        <a:xfrm>
          <a:off x="8699500" y="60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160469</xdr:rowOff>
    </xdr:from>
    <xdr:ext cx="469744" cy="259045"/>
    <xdr:sp macro="" textlink="">
      <xdr:nvSpPr>
        <xdr:cNvPr id="317" name="テキスト ボックス 316"/>
        <xdr:cNvSpPr txBox="1"/>
      </xdr:nvSpPr>
      <xdr:spPr>
        <a:xfrm>
          <a:off x="8515427" y="58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165100</xdr:rowOff>
    </xdr:from>
    <xdr:to>
      <xdr:col>11</xdr:col>
      <xdr:colOff>358775</xdr:colOff>
      <xdr:row>35</xdr:row>
      <xdr:rowOff>95250</xdr:rowOff>
    </xdr:to>
    <xdr:sp macro="" textlink="">
      <xdr:nvSpPr>
        <xdr:cNvPr id="318" name="円/楕円 317"/>
        <xdr:cNvSpPr/>
      </xdr:nvSpPr>
      <xdr:spPr>
        <a:xfrm>
          <a:off x="781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111777</xdr:rowOff>
    </xdr:from>
    <xdr:ext cx="469744" cy="259045"/>
    <xdr:sp macro="" textlink="">
      <xdr:nvSpPr>
        <xdr:cNvPr id="319" name="テキスト ボックス 318"/>
        <xdr:cNvSpPr txBox="1"/>
      </xdr:nvSpPr>
      <xdr:spPr>
        <a:xfrm>
          <a:off x="7626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131648</xdr:rowOff>
    </xdr:from>
    <xdr:to>
      <xdr:col>10</xdr:col>
      <xdr:colOff>155575</xdr:colOff>
      <xdr:row>35</xdr:row>
      <xdr:rowOff>61798</xdr:rowOff>
    </xdr:to>
    <xdr:sp macro="" textlink="">
      <xdr:nvSpPr>
        <xdr:cNvPr id="320" name="円/楕円 319"/>
        <xdr:cNvSpPr/>
      </xdr:nvSpPr>
      <xdr:spPr>
        <a:xfrm>
          <a:off x="6921500" y="59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78325</xdr:rowOff>
    </xdr:from>
    <xdr:ext cx="469744" cy="259045"/>
    <xdr:sp macro="" textlink="">
      <xdr:nvSpPr>
        <xdr:cNvPr id="321" name="テキスト ボックス 320"/>
        <xdr:cNvSpPr txBox="1"/>
      </xdr:nvSpPr>
      <xdr:spPr>
        <a:xfrm>
          <a:off x="6737427" y="57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5" name="直線コネクタ 344"/>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6"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7" name="直線コネクタ 346"/>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8"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9" name="直線コネクタ 348"/>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165379</xdr:rowOff>
    </xdr:from>
    <xdr:to>
      <xdr:col>15</xdr:col>
      <xdr:colOff>180975</xdr:colOff>
      <xdr:row>58</xdr:row>
      <xdr:rowOff>25400</xdr:rowOff>
    </xdr:to>
    <xdr:cxnSp macro="">
      <xdr:nvCxnSpPr>
        <xdr:cNvPr id="350" name="直線コネクタ 349"/>
        <xdr:cNvCxnSpPr/>
      </xdr:nvCxnSpPr>
      <xdr:spPr>
        <a:xfrm flipV="1">
          <a:off x="9639300" y="9938029"/>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51"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2" name="フローチャート : 判断 351"/>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25400</xdr:rowOff>
    </xdr:from>
    <xdr:to>
      <xdr:col>14</xdr:col>
      <xdr:colOff>28575</xdr:colOff>
      <xdr:row>58</xdr:row>
      <xdr:rowOff>35001</xdr:rowOff>
    </xdr:to>
    <xdr:cxnSp macro="">
      <xdr:nvCxnSpPr>
        <xdr:cNvPr id="353" name="直線コネクタ 352"/>
        <xdr:cNvCxnSpPr/>
      </xdr:nvCxnSpPr>
      <xdr:spPr>
        <a:xfrm flipV="1">
          <a:off x="8750300" y="996950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4" name="フローチャート : 判断 353"/>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5" name="テキスト ボックス 354"/>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33096</xdr:rowOff>
    </xdr:from>
    <xdr:to>
      <xdr:col>12</xdr:col>
      <xdr:colOff>511175</xdr:colOff>
      <xdr:row>58</xdr:row>
      <xdr:rowOff>35001</xdr:rowOff>
    </xdr:to>
    <xdr:cxnSp macro="">
      <xdr:nvCxnSpPr>
        <xdr:cNvPr id="356" name="直線コネクタ 355"/>
        <xdr:cNvCxnSpPr/>
      </xdr:nvCxnSpPr>
      <xdr:spPr>
        <a:xfrm>
          <a:off x="7861300" y="99771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7" name="フローチャート : 判断 356"/>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8" name="テキスト ボックス 357"/>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15913</xdr:rowOff>
    </xdr:from>
    <xdr:to>
      <xdr:col>11</xdr:col>
      <xdr:colOff>307975</xdr:colOff>
      <xdr:row>58</xdr:row>
      <xdr:rowOff>33096</xdr:rowOff>
    </xdr:to>
    <xdr:cxnSp macro="">
      <xdr:nvCxnSpPr>
        <xdr:cNvPr id="359" name="直線コネクタ 358"/>
        <xdr:cNvCxnSpPr/>
      </xdr:nvCxnSpPr>
      <xdr:spPr>
        <a:xfrm>
          <a:off x="6972300" y="9960013"/>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0" name="フローチャート : 判断 359"/>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1" name="テキスト ボックス 360"/>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2" name="フローチャート : 判断 361"/>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3" name="テキスト ボックス 362"/>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114579</xdr:rowOff>
    </xdr:from>
    <xdr:to>
      <xdr:col>15</xdr:col>
      <xdr:colOff>231775</xdr:colOff>
      <xdr:row>58</xdr:row>
      <xdr:rowOff>44729</xdr:rowOff>
    </xdr:to>
    <xdr:sp macro="" textlink="">
      <xdr:nvSpPr>
        <xdr:cNvPr id="369" name="円/楕円 368"/>
        <xdr:cNvSpPr/>
      </xdr:nvSpPr>
      <xdr:spPr>
        <a:xfrm>
          <a:off x="10426700" y="98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93006</xdr:rowOff>
    </xdr:from>
    <xdr:ext cx="469744" cy="259045"/>
    <xdr:sp macro="" textlink="">
      <xdr:nvSpPr>
        <xdr:cNvPr id="370" name="農林水産業費該当値テキスト"/>
        <xdr:cNvSpPr txBox="1"/>
      </xdr:nvSpPr>
      <xdr:spPr>
        <a:xfrm>
          <a:off x="10528300" y="986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146050</xdr:rowOff>
    </xdr:from>
    <xdr:to>
      <xdr:col>14</xdr:col>
      <xdr:colOff>79375</xdr:colOff>
      <xdr:row>58</xdr:row>
      <xdr:rowOff>76200</xdr:rowOff>
    </xdr:to>
    <xdr:sp macro="" textlink="">
      <xdr:nvSpPr>
        <xdr:cNvPr id="371" name="円/楕円 370"/>
        <xdr:cNvSpPr/>
      </xdr:nvSpPr>
      <xdr:spPr>
        <a:xfrm>
          <a:off x="958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67327</xdr:rowOff>
    </xdr:from>
    <xdr:ext cx="469744" cy="259045"/>
    <xdr:sp macro="" textlink="">
      <xdr:nvSpPr>
        <xdr:cNvPr id="372" name="テキスト ボックス 371"/>
        <xdr:cNvSpPr txBox="1"/>
      </xdr:nvSpPr>
      <xdr:spPr>
        <a:xfrm>
          <a:off x="9404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155651</xdr:rowOff>
    </xdr:from>
    <xdr:to>
      <xdr:col>12</xdr:col>
      <xdr:colOff>561975</xdr:colOff>
      <xdr:row>58</xdr:row>
      <xdr:rowOff>85801</xdr:rowOff>
    </xdr:to>
    <xdr:sp macro="" textlink="">
      <xdr:nvSpPr>
        <xdr:cNvPr id="373" name="円/楕円 372"/>
        <xdr:cNvSpPr/>
      </xdr:nvSpPr>
      <xdr:spPr>
        <a:xfrm>
          <a:off x="8699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76928</xdr:rowOff>
    </xdr:from>
    <xdr:ext cx="469744" cy="259045"/>
    <xdr:sp macro="" textlink="">
      <xdr:nvSpPr>
        <xdr:cNvPr id="374" name="テキスト ボックス 373"/>
        <xdr:cNvSpPr txBox="1"/>
      </xdr:nvSpPr>
      <xdr:spPr>
        <a:xfrm>
          <a:off x="8515427" y="10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153746</xdr:rowOff>
    </xdr:from>
    <xdr:to>
      <xdr:col>11</xdr:col>
      <xdr:colOff>358775</xdr:colOff>
      <xdr:row>58</xdr:row>
      <xdr:rowOff>83896</xdr:rowOff>
    </xdr:to>
    <xdr:sp macro="" textlink="">
      <xdr:nvSpPr>
        <xdr:cNvPr id="375" name="円/楕円 374"/>
        <xdr:cNvSpPr/>
      </xdr:nvSpPr>
      <xdr:spPr>
        <a:xfrm>
          <a:off x="7810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75023</xdr:rowOff>
    </xdr:from>
    <xdr:ext cx="469744" cy="259045"/>
    <xdr:sp macro="" textlink="">
      <xdr:nvSpPr>
        <xdr:cNvPr id="376" name="テキスト ボックス 375"/>
        <xdr:cNvSpPr txBox="1"/>
      </xdr:nvSpPr>
      <xdr:spPr>
        <a:xfrm>
          <a:off x="7626427" y="1001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136563</xdr:rowOff>
    </xdr:from>
    <xdr:to>
      <xdr:col>10</xdr:col>
      <xdr:colOff>155575</xdr:colOff>
      <xdr:row>58</xdr:row>
      <xdr:rowOff>66713</xdr:rowOff>
    </xdr:to>
    <xdr:sp macro="" textlink="">
      <xdr:nvSpPr>
        <xdr:cNvPr id="377" name="円/楕円 376"/>
        <xdr:cNvSpPr/>
      </xdr:nvSpPr>
      <xdr:spPr>
        <a:xfrm>
          <a:off x="6921500" y="9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57840</xdr:rowOff>
    </xdr:from>
    <xdr:ext cx="469744" cy="259045"/>
    <xdr:sp macro="" textlink="">
      <xdr:nvSpPr>
        <xdr:cNvPr id="378" name="テキスト ボックス 377"/>
        <xdr:cNvSpPr txBox="1"/>
      </xdr:nvSpPr>
      <xdr:spPr>
        <a:xfrm>
          <a:off x="6737427" y="1000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400" name="直線コネクタ 399"/>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401"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2" name="直線コネクタ 401"/>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3"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4" name="直線コネクタ 403"/>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59324</xdr:rowOff>
    </xdr:from>
    <xdr:to>
      <xdr:col>15</xdr:col>
      <xdr:colOff>180975</xdr:colOff>
      <xdr:row>73</xdr:row>
      <xdr:rowOff>159131</xdr:rowOff>
    </xdr:to>
    <xdr:cxnSp macro="">
      <xdr:nvCxnSpPr>
        <xdr:cNvPr id="405" name="直線コネクタ 404"/>
        <xdr:cNvCxnSpPr/>
      </xdr:nvCxnSpPr>
      <xdr:spPr>
        <a:xfrm flipV="1">
          <a:off x="9639300" y="12403724"/>
          <a:ext cx="8382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6"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7" name="フローチャート : 判断 406"/>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159131</xdr:rowOff>
    </xdr:from>
    <xdr:to>
      <xdr:col>14</xdr:col>
      <xdr:colOff>28575</xdr:colOff>
      <xdr:row>78</xdr:row>
      <xdr:rowOff>10083</xdr:rowOff>
    </xdr:to>
    <xdr:cxnSp macro="">
      <xdr:nvCxnSpPr>
        <xdr:cNvPr id="408" name="直線コネクタ 407"/>
        <xdr:cNvCxnSpPr/>
      </xdr:nvCxnSpPr>
      <xdr:spPr>
        <a:xfrm flipV="1">
          <a:off x="8750300" y="12674981"/>
          <a:ext cx="889000" cy="7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9" name="フローチャート : 判断 408"/>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10" name="テキスト ボックス 409"/>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10083</xdr:rowOff>
    </xdr:from>
    <xdr:to>
      <xdr:col>12</xdr:col>
      <xdr:colOff>511175</xdr:colOff>
      <xdr:row>78</xdr:row>
      <xdr:rowOff>53473</xdr:rowOff>
    </xdr:to>
    <xdr:cxnSp macro="">
      <xdr:nvCxnSpPr>
        <xdr:cNvPr id="411" name="直線コネクタ 410"/>
        <xdr:cNvCxnSpPr/>
      </xdr:nvCxnSpPr>
      <xdr:spPr>
        <a:xfrm flipV="1">
          <a:off x="7861300" y="13383183"/>
          <a:ext cx="889000" cy="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2" name="フローチャート : 判断 411"/>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3" name="テキスト ボックス 412"/>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47574</xdr:rowOff>
    </xdr:from>
    <xdr:to>
      <xdr:col>11</xdr:col>
      <xdr:colOff>307975</xdr:colOff>
      <xdr:row>78</xdr:row>
      <xdr:rowOff>53473</xdr:rowOff>
    </xdr:to>
    <xdr:cxnSp macro="">
      <xdr:nvCxnSpPr>
        <xdr:cNvPr id="414" name="直線コネクタ 413"/>
        <xdr:cNvCxnSpPr/>
      </xdr:nvCxnSpPr>
      <xdr:spPr>
        <a:xfrm>
          <a:off x="6972300" y="13420674"/>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5" name="フローチャート : 判断 414"/>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6" name="テキスト ボックス 415"/>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7" name="フローチャート : 判断 416"/>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8" name="テキスト ボックス 417"/>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8524</xdr:rowOff>
    </xdr:from>
    <xdr:to>
      <xdr:col>15</xdr:col>
      <xdr:colOff>231775</xdr:colOff>
      <xdr:row>72</xdr:row>
      <xdr:rowOff>110124</xdr:rowOff>
    </xdr:to>
    <xdr:sp macro="" textlink="">
      <xdr:nvSpPr>
        <xdr:cNvPr id="424" name="円/楕円 423"/>
        <xdr:cNvSpPr/>
      </xdr:nvSpPr>
      <xdr:spPr>
        <a:xfrm>
          <a:off x="104267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94901</xdr:rowOff>
    </xdr:from>
    <xdr:ext cx="534377" cy="259045"/>
    <xdr:sp macro="" textlink="">
      <xdr:nvSpPr>
        <xdr:cNvPr id="425" name="商工費該当値テキスト"/>
        <xdr:cNvSpPr txBox="1"/>
      </xdr:nvSpPr>
      <xdr:spPr>
        <a:xfrm>
          <a:off x="10528300" y="122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108331</xdr:rowOff>
    </xdr:from>
    <xdr:to>
      <xdr:col>14</xdr:col>
      <xdr:colOff>79375</xdr:colOff>
      <xdr:row>74</xdr:row>
      <xdr:rowOff>38481</xdr:rowOff>
    </xdr:to>
    <xdr:sp macro="" textlink="">
      <xdr:nvSpPr>
        <xdr:cNvPr id="426" name="円/楕円 425"/>
        <xdr:cNvSpPr/>
      </xdr:nvSpPr>
      <xdr:spPr>
        <a:xfrm>
          <a:off x="9588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55008</xdr:rowOff>
    </xdr:from>
    <xdr:ext cx="534377" cy="259045"/>
    <xdr:sp macro="" textlink="">
      <xdr:nvSpPr>
        <xdr:cNvPr id="427" name="テキスト ボックス 426"/>
        <xdr:cNvSpPr txBox="1"/>
      </xdr:nvSpPr>
      <xdr:spPr>
        <a:xfrm>
          <a:off x="9372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130733</xdr:rowOff>
    </xdr:from>
    <xdr:to>
      <xdr:col>12</xdr:col>
      <xdr:colOff>561975</xdr:colOff>
      <xdr:row>78</xdr:row>
      <xdr:rowOff>60883</xdr:rowOff>
    </xdr:to>
    <xdr:sp macro="" textlink="">
      <xdr:nvSpPr>
        <xdr:cNvPr id="428" name="円/楕円 427"/>
        <xdr:cNvSpPr/>
      </xdr:nvSpPr>
      <xdr:spPr>
        <a:xfrm>
          <a:off x="8699500" y="133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52010</xdr:rowOff>
    </xdr:from>
    <xdr:ext cx="469744" cy="259045"/>
    <xdr:sp macro="" textlink="">
      <xdr:nvSpPr>
        <xdr:cNvPr id="429" name="テキスト ボックス 428"/>
        <xdr:cNvSpPr txBox="1"/>
      </xdr:nvSpPr>
      <xdr:spPr>
        <a:xfrm>
          <a:off x="8515427"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2673</xdr:rowOff>
    </xdr:from>
    <xdr:to>
      <xdr:col>11</xdr:col>
      <xdr:colOff>358775</xdr:colOff>
      <xdr:row>78</xdr:row>
      <xdr:rowOff>104273</xdr:rowOff>
    </xdr:to>
    <xdr:sp macro="" textlink="">
      <xdr:nvSpPr>
        <xdr:cNvPr id="430" name="円/楕円 429"/>
        <xdr:cNvSpPr/>
      </xdr:nvSpPr>
      <xdr:spPr>
        <a:xfrm>
          <a:off x="7810500" y="13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95400</xdr:rowOff>
    </xdr:from>
    <xdr:ext cx="469744" cy="259045"/>
    <xdr:sp macro="" textlink="">
      <xdr:nvSpPr>
        <xdr:cNvPr id="431" name="テキスト ボックス 430"/>
        <xdr:cNvSpPr txBox="1"/>
      </xdr:nvSpPr>
      <xdr:spPr>
        <a:xfrm>
          <a:off x="7626427" y="134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168224</xdr:rowOff>
    </xdr:from>
    <xdr:to>
      <xdr:col>10</xdr:col>
      <xdr:colOff>155575</xdr:colOff>
      <xdr:row>78</xdr:row>
      <xdr:rowOff>98374</xdr:rowOff>
    </xdr:to>
    <xdr:sp macro="" textlink="">
      <xdr:nvSpPr>
        <xdr:cNvPr id="432" name="円/楕円 431"/>
        <xdr:cNvSpPr/>
      </xdr:nvSpPr>
      <xdr:spPr>
        <a:xfrm>
          <a:off x="6921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89501</xdr:rowOff>
    </xdr:from>
    <xdr:ext cx="469744" cy="259045"/>
    <xdr:sp macro="" textlink="">
      <xdr:nvSpPr>
        <xdr:cNvPr id="433" name="テキスト ボックス 432"/>
        <xdr:cNvSpPr txBox="1"/>
      </xdr:nvSpPr>
      <xdr:spPr>
        <a:xfrm>
          <a:off x="6737427" y="134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5" name="直線コネクタ 454"/>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6"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7" name="直線コネクタ 456"/>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8"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9" name="直線コネクタ 458"/>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48054</xdr:rowOff>
    </xdr:from>
    <xdr:to>
      <xdr:col>15</xdr:col>
      <xdr:colOff>180975</xdr:colOff>
      <xdr:row>98</xdr:row>
      <xdr:rowOff>51518</xdr:rowOff>
    </xdr:to>
    <xdr:cxnSp macro="">
      <xdr:nvCxnSpPr>
        <xdr:cNvPr id="460" name="直線コネクタ 459"/>
        <xdr:cNvCxnSpPr/>
      </xdr:nvCxnSpPr>
      <xdr:spPr>
        <a:xfrm flipV="1">
          <a:off x="9639300" y="16850154"/>
          <a:ext cx="8382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61"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2" name="フローチャート : 判断 461"/>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31803</xdr:rowOff>
    </xdr:from>
    <xdr:to>
      <xdr:col>14</xdr:col>
      <xdr:colOff>28575</xdr:colOff>
      <xdr:row>98</xdr:row>
      <xdr:rowOff>51518</xdr:rowOff>
    </xdr:to>
    <xdr:cxnSp macro="">
      <xdr:nvCxnSpPr>
        <xdr:cNvPr id="463" name="直線コネクタ 462"/>
        <xdr:cNvCxnSpPr/>
      </xdr:nvCxnSpPr>
      <xdr:spPr>
        <a:xfrm>
          <a:off x="8750300" y="16833903"/>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4" name="フローチャート : 判断 463"/>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5" name="テキスト ボックス 464"/>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6705</xdr:rowOff>
    </xdr:from>
    <xdr:to>
      <xdr:col>12</xdr:col>
      <xdr:colOff>511175</xdr:colOff>
      <xdr:row>98</xdr:row>
      <xdr:rowOff>31803</xdr:rowOff>
    </xdr:to>
    <xdr:cxnSp macro="">
      <xdr:nvCxnSpPr>
        <xdr:cNvPr id="466" name="直線コネクタ 465"/>
        <xdr:cNvCxnSpPr/>
      </xdr:nvCxnSpPr>
      <xdr:spPr>
        <a:xfrm>
          <a:off x="7861300" y="16808805"/>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7" name="フローチャート : 判断 466"/>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8" name="テキスト ボックス 467"/>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6705</xdr:rowOff>
    </xdr:from>
    <xdr:to>
      <xdr:col>11</xdr:col>
      <xdr:colOff>307975</xdr:colOff>
      <xdr:row>98</xdr:row>
      <xdr:rowOff>25767</xdr:rowOff>
    </xdr:to>
    <xdr:cxnSp macro="">
      <xdr:nvCxnSpPr>
        <xdr:cNvPr id="469" name="直線コネクタ 468"/>
        <xdr:cNvCxnSpPr/>
      </xdr:nvCxnSpPr>
      <xdr:spPr>
        <a:xfrm flipV="1">
          <a:off x="6972300" y="16808805"/>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70" name="フローチャート : 判断 469"/>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71" name="テキスト ボックス 470"/>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2" name="フローチャート : 判断 471"/>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3" name="テキスト ボックス 472"/>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168704</xdr:rowOff>
    </xdr:from>
    <xdr:to>
      <xdr:col>15</xdr:col>
      <xdr:colOff>231775</xdr:colOff>
      <xdr:row>98</xdr:row>
      <xdr:rowOff>98854</xdr:rowOff>
    </xdr:to>
    <xdr:sp macro="" textlink="">
      <xdr:nvSpPr>
        <xdr:cNvPr id="479" name="円/楕円 478"/>
        <xdr:cNvSpPr/>
      </xdr:nvSpPr>
      <xdr:spPr>
        <a:xfrm>
          <a:off x="10426700" y="16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80"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718</xdr:rowOff>
    </xdr:from>
    <xdr:to>
      <xdr:col>14</xdr:col>
      <xdr:colOff>79375</xdr:colOff>
      <xdr:row>98</xdr:row>
      <xdr:rowOff>102318</xdr:rowOff>
    </xdr:to>
    <xdr:sp macro="" textlink="">
      <xdr:nvSpPr>
        <xdr:cNvPr id="481" name="円/楕円 480"/>
        <xdr:cNvSpPr/>
      </xdr:nvSpPr>
      <xdr:spPr>
        <a:xfrm>
          <a:off x="9588500" y="168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93445</xdr:rowOff>
    </xdr:from>
    <xdr:ext cx="534377" cy="259045"/>
    <xdr:sp macro="" textlink="">
      <xdr:nvSpPr>
        <xdr:cNvPr id="482" name="テキスト ボックス 481"/>
        <xdr:cNvSpPr txBox="1"/>
      </xdr:nvSpPr>
      <xdr:spPr>
        <a:xfrm>
          <a:off x="9372111" y="168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152453</xdr:rowOff>
    </xdr:from>
    <xdr:to>
      <xdr:col>12</xdr:col>
      <xdr:colOff>561975</xdr:colOff>
      <xdr:row>98</xdr:row>
      <xdr:rowOff>82603</xdr:rowOff>
    </xdr:to>
    <xdr:sp macro="" textlink="">
      <xdr:nvSpPr>
        <xdr:cNvPr id="483" name="円/楕円 482"/>
        <xdr:cNvSpPr/>
      </xdr:nvSpPr>
      <xdr:spPr>
        <a:xfrm>
          <a:off x="86995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99130</xdr:rowOff>
    </xdr:from>
    <xdr:ext cx="534377" cy="259045"/>
    <xdr:sp macro="" textlink="">
      <xdr:nvSpPr>
        <xdr:cNvPr id="484" name="テキスト ボックス 483"/>
        <xdr:cNvSpPr txBox="1"/>
      </xdr:nvSpPr>
      <xdr:spPr>
        <a:xfrm>
          <a:off x="8483111" y="165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127355</xdr:rowOff>
    </xdr:from>
    <xdr:to>
      <xdr:col>11</xdr:col>
      <xdr:colOff>358775</xdr:colOff>
      <xdr:row>98</xdr:row>
      <xdr:rowOff>57505</xdr:rowOff>
    </xdr:to>
    <xdr:sp macro="" textlink="">
      <xdr:nvSpPr>
        <xdr:cNvPr id="485" name="円/楕円 484"/>
        <xdr:cNvSpPr/>
      </xdr:nvSpPr>
      <xdr:spPr>
        <a:xfrm>
          <a:off x="7810500" y="167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74032</xdr:rowOff>
    </xdr:from>
    <xdr:ext cx="534377" cy="259045"/>
    <xdr:sp macro="" textlink="">
      <xdr:nvSpPr>
        <xdr:cNvPr id="486" name="テキスト ボックス 485"/>
        <xdr:cNvSpPr txBox="1"/>
      </xdr:nvSpPr>
      <xdr:spPr>
        <a:xfrm>
          <a:off x="7594111" y="165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146417</xdr:rowOff>
    </xdr:from>
    <xdr:to>
      <xdr:col>10</xdr:col>
      <xdr:colOff>155575</xdr:colOff>
      <xdr:row>98</xdr:row>
      <xdr:rowOff>76567</xdr:rowOff>
    </xdr:to>
    <xdr:sp macro="" textlink="">
      <xdr:nvSpPr>
        <xdr:cNvPr id="487" name="円/楕円 486"/>
        <xdr:cNvSpPr/>
      </xdr:nvSpPr>
      <xdr:spPr>
        <a:xfrm>
          <a:off x="6921500" y="16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93094</xdr:rowOff>
    </xdr:from>
    <xdr:ext cx="534377" cy="259045"/>
    <xdr:sp macro="" textlink="">
      <xdr:nvSpPr>
        <xdr:cNvPr id="488" name="テキスト ボックス 487"/>
        <xdr:cNvSpPr txBox="1"/>
      </xdr:nvSpPr>
      <xdr:spPr>
        <a:xfrm>
          <a:off x="6705111" y="165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141986</xdr:rowOff>
    </xdr:from>
    <xdr:to>
      <xdr:col>23</xdr:col>
      <xdr:colOff>516889</xdr:colOff>
      <xdr:row>38</xdr:row>
      <xdr:rowOff>57576</xdr:rowOff>
    </xdr:to>
    <xdr:cxnSp macro="">
      <xdr:nvCxnSpPr>
        <xdr:cNvPr id="509" name="直線コネクタ 508"/>
        <xdr:cNvCxnSpPr/>
      </xdr:nvCxnSpPr>
      <xdr:spPr>
        <a:xfrm flipV="1">
          <a:off x="16317595" y="5628386"/>
          <a:ext cx="1269" cy="94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61403</xdr:rowOff>
    </xdr:from>
    <xdr:ext cx="469744" cy="259045"/>
    <xdr:sp macro="" textlink="">
      <xdr:nvSpPr>
        <xdr:cNvPr id="510" name="消防費最小値テキスト"/>
        <xdr:cNvSpPr txBox="1"/>
      </xdr:nvSpPr>
      <xdr:spPr>
        <a:xfrm>
          <a:off x="16370300" y="65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38</xdr:row>
      <xdr:rowOff>57576</xdr:rowOff>
    </xdr:from>
    <xdr:to>
      <xdr:col>23</xdr:col>
      <xdr:colOff>606425</xdr:colOff>
      <xdr:row>38</xdr:row>
      <xdr:rowOff>57576</xdr:rowOff>
    </xdr:to>
    <xdr:cxnSp macro="">
      <xdr:nvCxnSpPr>
        <xdr:cNvPr id="511" name="直線コネクタ 510"/>
        <xdr:cNvCxnSpPr/>
      </xdr:nvCxnSpPr>
      <xdr:spPr>
        <a:xfrm>
          <a:off x="16230600" y="657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88663</xdr:rowOff>
    </xdr:from>
    <xdr:ext cx="534377" cy="259045"/>
    <xdr:sp macro="" textlink="">
      <xdr:nvSpPr>
        <xdr:cNvPr id="512" name="消防費最大値テキスト"/>
        <xdr:cNvSpPr txBox="1"/>
      </xdr:nvSpPr>
      <xdr:spPr>
        <a:xfrm>
          <a:off x="16370300" y="54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32</xdr:row>
      <xdr:rowOff>141986</xdr:rowOff>
    </xdr:from>
    <xdr:to>
      <xdr:col>23</xdr:col>
      <xdr:colOff>606425</xdr:colOff>
      <xdr:row>32</xdr:row>
      <xdr:rowOff>141986</xdr:rowOff>
    </xdr:to>
    <xdr:cxnSp macro="">
      <xdr:nvCxnSpPr>
        <xdr:cNvPr id="513" name="直線コネクタ 512"/>
        <xdr:cNvCxnSpPr/>
      </xdr:nvCxnSpPr>
      <xdr:spPr>
        <a:xfrm>
          <a:off x="16230600" y="562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26086</xdr:rowOff>
    </xdr:from>
    <xdr:to>
      <xdr:col>23</xdr:col>
      <xdr:colOff>517525</xdr:colOff>
      <xdr:row>36</xdr:row>
      <xdr:rowOff>88436</xdr:rowOff>
    </xdr:to>
    <xdr:cxnSp macro="">
      <xdr:nvCxnSpPr>
        <xdr:cNvPr id="514" name="直線コネクタ 513"/>
        <xdr:cNvCxnSpPr/>
      </xdr:nvCxnSpPr>
      <xdr:spPr>
        <a:xfrm>
          <a:off x="15481300" y="6026836"/>
          <a:ext cx="838200" cy="2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29779</xdr:rowOff>
    </xdr:from>
    <xdr:ext cx="534377" cy="259045"/>
    <xdr:sp macro="" textlink="">
      <xdr:nvSpPr>
        <xdr:cNvPr id="515" name="消防費平均値テキスト"/>
        <xdr:cNvSpPr txBox="1"/>
      </xdr:nvSpPr>
      <xdr:spPr>
        <a:xfrm>
          <a:off x="16370300" y="6201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51352</xdr:rowOff>
    </xdr:from>
    <xdr:to>
      <xdr:col>23</xdr:col>
      <xdr:colOff>568325</xdr:colOff>
      <xdr:row>36</xdr:row>
      <xdr:rowOff>152952</xdr:rowOff>
    </xdr:to>
    <xdr:sp macro="" textlink="">
      <xdr:nvSpPr>
        <xdr:cNvPr id="516" name="フローチャート : 判断 515"/>
        <xdr:cNvSpPr/>
      </xdr:nvSpPr>
      <xdr:spPr>
        <a:xfrm>
          <a:off x="162687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26086</xdr:rowOff>
    </xdr:from>
    <xdr:to>
      <xdr:col>22</xdr:col>
      <xdr:colOff>365125</xdr:colOff>
      <xdr:row>37</xdr:row>
      <xdr:rowOff>4997</xdr:rowOff>
    </xdr:to>
    <xdr:cxnSp macro="">
      <xdr:nvCxnSpPr>
        <xdr:cNvPr id="517" name="直線コネクタ 516"/>
        <xdr:cNvCxnSpPr/>
      </xdr:nvCxnSpPr>
      <xdr:spPr>
        <a:xfrm flipV="1">
          <a:off x="14592300" y="6026836"/>
          <a:ext cx="889000" cy="3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152622</xdr:rowOff>
    </xdr:from>
    <xdr:to>
      <xdr:col>22</xdr:col>
      <xdr:colOff>415925</xdr:colOff>
      <xdr:row>36</xdr:row>
      <xdr:rowOff>82772</xdr:rowOff>
    </xdr:to>
    <xdr:sp macro="" textlink="">
      <xdr:nvSpPr>
        <xdr:cNvPr id="518" name="フローチャート : 判断 517"/>
        <xdr:cNvSpPr/>
      </xdr:nvSpPr>
      <xdr:spPr>
        <a:xfrm>
          <a:off x="15430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73899</xdr:rowOff>
    </xdr:from>
    <xdr:ext cx="534377" cy="259045"/>
    <xdr:sp macro="" textlink="">
      <xdr:nvSpPr>
        <xdr:cNvPr id="519" name="テキスト ボックス 518"/>
        <xdr:cNvSpPr txBox="1"/>
      </xdr:nvSpPr>
      <xdr:spPr>
        <a:xfrm>
          <a:off x="15214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120326</xdr:rowOff>
    </xdr:from>
    <xdr:to>
      <xdr:col>21</xdr:col>
      <xdr:colOff>161925</xdr:colOff>
      <xdr:row>37</xdr:row>
      <xdr:rowOff>4997</xdr:rowOff>
    </xdr:to>
    <xdr:cxnSp macro="">
      <xdr:nvCxnSpPr>
        <xdr:cNvPr id="520" name="直線コネクタ 519"/>
        <xdr:cNvCxnSpPr/>
      </xdr:nvCxnSpPr>
      <xdr:spPr>
        <a:xfrm>
          <a:off x="13703300" y="5263826"/>
          <a:ext cx="889000" cy="108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48495</xdr:rowOff>
    </xdr:from>
    <xdr:to>
      <xdr:col>21</xdr:col>
      <xdr:colOff>212725</xdr:colOff>
      <xdr:row>36</xdr:row>
      <xdr:rowOff>150095</xdr:rowOff>
    </xdr:to>
    <xdr:sp macro="" textlink="">
      <xdr:nvSpPr>
        <xdr:cNvPr id="521" name="フローチャート : 判断 520"/>
        <xdr:cNvSpPr/>
      </xdr:nvSpPr>
      <xdr:spPr>
        <a:xfrm>
          <a:off x="14541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166622</xdr:rowOff>
    </xdr:from>
    <xdr:ext cx="534377" cy="259045"/>
    <xdr:sp macro="" textlink="">
      <xdr:nvSpPr>
        <xdr:cNvPr id="522" name="テキスト ボックス 521"/>
        <xdr:cNvSpPr txBox="1"/>
      </xdr:nvSpPr>
      <xdr:spPr>
        <a:xfrm>
          <a:off x="14325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120326</xdr:rowOff>
    </xdr:from>
    <xdr:to>
      <xdr:col>19</xdr:col>
      <xdr:colOff>644525</xdr:colOff>
      <xdr:row>36</xdr:row>
      <xdr:rowOff>109410</xdr:rowOff>
    </xdr:to>
    <xdr:cxnSp macro="">
      <xdr:nvCxnSpPr>
        <xdr:cNvPr id="523" name="直線コネクタ 522"/>
        <xdr:cNvCxnSpPr/>
      </xdr:nvCxnSpPr>
      <xdr:spPr>
        <a:xfrm flipV="1">
          <a:off x="12814300" y="5263826"/>
          <a:ext cx="889000" cy="10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82099</xdr:rowOff>
    </xdr:from>
    <xdr:to>
      <xdr:col>20</xdr:col>
      <xdr:colOff>9525</xdr:colOff>
      <xdr:row>37</xdr:row>
      <xdr:rowOff>12249</xdr:rowOff>
    </xdr:to>
    <xdr:sp macro="" textlink="">
      <xdr:nvSpPr>
        <xdr:cNvPr id="524" name="フローチャート : 判断 523"/>
        <xdr:cNvSpPr/>
      </xdr:nvSpPr>
      <xdr:spPr>
        <a:xfrm>
          <a:off x="13652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3376</xdr:rowOff>
    </xdr:from>
    <xdr:ext cx="534377" cy="259045"/>
    <xdr:sp macro="" textlink="">
      <xdr:nvSpPr>
        <xdr:cNvPr id="525" name="テキスト ボックス 524"/>
        <xdr:cNvSpPr txBox="1"/>
      </xdr:nvSpPr>
      <xdr:spPr>
        <a:xfrm>
          <a:off x="13436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120504</xdr:rowOff>
    </xdr:from>
    <xdr:to>
      <xdr:col>18</xdr:col>
      <xdr:colOff>492125</xdr:colOff>
      <xdr:row>37</xdr:row>
      <xdr:rowOff>50654</xdr:rowOff>
    </xdr:to>
    <xdr:sp macro="" textlink="">
      <xdr:nvSpPr>
        <xdr:cNvPr id="526" name="フローチャート : 判断 525"/>
        <xdr:cNvSpPr/>
      </xdr:nvSpPr>
      <xdr:spPr>
        <a:xfrm>
          <a:off x="12763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41781</xdr:rowOff>
    </xdr:from>
    <xdr:ext cx="534377" cy="259045"/>
    <xdr:sp macro="" textlink="">
      <xdr:nvSpPr>
        <xdr:cNvPr id="527" name="テキスト ボックス 526"/>
        <xdr:cNvSpPr txBox="1"/>
      </xdr:nvSpPr>
      <xdr:spPr>
        <a:xfrm>
          <a:off x="12547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37636</xdr:rowOff>
    </xdr:from>
    <xdr:to>
      <xdr:col>23</xdr:col>
      <xdr:colOff>568325</xdr:colOff>
      <xdr:row>36</xdr:row>
      <xdr:rowOff>139236</xdr:rowOff>
    </xdr:to>
    <xdr:sp macro="" textlink="">
      <xdr:nvSpPr>
        <xdr:cNvPr id="533" name="円/楕円 532"/>
        <xdr:cNvSpPr/>
      </xdr:nvSpPr>
      <xdr:spPr>
        <a:xfrm>
          <a:off x="16268700" y="62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60513</xdr:rowOff>
    </xdr:from>
    <xdr:ext cx="534377" cy="259045"/>
    <xdr:sp macro="" textlink="">
      <xdr:nvSpPr>
        <xdr:cNvPr id="534" name="消防費該当値テキスト"/>
        <xdr:cNvSpPr txBox="1"/>
      </xdr:nvSpPr>
      <xdr:spPr>
        <a:xfrm>
          <a:off x="16370300" y="606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146736</xdr:rowOff>
    </xdr:from>
    <xdr:to>
      <xdr:col>22</xdr:col>
      <xdr:colOff>415925</xdr:colOff>
      <xdr:row>35</xdr:row>
      <xdr:rowOff>76886</xdr:rowOff>
    </xdr:to>
    <xdr:sp macro="" textlink="">
      <xdr:nvSpPr>
        <xdr:cNvPr id="535" name="円/楕円 534"/>
        <xdr:cNvSpPr/>
      </xdr:nvSpPr>
      <xdr:spPr>
        <a:xfrm>
          <a:off x="15430500" y="59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93413</xdr:rowOff>
    </xdr:from>
    <xdr:ext cx="534377" cy="259045"/>
    <xdr:sp macro="" textlink="">
      <xdr:nvSpPr>
        <xdr:cNvPr id="536" name="テキスト ボックス 535"/>
        <xdr:cNvSpPr txBox="1"/>
      </xdr:nvSpPr>
      <xdr:spPr>
        <a:xfrm>
          <a:off x="15214111" y="5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125647</xdr:rowOff>
    </xdr:from>
    <xdr:to>
      <xdr:col>21</xdr:col>
      <xdr:colOff>212725</xdr:colOff>
      <xdr:row>37</xdr:row>
      <xdr:rowOff>55797</xdr:rowOff>
    </xdr:to>
    <xdr:sp macro="" textlink="">
      <xdr:nvSpPr>
        <xdr:cNvPr id="537" name="円/楕円 536"/>
        <xdr:cNvSpPr/>
      </xdr:nvSpPr>
      <xdr:spPr>
        <a:xfrm>
          <a:off x="14541500" y="62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46924</xdr:rowOff>
    </xdr:from>
    <xdr:ext cx="534377" cy="259045"/>
    <xdr:sp macro="" textlink="">
      <xdr:nvSpPr>
        <xdr:cNvPr id="538" name="テキスト ボックス 537"/>
        <xdr:cNvSpPr txBox="1"/>
      </xdr:nvSpPr>
      <xdr:spPr>
        <a:xfrm>
          <a:off x="14325111" y="63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69526</xdr:rowOff>
    </xdr:from>
    <xdr:to>
      <xdr:col>20</xdr:col>
      <xdr:colOff>9525</xdr:colOff>
      <xdr:row>30</xdr:row>
      <xdr:rowOff>171126</xdr:rowOff>
    </xdr:to>
    <xdr:sp macro="" textlink="">
      <xdr:nvSpPr>
        <xdr:cNvPr id="539" name="円/楕円 538"/>
        <xdr:cNvSpPr/>
      </xdr:nvSpPr>
      <xdr:spPr>
        <a:xfrm>
          <a:off x="13652500" y="52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16203</xdr:rowOff>
    </xdr:from>
    <xdr:ext cx="534377" cy="259045"/>
    <xdr:sp macro="" textlink="">
      <xdr:nvSpPr>
        <xdr:cNvPr id="540" name="テキスト ボックス 539"/>
        <xdr:cNvSpPr txBox="1"/>
      </xdr:nvSpPr>
      <xdr:spPr>
        <a:xfrm>
          <a:off x="13436111" y="49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58610</xdr:rowOff>
    </xdr:from>
    <xdr:to>
      <xdr:col>18</xdr:col>
      <xdr:colOff>492125</xdr:colOff>
      <xdr:row>36</xdr:row>
      <xdr:rowOff>160210</xdr:rowOff>
    </xdr:to>
    <xdr:sp macro="" textlink="">
      <xdr:nvSpPr>
        <xdr:cNvPr id="541" name="円/楕円 540"/>
        <xdr:cNvSpPr/>
      </xdr:nvSpPr>
      <xdr:spPr>
        <a:xfrm>
          <a:off x="12763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5287</xdr:rowOff>
    </xdr:from>
    <xdr:ext cx="534377" cy="259045"/>
    <xdr:sp macro="" textlink="">
      <xdr:nvSpPr>
        <xdr:cNvPr id="542" name="テキスト ボックス 541"/>
        <xdr:cNvSpPr txBox="1"/>
      </xdr:nvSpPr>
      <xdr:spPr>
        <a:xfrm>
          <a:off x="12547111" y="60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143609</xdr:rowOff>
    </xdr:from>
    <xdr:to>
      <xdr:col>23</xdr:col>
      <xdr:colOff>517525</xdr:colOff>
      <xdr:row>57</xdr:row>
      <xdr:rowOff>152136</xdr:rowOff>
    </xdr:to>
    <xdr:cxnSp macro="">
      <xdr:nvCxnSpPr>
        <xdr:cNvPr id="570" name="直線コネクタ 569"/>
        <xdr:cNvCxnSpPr/>
      </xdr:nvCxnSpPr>
      <xdr:spPr>
        <a:xfrm>
          <a:off x="15481300" y="9916259"/>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143609</xdr:rowOff>
    </xdr:from>
    <xdr:to>
      <xdr:col>22</xdr:col>
      <xdr:colOff>365125</xdr:colOff>
      <xdr:row>58</xdr:row>
      <xdr:rowOff>5214</xdr:rowOff>
    </xdr:to>
    <xdr:cxnSp macro="">
      <xdr:nvCxnSpPr>
        <xdr:cNvPr id="573" name="直線コネクタ 572"/>
        <xdr:cNvCxnSpPr/>
      </xdr:nvCxnSpPr>
      <xdr:spPr>
        <a:xfrm flipV="1">
          <a:off x="14592300" y="9916259"/>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5214</xdr:rowOff>
    </xdr:from>
    <xdr:to>
      <xdr:col>21</xdr:col>
      <xdr:colOff>161925</xdr:colOff>
      <xdr:row>58</xdr:row>
      <xdr:rowOff>24943</xdr:rowOff>
    </xdr:to>
    <xdr:cxnSp macro="">
      <xdr:nvCxnSpPr>
        <xdr:cNvPr id="576" name="直線コネクタ 575"/>
        <xdr:cNvCxnSpPr/>
      </xdr:nvCxnSpPr>
      <xdr:spPr>
        <a:xfrm flipV="1">
          <a:off x="13703300" y="9949314"/>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24943</xdr:rowOff>
    </xdr:from>
    <xdr:to>
      <xdr:col>19</xdr:col>
      <xdr:colOff>644525</xdr:colOff>
      <xdr:row>58</xdr:row>
      <xdr:rowOff>60902</xdr:rowOff>
    </xdr:to>
    <xdr:cxnSp macro="">
      <xdr:nvCxnSpPr>
        <xdr:cNvPr id="579" name="直線コネクタ 578"/>
        <xdr:cNvCxnSpPr/>
      </xdr:nvCxnSpPr>
      <xdr:spPr>
        <a:xfrm flipV="1">
          <a:off x="12814300" y="9969043"/>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101336</xdr:rowOff>
    </xdr:from>
    <xdr:to>
      <xdr:col>23</xdr:col>
      <xdr:colOff>568325</xdr:colOff>
      <xdr:row>58</xdr:row>
      <xdr:rowOff>31486</xdr:rowOff>
    </xdr:to>
    <xdr:sp macro="" textlink="">
      <xdr:nvSpPr>
        <xdr:cNvPr id="589" name="円/楕円 588"/>
        <xdr:cNvSpPr/>
      </xdr:nvSpPr>
      <xdr:spPr>
        <a:xfrm>
          <a:off x="162687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79763</xdr:rowOff>
    </xdr:from>
    <xdr:ext cx="534377" cy="259045"/>
    <xdr:sp macro="" textlink="">
      <xdr:nvSpPr>
        <xdr:cNvPr id="590" name="教育費該当値テキスト"/>
        <xdr:cNvSpPr txBox="1"/>
      </xdr:nvSpPr>
      <xdr:spPr>
        <a:xfrm>
          <a:off x="16370300" y="98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92809</xdr:rowOff>
    </xdr:from>
    <xdr:to>
      <xdr:col>22</xdr:col>
      <xdr:colOff>415925</xdr:colOff>
      <xdr:row>58</xdr:row>
      <xdr:rowOff>22959</xdr:rowOff>
    </xdr:to>
    <xdr:sp macro="" textlink="">
      <xdr:nvSpPr>
        <xdr:cNvPr id="591" name="円/楕円 590"/>
        <xdr:cNvSpPr/>
      </xdr:nvSpPr>
      <xdr:spPr>
        <a:xfrm>
          <a:off x="15430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14086</xdr:rowOff>
    </xdr:from>
    <xdr:ext cx="534377" cy="259045"/>
    <xdr:sp macro="" textlink="">
      <xdr:nvSpPr>
        <xdr:cNvPr id="592" name="テキスト ボックス 591"/>
        <xdr:cNvSpPr txBox="1"/>
      </xdr:nvSpPr>
      <xdr:spPr>
        <a:xfrm>
          <a:off x="15214111" y="9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125864</xdr:rowOff>
    </xdr:from>
    <xdr:to>
      <xdr:col>21</xdr:col>
      <xdr:colOff>212725</xdr:colOff>
      <xdr:row>58</xdr:row>
      <xdr:rowOff>56014</xdr:rowOff>
    </xdr:to>
    <xdr:sp macro="" textlink="">
      <xdr:nvSpPr>
        <xdr:cNvPr id="593" name="円/楕円 592"/>
        <xdr:cNvSpPr/>
      </xdr:nvSpPr>
      <xdr:spPr>
        <a:xfrm>
          <a:off x="14541500" y="98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47141</xdr:rowOff>
    </xdr:from>
    <xdr:ext cx="534377" cy="259045"/>
    <xdr:sp macro="" textlink="">
      <xdr:nvSpPr>
        <xdr:cNvPr id="594" name="テキスト ボックス 593"/>
        <xdr:cNvSpPr txBox="1"/>
      </xdr:nvSpPr>
      <xdr:spPr>
        <a:xfrm>
          <a:off x="14325111" y="99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145593</xdr:rowOff>
    </xdr:from>
    <xdr:to>
      <xdr:col>20</xdr:col>
      <xdr:colOff>9525</xdr:colOff>
      <xdr:row>58</xdr:row>
      <xdr:rowOff>75743</xdr:rowOff>
    </xdr:to>
    <xdr:sp macro="" textlink="">
      <xdr:nvSpPr>
        <xdr:cNvPr id="595" name="円/楕円 594"/>
        <xdr:cNvSpPr/>
      </xdr:nvSpPr>
      <xdr:spPr>
        <a:xfrm>
          <a:off x="136525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66870</xdr:rowOff>
    </xdr:from>
    <xdr:ext cx="534377" cy="259045"/>
    <xdr:sp macro="" textlink="">
      <xdr:nvSpPr>
        <xdr:cNvPr id="596" name="テキスト ボックス 595"/>
        <xdr:cNvSpPr txBox="1"/>
      </xdr:nvSpPr>
      <xdr:spPr>
        <a:xfrm>
          <a:off x="13436111" y="100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10102</xdr:rowOff>
    </xdr:from>
    <xdr:to>
      <xdr:col>18</xdr:col>
      <xdr:colOff>492125</xdr:colOff>
      <xdr:row>58</xdr:row>
      <xdr:rowOff>111702</xdr:rowOff>
    </xdr:to>
    <xdr:sp macro="" textlink="">
      <xdr:nvSpPr>
        <xdr:cNvPr id="597" name="円/楕円 596"/>
        <xdr:cNvSpPr/>
      </xdr:nvSpPr>
      <xdr:spPr>
        <a:xfrm>
          <a:off x="12763500" y="99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102829</xdr:rowOff>
    </xdr:from>
    <xdr:ext cx="534377" cy="259045"/>
    <xdr:sp macro="" textlink="">
      <xdr:nvSpPr>
        <xdr:cNvPr id="598" name="テキスト ボックス 597"/>
        <xdr:cNvSpPr txBox="1"/>
      </xdr:nvSpPr>
      <xdr:spPr>
        <a:xfrm>
          <a:off x="12547111" y="100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43765</xdr:rowOff>
    </xdr:from>
    <xdr:to>
      <xdr:col>23</xdr:col>
      <xdr:colOff>517525</xdr:colOff>
      <xdr:row>79</xdr:row>
      <xdr:rowOff>44450</xdr:rowOff>
    </xdr:to>
    <xdr:cxnSp macro="">
      <xdr:nvCxnSpPr>
        <xdr:cNvPr id="627" name="直線コネクタ 626"/>
        <xdr:cNvCxnSpPr/>
      </xdr:nvCxnSpPr>
      <xdr:spPr>
        <a:xfrm flipV="1">
          <a:off x="15481300" y="13588315"/>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43002</xdr:rowOff>
    </xdr:from>
    <xdr:to>
      <xdr:col>22</xdr:col>
      <xdr:colOff>365125</xdr:colOff>
      <xdr:row>79</xdr:row>
      <xdr:rowOff>44450</xdr:rowOff>
    </xdr:to>
    <xdr:cxnSp macro="">
      <xdr:nvCxnSpPr>
        <xdr:cNvPr id="630" name="直線コネクタ 629"/>
        <xdr:cNvCxnSpPr/>
      </xdr:nvCxnSpPr>
      <xdr:spPr>
        <a:xfrm>
          <a:off x="14592300" y="13587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43002</xdr:rowOff>
    </xdr:from>
    <xdr:to>
      <xdr:col>21</xdr:col>
      <xdr:colOff>161925</xdr:colOff>
      <xdr:row>79</xdr:row>
      <xdr:rowOff>44450</xdr:rowOff>
    </xdr:to>
    <xdr:cxnSp macro="">
      <xdr:nvCxnSpPr>
        <xdr:cNvPr id="633" name="直線コネクタ 632"/>
        <xdr:cNvCxnSpPr/>
      </xdr:nvCxnSpPr>
      <xdr:spPr>
        <a:xfrm flipV="1">
          <a:off x="13703300" y="13587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164415</xdr:rowOff>
    </xdr:from>
    <xdr:to>
      <xdr:col>23</xdr:col>
      <xdr:colOff>568325</xdr:colOff>
      <xdr:row>79</xdr:row>
      <xdr:rowOff>94565</xdr:rowOff>
    </xdr:to>
    <xdr:sp macro="" textlink="">
      <xdr:nvSpPr>
        <xdr:cNvPr id="646" name="円/楕円 645"/>
        <xdr:cNvSpPr/>
      </xdr:nvSpPr>
      <xdr:spPr>
        <a:xfrm>
          <a:off x="162687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85578</xdr:rowOff>
    </xdr:from>
    <xdr:ext cx="313932" cy="259045"/>
    <xdr:sp macro="" textlink="">
      <xdr:nvSpPr>
        <xdr:cNvPr id="647" name="災害復旧費該当値テキスト"/>
        <xdr:cNvSpPr txBox="1"/>
      </xdr:nvSpPr>
      <xdr:spPr>
        <a:xfrm>
          <a:off x="16370300" y="13458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163652</xdr:rowOff>
    </xdr:from>
    <xdr:to>
      <xdr:col>21</xdr:col>
      <xdr:colOff>212725</xdr:colOff>
      <xdr:row>79</xdr:row>
      <xdr:rowOff>93802</xdr:rowOff>
    </xdr:to>
    <xdr:sp macro="" textlink="">
      <xdr:nvSpPr>
        <xdr:cNvPr id="650" name="円/楕円 649"/>
        <xdr:cNvSpPr/>
      </xdr:nvSpPr>
      <xdr:spPr>
        <a:xfrm>
          <a:off x="14541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84929</xdr:rowOff>
    </xdr:from>
    <xdr:ext cx="378565" cy="259045"/>
    <xdr:sp macro="" textlink="">
      <xdr:nvSpPr>
        <xdr:cNvPr id="651" name="テキスト ボックス 650"/>
        <xdr:cNvSpPr txBox="1"/>
      </xdr:nvSpPr>
      <xdr:spPr>
        <a:xfrm>
          <a:off x="14403017" y="1362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96532</xdr:rowOff>
    </xdr:from>
    <xdr:to>
      <xdr:col>23</xdr:col>
      <xdr:colOff>517525</xdr:colOff>
      <xdr:row>95</xdr:row>
      <xdr:rowOff>100628</xdr:rowOff>
    </xdr:to>
    <xdr:cxnSp macro="">
      <xdr:nvCxnSpPr>
        <xdr:cNvPr id="684" name="直線コネクタ 683"/>
        <xdr:cNvCxnSpPr/>
      </xdr:nvCxnSpPr>
      <xdr:spPr>
        <a:xfrm>
          <a:off x="15481300" y="16384282"/>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60624</xdr:rowOff>
    </xdr:from>
    <xdr:to>
      <xdr:col>22</xdr:col>
      <xdr:colOff>365125</xdr:colOff>
      <xdr:row>95</xdr:row>
      <xdr:rowOff>96532</xdr:rowOff>
    </xdr:to>
    <xdr:cxnSp macro="">
      <xdr:nvCxnSpPr>
        <xdr:cNvPr id="687" name="直線コネクタ 686"/>
        <xdr:cNvCxnSpPr/>
      </xdr:nvCxnSpPr>
      <xdr:spPr>
        <a:xfrm>
          <a:off x="14592300" y="16348374"/>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60624</xdr:rowOff>
    </xdr:from>
    <xdr:to>
      <xdr:col>21</xdr:col>
      <xdr:colOff>161925</xdr:colOff>
      <xdr:row>95</xdr:row>
      <xdr:rowOff>66281</xdr:rowOff>
    </xdr:to>
    <xdr:cxnSp macro="">
      <xdr:nvCxnSpPr>
        <xdr:cNvPr id="690" name="直線コネクタ 689"/>
        <xdr:cNvCxnSpPr/>
      </xdr:nvCxnSpPr>
      <xdr:spPr>
        <a:xfrm flipV="1">
          <a:off x="13703300" y="16348374"/>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66281</xdr:rowOff>
    </xdr:from>
    <xdr:to>
      <xdr:col>19</xdr:col>
      <xdr:colOff>644525</xdr:colOff>
      <xdr:row>95</xdr:row>
      <xdr:rowOff>80378</xdr:rowOff>
    </xdr:to>
    <xdr:cxnSp macro="">
      <xdr:nvCxnSpPr>
        <xdr:cNvPr id="693" name="直線コネクタ 692"/>
        <xdr:cNvCxnSpPr/>
      </xdr:nvCxnSpPr>
      <xdr:spPr>
        <a:xfrm flipV="1">
          <a:off x="12814300" y="163540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49828</xdr:rowOff>
    </xdr:from>
    <xdr:to>
      <xdr:col>23</xdr:col>
      <xdr:colOff>568325</xdr:colOff>
      <xdr:row>95</xdr:row>
      <xdr:rowOff>151428</xdr:rowOff>
    </xdr:to>
    <xdr:sp macro="" textlink="">
      <xdr:nvSpPr>
        <xdr:cNvPr id="703" name="円/楕円 702"/>
        <xdr:cNvSpPr/>
      </xdr:nvSpPr>
      <xdr:spPr>
        <a:xfrm>
          <a:off x="16268700" y="163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28255</xdr:rowOff>
    </xdr:from>
    <xdr:ext cx="534377" cy="259045"/>
    <xdr:sp macro="" textlink="">
      <xdr:nvSpPr>
        <xdr:cNvPr id="704" name="公債費該当値テキスト"/>
        <xdr:cNvSpPr txBox="1"/>
      </xdr:nvSpPr>
      <xdr:spPr>
        <a:xfrm>
          <a:off x="16370300" y="16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45732</xdr:rowOff>
    </xdr:from>
    <xdr:to>
      <xdr:col>22</xdr:col>
      <xdr:colOff>415925</xdr:colOff>
      <xdr:row>95</xdr:row>
      <xdr:rowOff>147332</xdr:rowOff>
    </xdr:to>
    <xdr:sp macro="" textlink="">
      <xdr:nvSpPr>
        <xdr:cNvPr id="705" name="円/楕円 704"/>
        <xdr:cNvSpPr/>
      </xdr:nvSpPr>
      <xdr:spPr>
        <a:xfrm>
          <a:off x="15430500" y="163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138459</xdr:rowOff>
    </xdr:from>
    <xdr:ext cx="534377" cy="259045"/>
    <xdr:sp macro="" textlink="">
      <xdr:nvSpPr>
        <xdr:cNvPr id="706" name="テキスト ボックス 705"/>
        <xdr:cNvSpPr txBox="1"/>
      </xdr:nvSpPr>
      <xdr:spPr>
        <a:xfrm>
          <a:off x="15214111" y="164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9824</xdr:rowOff>
    </xdr:from>
    <xdr:to>
      <xdr:col>21</xdr:col>
      <xdr:colOff>212725</xdr:colOff>
      <xdr:row>95</xdr:row>
      <xdr:rowOff>111424</xdr:rowOff>
    </xdr:to>
    <xdr:sp macro="" textlink="">
      <xdr:nvSpPr>
        <xdr:cNvPr id="707" name="円/楕円 706"/>
        <xdr:cNvSpPr/>
      </xdr:nvSpPr>
      <xdr:spPr>
        <a:xfrm>
          <a:off x="14541500" y="162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102551</xdr:rowOff>
    </xdr:from>
    <xdr:ext cx="534377" cy="259045"/>
    <xdr:sp macro="" textlink="">
      <xdr:nvSpPr>
        <xdr:cNvPr id="708" name="テキスト ボックス 707"/>
        <xdr:cNvSpPr txBox="1"/>
      </xdr:nvSpPr>
      <xdr:spPr>
        <a:xfrm>
          <a:off x="14325111" y="163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15481</xdr:rowOff>
    </xdr:from>
    <xdr:to>
      <xdr:col>20</xdr:col>
      <xdr:colOff>9525</xdr:colOff>
      <xdr:row>95</xdr:row>
      <xdr:rowOff>117081</xdr:rowOff>
    </xdr:to>
    <xdr:sp macro="" textlink="">
      <xdr:nvSpPr>
        <xdr:cNvPr id="709" name="円/楕円 708"/>
        <xdr:cNvSpPr/>
      </xdr:nvSpPr>
      <xdr:spPr>
        <a:xfrm>
          <a:off x="13652500" y="163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108208</xdr:rowOff>
    </xdr:from>
    <xdr:ext cx="534377" cy="259045"/>
    <xdr:sp macro="" textlink="">
      <xdr:nvSpPr>
        <xdr:cNvPr id="710" name="テキスト ボックス 709"/>
        <xdr:cNvSpPr txBox="1"/>
      </xdr:nvSpPr>
      <xdr:spPr>
        <a:xfrm>
          <a:off x="13436111" y="163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29578</xdr:rowOff>
    </xdr:from>
    <xdr:to>
      <xdr:col>18</xdr:col>
      <xdr:colOff>492125</xdr:colOff>
      <xdr:row>95</xdr:row>
      <xdr:rowOff>131178</xdr:rowOff>
    </xdr:to>
    <xdr:sp macro="" textlink="">
      <xdr:nvSpPr>
        <xdr:cNvPr id="711" name="円/楕円 710"/>
        <xdr:cNvSpPr/>
      </xdr:nvSpPr>
      <xdr:spPr>
        <a:xfrm>
          <a:off x="12763500" y="16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122305</xdr:rowOff>
    </xdr:from>
    <xdr:ext cx="534377" cy="259045"/>
    <xdr:sp macro="" textlink="">
      <xdr:nvSpPr>
        <xdr:cNvPr id="712" name="テキスト ボックス 711"/>
        <xdr:cNvSpPr txBox="1"/>
      </xdr:nvSpPr>
      <xdr:spPr>
        <a:xfrm>
          <a:off x="12547111" y="164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98552</xdr:rowOff>
    </xdr:from>
    <xdr:to>
      <xdr:col>32</xdr:col>
      <xdr:colOff>187325</xdr:colOff>
      <xdr:row>37</xdr:row>
      <xdr:rowOff>149416</xdr:rowOff>
    </xdr:to>
    <xdr:cxnSp macro="">
      <xdr:nvCxnSpPr>
        <xdr:cNvPr id="737" name="直線コネクタ 736"/>
        <xdr:cNvCxnSpPr/>
      </xdr:nvCxnSpPr>
      <xdr:spPr>
        <a:xfrm flipV="1">
          <a:off x="21323300" y="6270752"/>
          <a:ext cx="8382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50754</xdr:rowOff>
    </xdr:from>
    <xdr:ext cx="378565" cy="259045"/>
    <xdr:sp macro="" textlink="">
      <xdr:nvSpPr>
        <xdr:cNvPr id="738" name="諸支出金平均値テキスト"/>
        <xdr:cNvSpPr txBox="1"/>
      </xdr:nvSpPr>
      <xdr:spPr>
        <a:xfrm>
          <a:off x="22212300" y="6394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159131</xdr:rowOff>
    </xdr:from>
    <xdr:to>
      <xdr:col>31</xdr:col>
      <xdr:colOff>34925</xdr:colOff>
      <xdr:row>37</xdr:row>
      <xdr:rowOff>149416</xdr:rowOff>
    </xdr:to>
    <xdr:cxnSp macro="">
      <xdr:nvCxnSpPr>
        <xdr:cNvPr id="740" name="直線コネクタ 739"/>
        <xdr:cNvCxnSpPr/>
      </xdr:nvCxnSpPr>
      <xdr:spPr>
        <a:xfrm>
          <a:off x="20434300" y="6159881"/>
          <a:ext cx="889000" cy="3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159131</xdr:rowOff>
    </xdr:from>
    <xdr:to>
      <xdr:col>29</xdr:col>
      <xdr:colOff>517525</xdr:colOff>
      <xdr:row>37</xdr:row>
      <xdr:rowOff>131128</xdr:rowOff>
    </xdr:to>
    <xdr:cxnSp macro="">
      <xdr:nvCxnSpPr>
        <xdr:cNvPr id="743" name="直線コネクタ 742"/>
        <xdr:cNvCxnSpPr/>
      </xdr:nvCxnSpPr>
      <xdr:spPr>
        <a:xfrm flipV="1">
          <a:off x="19545300" y="6159881"/>
          <a:ext cx="889000" cy="3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122191</xdr:rowOff>
    </xdr:from>
    <xdr:ext cx="378565" cy="259045"/>
    <xdr:sp macro="" textlink="">
      <xdr:nvSpPr>
        <xdr:cNvPr id="745" name="テキスト ボックス 744"/>
        <xdr:cNvSpPr txBox="1"/>
      </xdr:nvSpPr>
      <xdr:spPr>
        <a:xfrm>
          <a:off x="20245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131128</xdr:rowOff>
    </xdr:from>
    <xdr:to>
      <xdr:col>28</xdr:col>
      <xdr:colOff>314325</xdr:colOff>
      <xdr:row>38</xdr:row>
      <xdr:rowOff>25400</xdr:rowOff>
    </xdr:to>
    <xdr:cxnSp macro="">
      <xdr:nvCxnSpPr>
        <xdr:cNvPr id="746" name="直線コネクタ 745"/>
        <xdr:cNvCxnSpPr/>
      </xdr:nvCxnSpPr>
      <xdr:spPr>
        <a:xfrm flipV="1">
          <a:off x="18656300" y="6474778"/>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47752</xdr:rowOff>
    </xdr:from>
    <xdr:to>
      <xdr:col>32</xdr:col>
      <xdr:colOff>238125</xdr:colOff>
      <xdr:row>36</xdr:row>
      <xdr:rowOff>149352</xdr:rowOff>
    </xdr:to>
    <xdr:sp macro="" textlink="">
      <xdr:nvSpPr>
        <xdr:cNvPr id="756" name="円/楕円 755"/>
        <xdr:cNvSpPr/>
      </xdr:nvSpPr>
      <xdr:spPr>
        <a:xfrm>
          <a:off x="221107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70629</xdr:rowOff>
    </xdr:from>
    <xdr:ext cx="378565" cy="259045"/>
    <xdr:sp macro="" textlink="">
      <xdr:nvSpPr>
        <xdr:cNvPr id="757" name="諸支出金該当値テキスト"/>
        <xdr:cNvSpPr txBox="1"/>
      </xdr:nvSpPr>
      <xdr:spPr>
        <a:xfrm>
          <a:off x="22212300" y="607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98616</xdr:rowOff>
    </xdr:from>
    <xdr:to>
      <xdr:col>31</xdr:col>
      <xdr:colOff>85725</xdr:colOff>
      <xdr:row>38</xdr:row>
      <xdr:rowOff>28766</xdr:rowOff>
    </xdr:to>
    <xdr:sp macro="" textlink="">
      <xdr:nvSpPr>
        <xdr:cNvPr id="758" name="円/楕円 757"/>
        <xdr:cNvSpPr/>
      </xdr:nvSpPr>
      <xdr:spPr>
        <a:xfrm>
          <a:off x="21272500" y="64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19893</xdr:rowOff>
    </xdr:from>
    <xdr:ext cx="313932" cy="259045"/>
    <xdr:sp macro="" textlink="">
      <xdr:nvSpPr>
        <xdr:cNvPr id="759" name="テキスト ボックス 758"/>
        <xdr:cNvSpPr txBox="1"/>
      </xdr:nvSpPr>
      <xdr:spPr>
        <a:xfrm>
          <a:off x="21166333" y="6534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108331</xdr:rowOff>
    </xdr:from>
    <xdr:to>
      <xdr:col>29</xdr:col>
      <xdr:colOff>568325</xdr:colOff>
      <xdr:row>36</xdr:row>
      <xdr:rowOff>38481</xdr:rowOff>
    </xdr:to>
    <xdr:sp macro="" textlink="">
      <xdr:nvSpPr>
        <xdr:cNvPr id="760" name="円/楕円 759"/>
        <xdr:cNvSpPr/>
      </xdr:nvSpPr>
      <xdr:spPr>
        <a:xfrm>
          <a:off x="20383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55008</xdr:rowOff>
    </xdr:from>
    <xdr:ext cx="378565" cy="259045"/>
    <xdr:sp macro="" textlink="">
      <xdr:nvSpPr>
        <xdr:cNvPr id="761" name="テキスト ボックス 760"/>
        <xdr:cNvSpPr txBox="1"/>
      </xdr:nvSpPr>
      <xdr:spPr>
        <a:xfrm>
          <a:off x="20245017" y="588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80328</xdr:rowOff>
    </xdr:from>
    <xdr:to>
      <xdr:col>28</xdr:col>
      <xdr:colOff>365125</xdr:colOff>
      <xdr:row>38</xdr:row>
      <xdr:rowOff>10478</xdr:rowOff>
    </xdr:to>
    <xdr:sp macro="" textlink="">
      <xdr:nvSpPr>
        <xdr:cNvPr id="762" name="円/楕円 761"/>
        <xdr:cNvSpPr/>
      </xdr:nvSpPr>
      <xdr:spPr>
        <a:xfrm>
          <a:off x="19494500" y="6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1605</xdr:rowOff>
    </xdr:from>
    <xdr:ext cx="378565" cy="259045"/>
    <xdr:sp macro="" textlink="">
      <xdr:nvSpPr>
        <xdr:cNvPr id="763" name="テキスト ボックス 762"/>
        <xdr:cNvSpPr txBox="1"/>
      </xdr:nvSpPr>
      <xdr:spPr>
        <a:xfrm>
          <a:off x="19356017" y="6516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議会費は住民一人当たり</a:t>
          </a:r>
          <a:r>
            <a:rPr kumimoji="1" lang="en-US" altLang="ja-JP" sz="1300">
              <a:latin typeface="+mn-ea"/>
              <a:ea typeface="+mn-ea"/>
            </a:rPr>
            <a:t>1,921</a:t>
          </a:r>
          <a:r>
            <a:rPr kumimoji="1" lang="ja-JP" altLang="en-US" sz="1300">
              <a:latin typeface="+mn-ea"/>
              <a:ea typeface="+mn-ea"/>
            </a:rPr>
            <a:t>円で、全国平均、静岡県平均及び類似団体平均を大きく下回り、類似団体内で最も低い水準となっている。また、民生費も全国平均、静岡県平均及び類似団体平均を大きく下回り、住民一人当たり</a:t>
          </a:r>
          <a:r>
            <a:rPr kumimoji="1" lang="en-US" altLang="ja-JP" sz="1300">
              <a:latin typeface="+mn-ea"/>
              <a:ea typeface="+mn-ea"/>
            </a:rPr>
            <a:t>104,686</a:t>
          </a:r>
          <a:r>
            <a:rPr kumimoji="1" lang="ja-JP" altLang="en-US" sz="1300">
              <a:latin typeface="+mn-ea"/>
              <a:ea typeface="+mn-ea"/>
            </a:rPr>
            <a:t>円と類似団体内で二番目に低い水準となっている。これは、行政改革への取り組み、適正執行や助成費等の見直しなどにより経費の削減に努めたことが要因である。教育費も各平均を大きく下回り、類似団体で三番目に低い水準となっているが、平成</a:t>
          </a:r>
          <a:r>
            <a:rPr kumimoji="1" lang="en-US" altLang="ja-JP" sz="1300">
              <a:latin typeface="+mn-ea"/>
              <a:ea typeface="+mn-ea"/>
            </a:rPr>
            <a:t>23</a:t>
          </a:r>
          <a:r>
            <a:rPr kumimoji="1" lang="ja-JP" altLang="en-US" sz="1300">
              <a:latin typeface="+mn-ea"/>
              <a:ea typeface="+mn-ea"/>
            </a:rPr>
            <a:t>年度中までに集中的に行ってきた教育施設の老朽化・耐震化対策が完了したことが要因となっている。一方、類似団体内で平均よりも高い水準で推移しているのが、衛生費、労働費、商工費となっている。衛生費は、繰出基準の見直しや不採算地区病床稼働による病院事業会計への繰出金や病院事業の出資繰出金などにより経費が増加している。労働費は、住宅及び教育資金の貸付事業を展開しており、希望者が増加しているため高い水準の要因となっている。商工費は、</a:t>
          </a:r>
          <a:r>
            <a:rPr kumimoji="1" lang="ja-JP" altLang="ja-JP" sz="1300">
              <a:solidFill>
                <a:schemeClr val="dk1"/>
              </a:solidFill>
              <a:effectLst/>
              <a:latin typeface="+mn-ea"/>
              <a:ea typeface="+mn-ea"/>
              <a:cs typeface="+mn-cs"/>
            </a:rPr>
            <a:t>前年度から大きく増加し、本年度は</a:t>
          </a:r>
          <a:r>
            <a:rPr kumimoji="1" lang="ja-JP" altLang="en-US" sz="1300">
              <a:solidFill>
                <a:schemeClr val="dk1"/>
              </a:solidFill>
              <a:effectLst/>
              <a:latin typeface="+mn-ea"/>
              <a:ea typeface="+mn-ea"/>
              <a:cs typeface="+mn-cs"/>
            </a:rPr>
            <a:t>前年度比約</a:t>
          </a:r>
          <a:r>
            <a:rPr kumimoji="1" lang="en-US" altLang="ja-JP" sz="1300">
              <a:solidFill>
                <a:schemeClr val="dk1"/>
              </a:solidFill>
              <a:effectLst/>
              <a:latin typeface="+mn-ea"/>
              <a:ea typeface="+mn-ea"/>
              <a:cs typeface="+mn-cs"/>
            </a:rPr>
            <a:t>1.32</a:t>
          </a:r>
          <a:r>
            <a:rPr kumimoji="1" lang="ja-JP" altLang="ja-JP" sz="1300">
              <a:solidFill>
                <a:schemeClr val="dk1"/>
              </a:solidFill>
              <a:effectLst/>
              <a:latin typeface="+mn-ea"/>
              <a:ea typeface="+mn-ea"/>
              <a:cs typeface="+mn-cs"/>
            </a:rPr>
            <a:t>倍</a:t>
          </a:r>
          <a:r>
            <a:rPr kumimoji="1" lang="ja-JP" altLang="en-US" sz="1300">
              <a:solidFill>
                <a:schemeClr val="dk1"/>
              </a:solidFill>
              <a:effectLst/>
              <a:latin typeface="+mn-ea"/>
              <a:ea typeface="+mn-ea"/>
              <a:cs typeface="+mn-cs"/>
            </a:rPr>
            <a:t>の</a:t>
          </a:r>
          <a:r>
            <a:rPr kumimoji="1" lang="ja-JP" altLang="en-US" sz="1300">
              <a:latin typeface="+mn-ea"/>
              <a:ea typeface="+mn-ea"/>
            </a:rPr>
            <a:t>住民一人当たり</a:t>
          </a:r>
          <a:r>
            <a:rPr kumimoji="1" lang="en-US" altLang="ja-JP" sz="1300">
              <a:latin typeface="+mn-ea"/>
              <a:ea typeface="+mn-ea"/>
            </a:rPr>
            <a:t>24,258</a:t>
          </a:r>
          <a:r>
            <a:rPr kumimoji="1" lang="ja-JP" altLang="en-US" sz="1300">
              <a:latin typeface="+mn-ea"/>
              <a:ea typeface="+mn-ea"/>
            </a:rPr>
            <a:t>円となっている。これは、ふるさと寄附金の増に伴い返礼品や事業実施に伴う広告費の増加が主な要因である。</a:t>
          </a:r>
          <a:endParaRPr kumimoji="1" lang="en-US" altLang="ja-JP" sz="1300">
            <a:latin typeface="+mn-ea"/>
            <a:ea typeface="+mn-ea"/>
          </a:endParaRPr>
        </a:p>
        <a:p>
          <a:endParaRPr kumimoji="1" lang="en-US" altLang="ja-JP"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百万円の基金を積み立てた。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歳出全体の抑制などにより平成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年度は標準財政規模に対して</a:t>
          </a:r>
          <a:r>
            <a:rPr kumimoji="1" lang="en-US" altLang="ja-JP" sz="900">
              <a:latin typeface="ＭＳ ゴシック" pitchFamily="49" charset="-128"/>
              <a:ea typeface="ＭＳ ゴシック" pitchFamily="49" charset="-128"/>
            </a:rPr>
            <a:t>8.78</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年度は繰越明許費が</a:t>
          </a:r>
          <a:r>
            <a:rPr kumimoji="1" lang="en-US" altLang="ja-JP" sz="900">
              <a:latin typeface="ＭＳ ゴシック" pitchFamily="49" charset="-128"/>
              <a:ea typeface="ＭＳ ゴシック" pitchFamily="49" charset="-128"/>
            </a:rPr>
            <a:t>277</a:t>
          </a:r>
          <a:r>
            <a:rPr kumimoji="1" lang="ja-JP" altLang="en-US" sz="900">
              <a:latin typeface="ＭＳ ゴシック" pitchFamily="49" charset="-128"/>
              <a:ea typeface="ＭＳ ゴシック" pitchFamily="49" charset="-128"/>
            </a:rPr>
            <a:t>百万円と前年度と比較して＋</a:t>
          </a:r>
          <a:r>
            <a:rPr kumimoji="1" lang="en-US" altLang="ja-JP" sz="900">
              <a:latin typeface="ＭＳ ゴシック" pitchFamily="49" charset="-128"/>
              <a:ea typeface="ＭＳ ゴシック" pitchFamily="49" charset="-128"/>
            </a:rPr>
            <a:t>257</a:t>
          </a:r>
          <a:r>
            <a:rPr kumimoji="1" lang="ja-JP" altLang="en-US" sz="900">
              <a:latin typeface="ＭＳ ゴシック" pitchFamily="49" charset="-128"/>
              <a:ea typeface="ＭＳ ゴシック" pitchFamily="49" charset="-128"/>
            </a:rPr>
            <a:t>百万となり、実質収支が前年度実質収支を下回ったことから単年度収支が－</a:t>
          </a:r>
          <a:r>
            <a:rPr kumimoji="1" lang="en-US" altLang="ja-JP" sz="900">
              <a:latin typeface="ＭＳ ゴシック" pitchFamily="49" charset="-128"/>
              <a:ea typeface="ＭＳ ゴシック" pitchFamily="49" charset="-128"/>
            </a:rPr>
            <a:t>344</a:t>
          </a:r>
          <a:r>
            <a:rPr kumimoji="1" lang="ja-JP" altLang="en-US" sz="900">
              <a:latin typeface="ＭＳ ゴシック" pitchFamily="49" charset="-128"/>
              <a:ea typeface="ＭＳ ゴシック" pitchFamily="49" charset="-128"/>
            </a:rPr>
            <a:t>百万円、財政調整基金が前年度同</a:t>
          </a:r>
          <a:r>
            <a:rPr kumimoji="1" lang="en-US" altLang="ja-JP" sz="900">
              <a:latin typeface="ＭＳ ゴシック" pitchFamily="49" charset="-128"/>
              <a:ea typeface="ＭＳ ゴシック" pitchFamily="49" charset="-128"/>
            </a:rPr>
            <a:t>33</a:t>
          </a:r>
          <a:r>
            <a:rPr kumimoji="1" lang="ja-JP" altLang="en-US" sz="900">
              <a:latin typeface="ＭＳ ゴシック" pitchFamily="49" charset="-128"/>
              <a:ea typeface="ＭＳ ゴシック" pitchFamily="49" charset="-128"/>
            </a:rPr>
            <a:t>様の</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百万円となったため、実施単年度収支は－</a:t>
          </a:r>
          <a:r>
            <a:rPr kumimoji="1" lang="en-US" altLang="ja-JP" sz="900">
              <a:latin typeface="ＭＳ ゴシック" pitchFamily="49" charset="-128"/>
              <a:ea typeface="ＭＳ ゴシック" pitchFamily="49" charset="-128"/>
            </a:rPr>
            <a:t>324</a:t>
          </a:r>
          <a:r>
            <a:rPr kumimoji="1" lang="ja-JP" altLang="en-US" sz="900">
              <a:latin typeface="ＭＳ ゴシック" pitchFamily="49" charset="-128"/>
              <a:ea typeface="ＭＳ ゴシック" pitchFamily="49" charset="-128"/>
            </a:rPr>
            <a:t>百万円となり、標準財政規模比が▲</a:t>
          </a:r>
          <a:r>
            <a:rPr kumimoji="1" lang="en-US" altLang="ja-JP" sz="900">
              <a:latin typeface="ＭＳ ゴシック" pitchFamily="49" charset="-128"/>
              <a:ea typeface="ＭＳ ゴシック" pitchFamily="49" charset="-128"/>
            </a:rPr>
            <a:t>1.19</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将来的に経常的一般財源の伸びは期待できず、また、引き続き大規模公共事業や公共施設の更新整備も控えているため、財政状況はさらに厳しい状況になると予測できる。今後も、財政計画に基づき歳出削減等を強化するとともに適切な財政調整基金残高の確保に努める。</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○現状</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年度以降、各会計においてはいずれも黒字である。平成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年度まであった病院会計の基準外繰出の経営支援は平成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年度以降はなく、他の会計についても健全な財政運営に努めている。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各会計において、使用料等の見直しにより歳入確保及び歳出の削減を図り、適切な財政運営及び企業経営を行っていく。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52143740</v>
      </c>
      <c r="BO4" s="381"/>
      <c r="BP4" s="381"/>
      <c r="BQ4" s="381"/>
      <c r="BR4" s="381"/>
      <c r="BS4" s="381"/>
      <c r="BT4" s="381"/>
      <c r="BU4" s="382"/>
      <c r="BV4" s="380">
        <v>50418637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8.8000000000000007</v>
      </c>
      <c r="CU4" s="387"/>
      <c r="CV4" s="387"/>
      <c r="CW4" s="387"/>
      <c r="CX4" s="387"/>
      <c r="CY4" s="387"/>
      <c r="CZ4" s="387"/>
      <c r="DA4" s="388"/>
      <c r="DB4" s="386">
        <v>9.9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49469036</v>
      </c>
      <c r="BO5" s="418"/>
      <c r="BP5" s="418"/>
      <c r="BQ5" s="418"/>
      <c r="BR5" s="418"/>
      <c r="BS5" s="418"/>
      <c r="BT5" s="418"/>
      <c r="BU5" s="419"/>
      <c r="BV5" s="417">
        <v>47656429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87.6</v>
      </c>
      <c r="CU5" s="415"/>
      <c r="CV5" s="415"/>
      <c r="CW5" s="415"/>
      <c r="CX5" s="415"/>
      <c r="CY5" s="415"/>
      <c r="CZ5" s="415"/>
      <c r="DA5" s="416"/>
      <c r="DB5" s="414">
        <v>85.5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2674704</v>
      </c>
      <c r="BO6" s="418"/>
      <c r="BP6" s="418"/>
      <c r="BQ6" s="418"/>
      <c r="BR6" s="418"/>
      <c r="BS6" s="418"/>
      <c r="BT6" s="418"/>
      <c r="BU6" s="419"/>
      <c r="BV6" s="417">
        <v>2762208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93.8</v>
      </c>
      <c r="CU6" s="455"/>
      <c r="CV6" s="455"/>
      <c r="CW6" s="455"/>
      <c r="CX6" s="455"/>
      <c r="CY6" s="455"/>
      <c r="CZ6" s="455"/>
      <c r="DA6" s="456"/>
      <c r="DB6" s="454">
        <v>91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277279</v>
      </c>
      <c r="BO7" s="418"/>
      <c r="BP7" s="418"/>
      <c r="BQ7" s="418"/>
      <c r="BR7" s="418"/>
      <c r="BS7" s="418"/>
      <c r="BT7" s="418"/>
      <c r="BU7" s="419"/>
      <c r="BV7" s="417">
        <v>20418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27317101</v>
      </c>
      <c r="CU7" s="418"/>
      <c r="CV7" s="418"/>
      <c r="CW7" s="418"/>
      <c r="CX7" s="418"/>
      <c r="CY7" s="418"/>
      <c r="CZ7" s="418"/>
      <c r="DA7" s="419"/>
      <c r="DB7" s="417">
        <v>27676703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2397425</v>
      </c>
      <c r="BO8" s="418"/>
      <c r="BP8" s="418"/>
      <c r="BQ8" s="418"/>
      <c r="BR8" s="418"/>
      <c r="BS8" s="418"/>
      <c r="BT8" s="418"/>
      <c r="BU8" s="419"/>
      <c r="BV8" s="417">
        <v>2741790</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0.89</v>
      </c>
      <c r="CU8" s="458"/>
      <c r="CV8" s="458"/>
      <c r="CW8" s="458"/>
      <c r="CX8" s="458"/>
      <c r="CY8" s="458"/>
      <c r="CZ8" s="458"/>
      <c r="DA8" s="459"/>
      <c r="DB8" s="457">
        <v>0.89</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139462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-344365</v>
      </c>
      <c r="BO9" s="418"/>
      <c r="BP9" s="418"/>
      <c r="BQ9" s="418"/>
      <c r="BR9" s="418"/>
      <c r="BS9" s="418"/>
      <c r="BT9" s="418"/>
      <c r="BU9" s="419"/>
      <c r="BV9" s="417">
        <v>208953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12.1</v>
      </c>
      <c r="CU9" s="415"/>
      <c r="CV9" s="415"/>
      <c r="CW9" s="415"/>
      <c r="CX9" s="415"/>
      <c r="CY9" s="415"/>
      <c r="CZ9" s="415"/>
      <c r="DA9" s="416"/>
      <c r="DB9" s="414">
        <v>12.7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143249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20163</v>
      </c>
      <c r="BO10" s="418"/>
      <c r="BP10" s="418"/>
      <c r="BQ10" s="418"/>
      <c r="BR10" s="418"/>
      <c r="BS10" s="418"/>
      <c r="BT10" s="418"/>
      <c r="BU10" s="419"/>
      <c r="BV10" s="417">
        <v>19832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704</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141338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137894</v>
      </c>
      <c r="S13" s="499"/>
      <c r="T13" s="499"/>
      <c r="U13" s="499"/>
      <c r="V13" s="500"/>
      <c r="W13" s="433" t="s">
        <v>123</v>
      </c>
      <c r="X13" s="434"/>
      <c r="Y13" s="434"/>
      <c r="Z13" s="434"/>
      <c r="AA13" s="434"/>
      <c r="AB13" s="424"/>
      <c r="AC13" s="468">
        <v>2063</v>
      </c>
      <c r="AD13" s="469"/>
      <c r="AE13" s="469"/>
      <c r="AF13" s="469"/>
      <c r="AG13" s="508"/>
      <c r="AH13" s="468">
        <v>2238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-324202</v>
      </c>
      <c r="BO13" s="418"/>
      <c r="BP13" s="418"/>
      <c r="BQ13" s="418"/>
      <c r="BR13" s="418"/>
      <c r="BS13" s="418"/>
      <c r="BT13" s="418"/>
      <c r="BU13" s="419"/>
      <c r="BV13" s="417">
        <v>229489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7.1</v>
      </c>
      <c r="CU13" s="415"/>
      <c r="CV13" s="415"/>
      <c r="CW13" s="415"/>
      <c r="CX13" s="415"/>
      <c r="CY13" s="415"/>
      <c r="CZ13" s="415"/>
      <c r="DA13" s="416"/>
      <c r="DB13" s="414">
        <v>7.8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142016</v>
      </c>
      <c r="S14" s="499"/>
      <c r="T14" s="499"/>
      <c r="U14" s="499"/>
      <c r="V14" s="500"/>
      <c r="W14" s="407"/>
      <c r="X14" s="408"/>
      <c r="Y14" s="408"/>
      <c r="Z14" s="408"/>
      <c r="AA14" s="408"/>
      <c r="AB14" s="397"/>
      <c r="AC14" s="501">
        <v>3</v>
      </c>
      <c r="AD14" s="502"/>
      <c r="AE14" s="502"/>
      <c r="AF14" s="502"/>
      <c r="AG14" s="503"/>
      <c r="AH14" s="501">
        <v>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2.6</v>
      </c>
      <c r="CU14" s="513"/>
      <c r="CV14" s="513"/>
      <c r="CW14" s="513"/>
      <c r="CX14" s="513"/>
      <c r="CY14" s="513"/>
      <c r="CZ14" s="513"/>
      <c r="DA14" s="514"/>
      <c r="DB14" s="512">
        <v>21.3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138888</v>
      </c>
      <c r="S15" s="499"/>
      <c r="T15" s="499"/>
      <c r="U15" s="499"/>
      <c r="V15" s="500"/>
      <c r="W15" s="433" t="s">
        <v>130</v>
      </c>
      <c r="X15" s="434"/>
      <c r="Y15" s="434"/>
      <c r="Z15" s="434"/>
      <c r="AA15" s="434"/>
      <c r="AB15" s="424"/>
      <c r="AC15" s="468">
        <v>25386</v>
      </c>
      <c r="AD15" s="469"/>
      <c r="AE15" s="469"/>
      <c r="AF15" s="469"/>
      <c r="AG15" s="508"/>
      <c r="AH15" s="468">
        <v>26824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17857109</v>
      </c>
      <c r="BO15" s="381"/>
      <c r="BP15" s="381"/>
      <c r="BQ15" s="381"/>
      <c r="BR15" s="381"/>
      <c r="BS15" s="381"/>
      <c r="BT15" s="381"/>
      <c r="BU15" s="382"/>
      <c r="BV15" s="380">
        <v>17722521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36.700000000000003</v>
      </c>
      <c r="AD16" s="502"/>
      <c r="AE16" s="502"/>
      <c r="AF16" s="502"/>
      <c r="AG16" s="503"/>
      <c r="AH16" s="501">
        <v>37.6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20143937</v>
      </c>
      <c r="BO16" s="418"/>
      <c r="BP16" s="418"/>
      <c r="BQ16" s="418"/>
      <c r="BR16" s="418"/>
      <c r="BS16" s="418"/>
      <c r="BT16" s="418"/>
      <c r="BU16" s="419"/>
      <c r="BV16" s="417">
        <v>19930001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41766</v>
      </c>
      <c r="AD17" s="469"/>
      <c r="AE17" s="469"/>
      <c r="AF17" s="469"/>
      <c r="AG17" s="508"/>
      <c r="AH17" s="468">
        <v>42198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22770148</v>
      </c>
      <c r="BO17" s="418"/>
      <c r="BP17" s="418"/>
      <c r="BQ17" s="418"/>
      <c r="BR17" s="418"/>
      <c r="BS17" s="418"/>
      <c r="BT17" s="418"/>
      <c r="BU17" s="419"/>
      <c r="BV17" s="417">
        <v>22596607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70.31</v>
      </c>
      <c r="M18" s="530"/>
      <c r="N18" s="530"/>
      <c r="O18" s="530"/>
      <c r="P18" s="530"/>
      <c r="Q18" s="530"/>
      <c r="R18" s="531"/>
      <c r="S18" s="531"/>
      <c r="T18" s="531"/>
      <c r="U18" s="531"/>
      <c r="V18" s="532"/>
      <c r="W18" s="435"/>
      <c r="X18" s="436"/>
      <c r="Y18" s="436"/>
      <c r="Z18" s="436"/>
      <c r="AA18" s="436"/>
      <c r="AB18" s="427"/>
      <c r="AC18" s="533">
        <v>60.3</v>
      </c>
      <c r="AD18" s="534"/>
      <c r="AE18" s="534"/>
      <c r="AF18" s="534"/>
      <c r="AG18" s="535"/>
      <c r="AH18" s="533">
        <v>59.2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24401111</v>
      </c>
      <c r="BO18" s="418"/>
      <c r="BP18" s="418"/>
      <c r="BQ18" s="418"/>
      <c r="BR18" s="418"/>
      <c r="BS18" s="418"/>
      <c r="BT18" s="418"/>
      <c r="BU18" s="419"/>
      <c r="BV18" s="417">
        <v>24007380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1984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38261897</v>
      </c>
      <c r="BO19" s="418"/>
      <c r="BP19" s="418"/>
      <c r="BQ19" s="418"/>
      <c r="BR19" s="418"/>
      <c r="BS19" s="418"/>
      <c r="BT19" s="418"/>
      <c r="BU19" s="419"/>
      <c r="BV19" s="417">
        <v>36987368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50648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47006483</v>
      </c>
      <c r="BO23" s="418"/>
      <c r="BP23" s="418"/>
      <c r="BQ23" s="418"/>
      <c r="BR23" s="418"/>
      <c r="BS23" s="418"/>
      <c r="BT23" s="418"/>
      <c r="BU23" s="419"/>
      <c r="BV23" s="417">
        <v>48350402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8840</v>
      </c>
      <c r="R24" s="469"/>
      <c r="S24" s="469"/>
      <c r="T24" s="469"/>
      <c r="U24" s="469"/>
      <c r="V24" s="508"/>
      <c r="W24" s="563"/>
      <c r="X24" s="551"/>
      <c r="Y24" s="552"/>
      <c r="Z24" s="467" t="s">
        <v>154</v>
      </c>
      <c r="AA24" s="447"/>
      <c r="AB24" s="447"/>
      <c r="AC24" s="447"/>
      <c r="AD24" s="447"/>
      <c r="AE24" s="447"/>
      <c r="AF24" s="447"/>
      <c r="AG24" s="448"/>
      <c r="AH24" s="468">
        <v>657</v>
      </c>
      <c r="AI24" s="469"/>
      <c r="AJ24" s="469"/>
      <c r="AK24" s="469"/>
      <c r="AL24" s="508"/>
      <c r="AM24" s="468">
        <v>2133279</v>
      </c>
      <c r="AN24" s="469"/>
      <c r="AO24" s="469"/>
      <c r="AP24" s="469"/>
      <c r="AQ24" s="469"/>
      <c r="AR24" s="508"/>
      <c r="AS24" s="468">
        <v>3247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41726044</v>
      </c>
      <c r="BO24" s="418"/>
      <c r="BP24" s="418"/>
      <c r="BQ24" s="418"/>
      <c r="BR24" s="418"/>
      <c r="BS24" s="418"/>
      <c r="BT24" s="418"/>
      <c r="BU24" s="419"/>
      <c r="BV24" s="417">
        <v>42240353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7080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3872981</v>
      </c>
      <c r="BO25" s="381"/>
      <c r="BP25" s="381"/>
      <c r="BQ25" s="381"/>
      <c r="BR25" s="381"/>
      <c r="BS25" s="381"/>
      <c r="BT25" s="381"/>
      <c r="BU25" s="382"/>
      <c r="BV25" s="380">
        <v>4377462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6530</v>
      </c>
      <c r="R26" s="469"/>
      <c r="S26" s="469"/>
      <c r="T26" s="469"/>
      <c r="U26" s="469"/>
      <c r="V26" s="508"/>
      <c r="W26" s="563"/>
      <c r="X26" s="551"/>
      <c r="Y26" s="552"/>
      <c r="Z26" s="467" t="s">
        <v>160</v>
      </c>
      <c r="AA26" s="573"/>
      <c r="AB26" s="573"/>
      <c r="AC26" s="573"/>
      <c r="AD26" s="573"/>
      <c r="AE26" s="573"/>
      <c r="AF26" s="573"/>
      <c r="AG26" s="574"/>
      <c r="AH26" s="468">
        <v>45</v>
      </c>
      <c r="AI26" s="469"/>
      <c r="AJ26" s="469"/>
      <c r="AK26" s="469"/>
      <c r="AL26" s="508"/>
      <c r="AM26" s="468">
        <v>157050</v>
      </c>
      <c r="AN26" s="469"/>
      <c r="AO26" s="469"/>
      <c r="AP26" s="469"/>
      <c r="AQ26" s="469"/>
      <c r="AR26" s="508"/>
      <c r="AS26" s="468">
        <v>3490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4900</v>
      </c>
      <c r="R27" s="469"/>
      <c r="S27" s="469"/>
      <c r="T27" s="469"/>
      <c r="U27" s="469"/>
      <c r="V27" s="508"/>
      <c r="W27" s="563"/>
      <c r="X27" s="551"/>
      <c r="Y27" s="552"/>
      <c r="Z27" s="467" t="s">
        <v>163</v>
      </c>
      <c r="AA27" s="447"/>
      <c r="AB27" s="447"/>
      <c r="AC27" s="447"/>
      <c r="AD27" s="447"/>
      <c r="AE27" s="447"/>
      <c r="AF27" s="447"/>
      <c r="AG27" s="448"/>
      <c r="AH27" s="468">
        <v>41</v>
      </c>
      <c r="AI27" s="469"/>
      <c r="AJ27" s="469"/>
      <c r="AK27" s="469"/>
      <c r="AL27" s="508"/>
      <c r="AM27" s="468">
        <v>126949</v>
      </c>
      <c r="AN27" s="469"/>
      <c r="AO27" s="469"/>
      <c r="AP27" s="469"/>
      <c r="AQ27" s="469"/>
      <c r="AR27" s="508"/>
      <c r="AS27" s="468">
        <v>3096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2110856</v>
      </c>
      <c r="BO27" s="587"/>
      <c r="BP27" s="587"/>
      <c r="BQ27" s="587"/>
      <c r="BR27" s="587"/>
      <c r="BS27" s="587"/>
      <c r="BT27" s="587"/>
      <c r="BU27" s="588"/>
      <c r="BV27" s="586">
        <v>2107100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4263</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5512944</v>
      </c>
      <c r="BO28" s="381"/>
      <c r="BP28" s="381"/>
      <c r="BQ28" s="381"/>
      <c r="BR28" s="381"/>
      <c r="BS28" s="381"/>
      <c r="BT28" s="381"/>
      <c r="BU28" s="382"/>
      <c r="BV28" s="380">
        <v>5492781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19</v>
      </c>
      <c r="M29" s="469"/>
      <c r="N29" s="469"/>
      <c r="O29" s="469"/>
      <c r="P29" s="508"/>
      <c r="Q29" s="468">
        <v>4018</v>
      </c>
      <c r="R29" s="469"/>
      <c r="S29" s="469"/>
      <c r="T29" s="469"/>
      <c r="U29" s="469"/>
      <c r="V29" s="508"/>
      <c r="W29" s="564"/>
      <c r="X29" s="565"/>
      <c r="Y29" s="566"/>
      <c r="Z29" s="467" t="s">
        <v>170</v>
      </c>
      <c r="AA29" s="447"/>
      <c r="AB29" s="447"/>
      <c r="AC29" s="447"/>
      <c r="AD29" s="447"/>
      <c r="AE29" s="447"/>
      <c r="AF29" s="447"/>
      <c r="AG29" s="448"/>
      <c r="AH29" s="468">
        <v>698</v>
      </c>
      <c r="AI29" s="469"/>
      <c r="AJ29" s="469"/>
      <c r="AK29" s="469"/>
      <c r="AL29" s="508"/>
      <c r="AM29" s="468">
        <v>2260228</v>
      </c>
      <c r="AN29" s="469"/>
      <c r="AO29" s="469"/>
      <c r="AP29" s="469"/>
      <c r="AQ29" s="469"/>
      <c r="AR29" s="508"/>
      <c r="AS29" s="468">
        <v>3238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1377956</v>
      </c>
      <c r="BO29" s="418"/>
      <c r="BP29" s="418"/>
      <c r="BQ29" s="418"/>
      <c r="BR29" s="418"/>
      <c r="BS29" s="418"/>
      <c r="BT29" s="418"/>
      <c r="BU29" s="419"/>
      <c r="BV29" s="417">
        <v>1316920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10621969</v>
      </c>
      <c r="BO30" s="587"/>
      <c r="BP30" s="587"/>
      <c r="BQ30" s="587"/>
      <c r="BR30" s="587"/>
      <c r="BS30" s="587"/>
      <c r="BT30" s="587"/>
      <c r="BU30" s="588"/>
      <c r="BV30" s="586">
        <v>7760893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IF('各会計、関係団体の財政状況及び健全化判断比率'!B34="","",'各会計、関係団体の財政状況及び健全化判断比率'!B34)</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志太広域事務組合（一般会計）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志太勤労者福祉サービスセンター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し尿処理事業特別会計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駐車場事業特別会計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IF('各会計、関係団体の財政状況及び健全化判断比率'!B35="","",'各会計、関係団体の財政状況及び健全化判断比率'!B35)</f>
        <v>温泉事業特別会計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志太広域事務組合（看護会計）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焼津水産振興センター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駿遠学園管理組合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焼津市土地開発公社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港湾事業特別会計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静岡県後期高齢者医療広域連合（普通会計）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焼津市振興公社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静岡県後期高齢者医療広域連合（事業会計）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静岡地方税滞納整理機構</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静岡県大井川広域水道企業団</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7" t="s">
        <v>529</v>
      </c>
      <c r="D34" s="1187"/>
      <c r="E34" s="1188"/>
      <c r="F34" s="32">
        <v>10.8</v>
      </c>
      <c r="G34" s="33">
        <v>12.14</v>
      </c>
      <c r="H34" s="33">
        <v>12.7</v>
      </c>
      <c r="I34" s="33">
        <v>13.69</v>
      </c>
      <c r="J34" s="34">
        <v>13.76</v>
      </c>
      <c r="K34" s="22"/>
      <c r="L34" s="22"/>
      <c r="M34" s="22"/>
      <c r="N34" s="22"/>
      <c r="O34" s="22"/>
      <c r="P34" s="22"/>
    </row>
    <row r="35" spans="1:16" ht="39" customHeight="1" x14ac:dyDescent="0.15">
      <c r="A35" s="22"/>
      <c r="B35" s="35"/>
      <c r="C35" s="1181" t="s">
        <v>530</v>
      </c>
      <c r="D35" s="1182"/>
      <c r="E35" s="1183"/>
      <c r="F35" s="36">
        <v>8.8000000000000007</v>
      </c>
      <c r="G35" s="37">
        <v>8.92</v>
      </c>
      <c r="H35" s="37">
        <v>7.81</v>
      </c>
      <c r="I35" s="37">
        <v>8.25</v>
      </c>
      <c r="J35" s="38">
        <v>8.73</v>
      </c>
      <c r="K35" s="22"/>
      <c r="L35" s="22"/>
      <c r="M35" s="22"/>
      <c r="N35" s="22"/>
      <c r="O35" s="22"/>
      <c r="P35" s="22"/>
    </row>
    <row r="36" spans="1:16" ht="39" customHeight="1" x14ac:dyDescent="0.15">
      <c r="A36" s="22"/>
      <c r="B36" s="35"/>
      <c r="C36" s="1181" t="s">
        <v>531</v>
      </c>
      <c r="D36" s="1182"/>
      <c r="E36" s="1183"/>
      <c r="F36" s="36">
        <v>8.23</v>
      </c>
      <c r="G36" s="37">
        <v>7.79</v>
      </c>
      <c r="H36" s="37">
        <v>8.82</v>
      </c>
      <c r="I36" s="37">
        <v>9.7100000000000009</v>
      </c>
      <c r="J36" s="38">
        <v>8.5299999999999994</v>
      </c>
      <c r="K36" s="22"/>
      <c r="L36" s="22"/>
      <c r="M36" s="22"/>
      <c r="N36" s="22"/>
      <c r="O36" s="22"/>
      <c r="P36" s="22"/>
    </row>
    <row r="37" spans="1:16" ht="39" customHeight="1" x14ac:dyDescent="0.15">
      <c r="A37" s="22"/>
      <c r="B37" s="35"/>
      <c r="C37" s="1181" t="s">
        <v>532</v>
      </c>
      <c r="D37" s="1182"/>
      <c r="E37" s="1183"/>
      <c r="F37" s="36">
        <v>0.76</v>
      </c>
      <c r="G37" s="37">
        <v>0.59</v>
      </c>
      <c r="H37" s="37">
        <v>0.9</v>
      </c>
      <c r="I37" s="37">
        <v>0.71</v>
      </c>
      <c r="J37" s="38">
        <v>2.7</v>
      </c>
      <c r="K37" s="22"/>
      <c r="L37" s="22"/>
      <c r="M37" s="22"/>
      <c r="N37" s="22"/>
      <c r="O37" s="22"/>
      <c r="P37" s="22"/>
    </row>
    <row r="38" spans="1:16" ht="39" customHeight="1" x14ac:dyDescent="0.15">
      <c r="A38" s="22"/>
      <c r="B38" s="35"/>
      <c r="C38" s="1181" t="s">
        <v>533</v>
      </c>
      <c r="D38" s="1182"/>
      <c r="E38" s="1183"/>
      <c r="F38" s="36">
        <v>3.3</v>
      </c>
      <c r="G38" s="37">
        <v>1.22</v>
      </c>
      <c r="H38" s="37">
        <v>1.67</v>
      </c>
      <c r="I38" s="37">
        <v>1.41</v>
      </c>
      <c r="J38" s="38">
        <v>2.6</v>
      </c>
      <c r="K38" s="22"/>
      <c r="L38" s="22"/>
      <c r="M38" s="22"/>
      <c r="N38" s="22"/>
      <c r="O38" s="22"/>
      <c r="P38" s="22"/>
    </row>
    <row r="39" spans="1:16" ht="39" customHeight="1" x14ac:dyDescent="0.15">
      <c r="A39" s="22"/>
      <c r="B39" s="35"/>
      <c r="C39" s="1181" t="s">
        <v>534</v>
      </c>
      <c r="D39" s="1182"/>
      <c r="E39" s="1183"/>
      <c r="F39" s="36">
        <v>0.14000000000000001</v>
      </c>
      <c r="G39" s="37">
        <v>0.2</v>
      </c>
      <c r="H39" s="37">
        <v>0.21</v>
      </c>
      <c r="I39" s="37">
        <v>7.0000000000000007E-2</v>
      </c>
      <c r="J39" s="38">
        <v>0.16</v>
      </c>
      <c r="K39" s="22"/>
      <c r="L39" s="22"/>
      <c r="M39" s="22"/>
      <c r="N39" s="22"/>
      <c r="O39" s="22"/>
      <c r="P39" s="22"/>
    </row>
    <row r="40" spans="1:16" ht="39" customHeight="1" x14ac:dyDescent="0.15">
      <c r="A40" s="22"/>
      <c r="B40" s="35"/>
      <c r="C40" s="1181" t="s">
        <v>535</v>
      </c>
      <c r="D40" s="1182"/>
      <c r="E40" s="1183"/>
      <c r="F40" s="36">
        <v>0.14000000000000001</v>
      </c>
      <c r="G40" s="37">
        <v>0.12</v>
      </c>
      <c r="H40" s="37">
        <v>0.13</v>
      </c>
      <c r="I40" s="37">
        <v>0.15</v>
      </c>
      <c r="J40" s="38">
        <v>0.15</v>
      </c>
      <c r="K40" s="22"/>
      <c r="L40" s="22"/>
      <c r="M40" s="22"/>
      <c r="N40" s="22"/>
      <c r="O40" s="22"/>
      <c r="P40" s="22"/>
    </row>
    <row r="41" spans="1:16" ht="39" customHeight="1" x14ac:dyDescent="0.15">
      <c r="A41" s="22"/>
      <c r="B41" s="35"/>
      <c r="C41" s="1181" t="s">
        <v>536</v>
      </c>
      <c r="D41" s="1182"/>
      <c r="E41" s="1183"/>
      <c r="F41" s="36">
        <v>0.13</v>
      </c>
      <c r="G41" s="37">
        <v>0.11</v>
      </c>
      <c r="H41" s="37">
        <v>0.15</v>
      </c>
      <c r="I41" s="37">
        <v>0.1</v>
      </c>
      <c r="J41" s="38">
        <v>0.08</v>
      </c>
      <c r="K41" s="22"/>
      <c r="L41" s="22"/>
      <c r="M41" s="22"/>
      <c r="N41" s="22"/>
      <c r="O41" s="22"/>
      <c r="P41" s="22"/>
    </row>
    <row r="42" spans="1:16" ht="39" customHeight="1" x14ac:dyDescent="0.15">
      <c r="A42" s="22"/>
      <c r="B42" s="39"/>
      <c r="C42" s="1181" t="s">
        <v>537</v>
      </c>
      <c r="D42" s="1182"/>
      <c r="E42" s="1183"/>
      <c r="F42" s="36" t="s">
        <v>484</v>
      </c>
      <c r="G42" s="37" t="s">
        <v>484</v>
      </c>
      <c r="H42" s="37" t="s">
        <v>484</v>
      </c>
      <c r="I42" s="37" t="s">
        <v>484</v>
      </c>
      <c r="J42" s="38" t="s">
        <v>484</v>
      </c>
      <c r="K42" s="22"/>
      <c r="L42" s="22"/>
      <c r="M42" s="22"/>
      <c r="N42" s="22"/>
      <c r="O42" s="22"/>
      <c r="P42" s="22"/>
    </row>
    <row r="43" spans="1:16" ht="39" customHeight="1" thickBot="1" x14ac:dyDescent="0.2">
      <c r="A43" s="22"/>
      <c r="B43" s="40"/>
      <c r="C43" s="1184" t="s">
        <v>538</v>
      </c>
      <c r="D43" s="1185"/>
      <c r="E43" s="1186"/>
      <c r="F43" s="41">
        <v>0.09</v>
      </c>
      <c r="G43" s="42">
        <v>0.11</v>
      </c>
      <c r="H43" s="42">
        <v>0.06</v>
      </c>
      <c r="I43" s="42">
        <v>7.0000000000000007E-2</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4891</v>
      </c>
      <c r="L45" s="60">
        <v>5017</v>
      </c>
      <c r="M45" s="60">
        <v>5027</v>
      </c>
      <c r="N45" s="60">
        <v>4724</v>
      </c>
      <c r="O45" s="61">
        <v>4671</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484</v>
      </c>
      <c r="L46" s="64" t="s">
        <v>484</v>
      </c>
      <c r="M46" s="64" t="s">
        <v>484</v>
      </c>
      <c r="N46" s="64" t="s">
        <v>484</v>
      </c>
      <c r="O46" s="65" t="s">
        <v>484</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484</v>
      </c>
      <c r="L47" s="64" t="s">
        <v>484</v>
      </c>
      <c r="M47" s="64" t="s">
        <v>484</v>
      </c>
      <c r="N47" s="64" t="s">
        <v>484</v>
      </c>
      <c r="O47" s="65" t="s">
        <v>484</v>
      </c>
      <c r="P47" s="48"/>
      <c r="Q47" s="48"/>
      <c r="R47" s="48"/>
      <c r="S47" s="48"/>
      <c r="T47" s="48"/>
      <c r="U47" s="48"/>
    </row>
    <row r="48" spans="1:21" ht="30.75" customHeight="1" x14ac:dyDescent="0.15">
      <c r="A48" s="48"/>
      <c r="B48" s="1199"/>
      <c r="C48" s="1200"/>
      <c r="D48" s="62"/>
      <c r="E48" s="1191" t="s">
        <v>15</v>
      </c>
      <c r="F48" s="1191"/>
      <c r="G48" s="1191"/>
      <c r="H48" s="1191"/>
      <c r="I48" s="1191"/>
      <c r="J48" s="1192"/>
      <c r="K48" s="63">
        <v>1475</v>
      </c>
      <c r="L48" s="64">
        <v>1472</v>
      </c>
      <c r="M48" s="64">
        <v>1520</v>
      </c>
      <c r="N48" s="64">
        <v>1481</v>
      </c>
      <c r="O48" s="65">
        <v>1574</v>
      </c>
      <c r="P48" s="48"/>
      <c r="Q48" s="48"/>
      <c r="R48" s="48"/>
      <c r="S48" s="48"/>
      <c r="T48" s="48"/>
      <c r="U48" s="48"/>
    </row>
    <row r="49" spans="1:21" ht="30.75" customHeight="1" x14ac:dyDescent="0.15">
      <c r="A49" s="48"/>
      <c r="B49" s="1199"/>
      <c r="C49" s="1200"/>
      <c r="D49" s="62"/>
      <c r="E49" s="1191" t="s">
        <v>16</v>
      </c>
      <c r="F49" s="1191"/>
      <c r="G49" s="1191"/>
      <c r="H49" s="1191"/>
      <c r="I49" s="1191"/>
      <c r="J49" s="1192"/>
      <c r="K49" s="63">
        <v>190</v>
      </c>
      <c r="L49" s="64">
        <v>151</v>
      </c>
      <c r="M49" s="64">
        <v>62</v>
      </c>
      <c r="N49" s="64">
        <v>54</v>
      </c>
      <c r="O49" s="65">
        <v>69</v>
      </c>
      <c r="P49" s="48"/>
      <c r="Q49" s="48"/>
      <c r="R49" s="48"/>
      <c r="S49" s="48"/>
      <c r="T49" s="48"/>
      <c r="U49" s="48"/>
    </row>
    <row r="50" spans="1:21" ht="30.75" customHeight="1" x14ac:dyDescent="0.15">
      <c r="A50" s="48"/>
      <c r="B50" s="1199"/>
      <c r="C50" s="1200"/>
      <c r="D50" s="62"/>
      <c r="E50" s="1191" t="s">
        <v>17</v>
      </c>
      <c r="F50" s="1191"/>
      <c r="G50" s="1191"/>
      <c r="H50" s="1191"/>
      <c r="I50" s="1191"/>
      <c r="J50" s="1192"/>
      <c r="K50" s="63">
        <v>3</v>
      </c>
      <c r="L50" s="64">
        <v>3</v>
      </c>
      <c r="M50" s="64">
        <v>3</v>
      </c>
      <c r="N50" s="64">
        <v>3</v>
      </c>
      <c r="O50" s="65">
        <v>3</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484</v>
      </c>
      <c r="L51" s="64" t="s">
        <v>484</v>
      </c>
      <c r="M51" s="64" t="s">
        <v>484</v>
      </c>
      <c r="N51" s="64" t="s">
        <v>484</v>
      </c>
      <c r="O51" s="65" t="s">
        <v>484</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4422</v>
      </c>
      <c r="L52" s="64">
        <v>4419</v>
      </c>
      <c r="M52" s="64">
        <v>4849</v>
      </c>
      <c r="N52" s="64">
        <v>4627</v>
      </c>
      <c r="O52" s="65">
        <v>4635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2137</v>
      </c>
      <c r="L53" s="69">
        <v>2224</v>
      </c>
      <c r="M53" s="69">
        <v>1763</v>
      </c>
      <c r="N53" s="69">
        <v>1635</v>
      </c>
      <c r="O53" s="70">
        <v>1682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I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5" t="s">
        <v>24</v>
      </c>
      <c r="C41" s="1206"/>
      <c r="D41" s="81"/>
      <c r="E41" s="1211" t="s">
        <v>25</v>
      </c>
      <c r="F41" s="1211"/>
      <c r="G41" s="1211"/>
      <c r="H41" s="1212"/>
      <c r="I41" s="82">
        <v>50322</v>
      </c>
      <c r="J41" s="83">
        <v>50859</v>
      </c>
      <c r="K41" s="83">
        <v>49910</v>
      </c>
      <c r="L41" s="83">
        <v>48357</v>
      </c>
      <c r="M41" s="84">
        <v>47006</v>
      </c>
    </row>
    <row r="42" spans="2:13" ht="27.75" customHeight="1" x14ac:dyDescent="0.15">
      <c r="B42" s="1207"/>
      <c r="C42" s="1208"/>
      <c r="D42" s="85"/>
      <c r="E42" s="1213" t="s">
        <v>26</v>
      </c>
      <c r="F42" s="1213"/>
      <c r="G42" s="1213"/>
      <c r="H42" s="1214"/>
      <c r="I42" s="86">
        <v>21</v>
      </c>
      <c r="J42" s="87">
        <v>19</v>
      </c>
      <c r="K42" s="87">
        <v>27</v>
      </c>
      <c r="L42" s="87">
        <v>25</v>
      </c>
      <c r="M42" s="88">
        <v>22</v>
      </c>
    </row>
    <row r="43" spans="2:13" ht="27.75" customHeight="1" x14ac:dyDescent="0.15">
      <c r="B43" s="1207"/>
      <c r="C43" s="1208"/>
      <c r="D43" s="85"/>
      <c r="E43" s="1213" t="s">
        <v>27</v>
      </c>
      <c r="F43" s="1213"/>
      <c r="G43" s="1213"/>
      <c r="H43" s="1214"/>
      <c r="I43" s="86">
        <v>14313</v>
      </c>
      <c r="J43" s="87">
        <v>13337</v>
      </c>
      <c r="K43" s="87">
        <v>12909</v>
      </c>
      <c r="L43" s="87">
        <v>13034</v>
      </c>
      <c r="M43" s="88">
        <v>12801</v>
      </c>
    </row>
    <row r="44" spans="2:13" ht="27.75" customHeight="1" x14ac:dyDescent="0.15">
      <c r="B44" s="1207"/>
      <c r="C44" s="1208"/>
      <c r="D44" s="85"/>
      <c r="E44" s="1213" t="s">
        <v>28</v>
      </c>
      <c r="F44" s="1213"/>
      <c r="G44" s="1213"/>
      <c r="H44" s="1214"/>
      <c r="I44" s="86">
        <v>294</v>
      </c>
      <c r="J44" s="87">
        <v>282</v>
      </c>
      <c r="K44" s="87">
        <v>422</v>
      </c>
      <c r="L44" s="87">
        <v>740</v>
      </c>
      <c r="M44" s="88">
        <v>790</v>
      </c>
    </row>
    <row r="45" spans="2:13" ht="27.75" customHeight="1" x14ac:dyDescent="0.15">
      <c r="B45" s="1207"/>
      <c r="C45" s="1208"/>
      <c r="D45" s="85"/>
      <c r="E45" s="1213" t="s">
        <v>29</v>
      </c>
      <c r="F45" s="1213"/>
      <c r="G45" s="1213"/>
      <c r="H45" s="1214"/>
      <c r="I45" s="86">
        <v>7251</v>
      </c>
      <c r="J45" s="87">
        <v>7050</v>
      </c>
      <c r="K45" s="87">
        <v>7324</v>
      </c>
      <c r="L45" s="87">
        <v>7025</v>
      </c>
      <c r="M45" s="88">
        <v>6953</v>
      </c>
    </row>
    <row r="46" spans="2:13" ht="27.75" customHeight="1" x14ac:dyDescent="0.15">
      <c r="B46" s="1207"/>
      <c r="C46" s="1208"/>
      <c r="D46" s="89"/>
      <c r="E46" s="1213" t="s">
        <v>30</v>
      </c>
      <c r="F46" s="1213"/>
      <c r="G46" s="1213"/>
      <c r="H46" s="1214"/>
      <c r="I46" s="86" t="s">
        <v>484</v>
      </c>
      <c r="J46" s="87" t="s">
        <v>484</v>
      </c>
      <c r="K46" s="87" t="s">
        <v>484</v>
      </c>
      <c r="L46" s="87" t="s">
        <v>484</v>
      </c>
      <c r="M46" s="88">
        <v>207</v>
      </c>
    </row>
    <row r="47" spans="2:13" ht="27.75" customHeight="1" x14ac:dyDescent="0.15">
      <c r="B47" s="1207"/>
      <c r="C47" s="1208"/>
      <c r="D47" s="90"/>
      <c r="E47" s="1215" t="s">
        <v>31</v>
      </c>
      <c r="F47" s="1216"/>
      <c r="G47" s="1216"/>
      <c r="H47" s="1217"/>
      <c r="I47" s="86" t="s">
        <v>484</v>
      </c>
      <c r="J47" s="87" t="s">
        <v>484</v>
      </c>
      <c r="K47" s="87" t="s">
        <v>484</v>
      </c>
      <c r="L47" s="87" t="s">
        <v>484</v>
      </c>
      <c r="M47" s="88" t="s">
        <v>484</v>
      </c>
    </row>
    <row r="48" spans="2:13" ht="27.75" customHeight="1" x14ac:dyDescent="0.15">
      <c r="B48" s="1207"/>
      <c r="C48" s="1208"/>
      <c r="D48" s="85"/>
      <c r="E48" s="1213" t="s">
        <v>32</v>
      </c>
      <c r="F48" s="1213"/>
      <c r="G48" s="1213"/>
      <c r="H48" s="1214"/>
      <c r="I48" s="86" t="s">
        <v>484</v>
      </c>
      <c r="J48" s="87" t="s">
        <v>484</v>
      </c>
      <c r="K48" s="87" t="s">
        <v>484</v>
      </c>
      <c r="L48" s="87" t="s">
        <v>484</v>
      </c>
      <c r="M48" s="88" t="s">
        <v>484</v>
      </c>
    </row>
    <row r="49" spans="2:13" ht="27.75" customHeight="1" x14ac:dyDescent="0.15">
      <c r="B49" s="1209"/>
      <c r="C49" s="1210"/>
      <c r="D49" s="85"/>
      <c r="E49" s="1213" t="s">
        <v>33</v>
      </c>
      <c r="F49" s="1213"/>
      <c r="G49" s="1213"/>
      <c r="H49" s="1214"/>
      <c r="I49" s="86" t="s">
        <v>484</v>
      </c>
      <c r="J49" s="87" t="s">
        <v>484</v>
      </c>
      <c r="K49" s="87" t="s">
        <v>484</v>
      </c>
      <c r="L49" s="87" t="s">
        <v>484</v>
      </c>
      <c r="M49" s="88" t="s">
        <v>484</v>
      </c>
    </row>
    <row r="50" spans="2:13" ht="27.75" customHeight="1" x14ac:dyDescent="0.15">
      <c r="B50" s="1218" t="s">
        <v>34</v>
      </c>
      <c r="C50" s="1219"/>
      <c r="D50" s="91"/>
      <c r="E50" s="1213" t="s">
        <v>35</v>
      </c>
      <c r="F50" s="1213"/>
      <c r="G50" s="1213"/>
      <c r="H50" s="1214"/>
      <c r="I50" s="86">
        <v>8790</v>
      </c>
      <c r="J50" s="87">
        <v>11624</v>
      </c>
      <c r="K50" s="87">
        <v>12429</v>
      </c>
      <c r="L50" s="87">
        <v>15782</v>
      </c>
      <c r="M50" s="88">
        <v>18667</v>
      </c>
    </row>
    <row r="51" spans="2:13" ht="27.75" customHeight="1" x14ac:dyDescent="0.15">
      <c r="B51" s="1207"/>
      <c r="C51" s="1208"/>
      <c r="D51" s="85"/>
      <c r="E51" s="1213" t="s">
        <v>36</v>
      </c>
      <c r="F51" s="1213"/>
      <c r="G51" s="1213"/>
      <c r="H51" s="1214"/>
      <c r="I51" s="86">
        <v>8663</v>
      </c>
      <c r="J51" s="87">
        <v>7720</v>
      </c>
      <c r="K51" s="87">
        <v>7745</v>
      </c>
      <c r="L51" s="87">
        <v>7639</v>
      </c>
      <c r="M51" s="88">
        <v>7949</v>
      </c>
    </row>
    <row r="52" spans="2:13" ht="27.75" customHeight="1" x14ac:dyDescent="0.15">
      <c r="B52" s="1209"/>
      <c r="C52" s="1210"/>
      <c r="D52" s="85"/>
      <c r="E52" s="1213" t="s">
        <v>37</v>
      </c>
      <c r="F52" s="1213"/>
      <c r="G52" s="1213"/>
      <c r="H52" s="1214"/>
      <c r="I52" s="86">
        <v>38965</v>
      </c>
      <c r="J52" s="87">
        <v>40839</v>
      </c>
      <c r="K52" s="87">
        <v>40873</v>
      </c>
      <c r="L52" s="87">
        <v>40630</v>
      </c>
      <c r="M52" s="88">
        <v>40533</v>
      </c>
    </row>
    <row r="53" spans="2:13" ht="27.75" customHeight="1" thickBot="1" x14ac:dyDescent="0.2">
      <c r="B53" s="1220" t="s">
        <v>21</v>
      </c>
      <c r="C53" s="1221"/>
      <c r="D53" s="92"/>
      <c r="E53" s="1222" t="s">
        <v>38</v>
      </c>
      <c r="F53" s="1222"/>
      <c r="G53" s="1222"/>
      <c r="H53" s="1223"/>
      <c r="I53" s="93">
        <v>15784</v>
      </c>
      <c r="J53" s="94">
        <v>11363</v>
      </c>
      <c r="K53" s="94">
        <v>9544</v>
      </c>
      <c r="L53" s="94">
        <v>5130</v>
      </c>
      <c r="M53" s="95">
        <v>630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47"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6"/>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45"/>
      <c r="H50" s="1246"/>
      <c r="I50" s="1246"/>
      <c r="J50" s="1247"/>
      <c r="K50" s="356" t="s">
        <v>523</v>
      </c>
      <c r="L50" s="356" t="s">
        <v>524</v>
      </c>
      <c r="M50" s="356" t="s">
        <v>525</v>
      </c>
      <c r="N50" s="356" t="s">
        <v>526</v>
      </c>
      <c r="O50" s="356" t="s">
        <v>527</v>
      </c>
    </row>
    <row r="51" spans="1:17" x14ac:dyDescent="0.15">
      <c r="B51" s="250"/>
      <c r="C51" s="246"/>
      <c r="D51" s="246"/>
      <c r="E51" s="246"/>
      <c r="F51" s="246"/>
      <c r="G51" s="1248" t="s">
        <v>565</v>
      </c>
      <c r="H51" s="1249"/>
      <c r="I51" s="1254" t="s">
        <v>566</v>
      </c>
      <c r="J51" s="1254"/>
      <c r="K51" s="1258"/>
      <c r="L51" s="1258"/>
      <c r="M51" s="1258"/>
      <c r="N51" s="1258"/>
      <c r="O51" s="1258"/>
    </row>
    <row r="52" spans="1:17" x14ac:dyDescent="0.15">
      <c r="B52" s="250"/>
      <c r="C52" s="246"/>
      <c r="D52" s="246"/>
      <c r="E52" s="246"/>
      <c r="F52" s="246"/>
      <c r="G52" s="1250"/>
      <c r="H52" s="1251"/>
      <c r="I52" s="1255"/>
      <c r="J52" s="1255"/>
      <c r="K52" s="1224"/>
      <c r="L52" s="1224"/>
      <c r="M52" s="1224"/>
      <c r="N52" s="1224"/>
      <c r="O52" s="1224"/>
    </row>
    <row r="53" spans="1:17" x14ac:dyDescent="0.15">
      <c r="A53" s="357"/>
      <c r="B53" s="250"/>
      <c r="C53" s="246"/>
      <c r="D53" s="246"/>
      <c r="E53" s="246"/>
      <c r="F53" s="246"/>
      <c r="G53" s="1250"/>
      <c r="H53" s="1251"/>
      <c r="I53" s="1234" t="s">
        <v>567</v>
      </c>
      <c r="J53" s="1234"/>
      <c r="K53" s="1259"/>
      <c r="L53" s="1259"/>
      <c r="M53" s="1259"/>
      <c r="N53" s="1259"/>
      <c r="O53" s="1259"/>
    </row>
    <row r="54" spans="1:17" x14ac:dyDescent="0.15">
      <c r="A54" s="357"/>
      <c r="B54" s="250"/>
      <c r="C54" s="246"/>
      <c r="D54" s="246"/>
      <c r="E54" s="246"/>
      <c r="F54" s="246"/>
      <c r="G54" s="1252"/>
      <c r="H54" s="1253"/>
      <c r="I54" s="1234"/>
      <c r="J54" s="1234"/>
      <c r="K54" s="1257"/>
      <c r="L54" s="1257"/>
      <c r="M54" s="1257"/>
      <c r="N54" s="1257"/>
      <c r="O54" s="1257"/>
    </row>
    <row r="55" spans="1:17" x14ac:dyDescent="0.15">
      <c r="A55" s="357"/>
      <c r="B55" s="250"/>
      <c r="C55" s="246"/>
      <c r="D55" s="246"/>
      <c r="E55" s="246"/>
      <c r="F55" s="246"/>
      <c r="G55" s="1228" t="s">
        <v>568</v>
      </c>
      <c r="H55" s="1229"/>
      <c r="I55" s="1234" t="s">
        <v>566</v>
      </c>
      <c r="J55" s="1234"/>
      <c r="K55" s="1258"/>
      <c r="L55" s="1258"/>
      <c r="M55" s="1258"/>
      <c r="N55" s="1258"/>
      <c r="O55" s="1258"/>
    </row>
    <row r="56" spans="1:17" x14ac:dyDescent="0.15">
      <c r="A56" s="357"/>
      <c r="B56" s="250"/>
      <c r="C56" s="246"/>
      <c r="D56" s="246"/>
      <c r="E56" s="246"/>
      <c r="F56" s="246"/>
      <c r="G56" s="1230"/>
      <c r="H56" s="1231"/>
      <c r="I56" s="1234"/>
      <c r="J56" s="1234"/>
      <c r="K56" s="1224"/>
      <c r="L56" s="1224"/>
      <c r="M56" s="1224"/>
      <c r="N56" s="1224"/>
      <c r="O56" s="1224"/>
    </row>
    <row r="57" spans="1:17" s="357" customFormat="1" x14ac:dyDescent="0.15">
      <c r="B57" s="358"/>
      <c r="C57" s="354"/>
      <c r="D57" s="354"/>
      <c r="E57" s="354"/>
      <c r="F57" s="354"/>
      <c r="G57" s="1230"/>
      <c r="H57" s="1231"/>
      <c r="I57" s="1226" t="s">
        <v>569</v>
      </c>
      <c r="J57" s="1226"/>
      <c r="K57" s="1259"/>
      <c r="L57" s="1259"/>
      <c r="M57" s="1259"/>
      <c r="N57" s="1259"/>
      <c r="O57" s="1259"/>
      <c r="P57" s="359"/>
      <c r="Q57" s="358"/>
    </row>
    <row r="58" spans="1:17" s="357" customFormat="1" x14ac:dyDescent="0.15">
      <c r="A58" s="245"/>
      <c r="B58" s="358"/>
      <c r="C58" s="354"/>
      <c r="D58" s="354"/>
      <c r="E58" s="354"/>
      <c r="F58" s="354"/>
      <c r="G58" s="1232"/>
      <c r="H58" s="1233"/>
      <c r="I58" s="1226"/>
      <c r="J58" s="1226"/>
      <c r="K58" s="1257"/>
      <c r="L58" s="1257"/>
      <c r="M58" s="1257"/>
      <c r="N58" s="1257"/>
      <c r="O58" s="125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36" t="s">
        <v>573</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45"/>
      <c r="H72" s="1246"/>
      <c r="I72" s="1246"/>
      <c r="J72" s="1247"/>
      <c r="K72" s="356" t="s">
        <v>523</v>
      </c>
      <c r="L72" s="356" t="s">
        <v>524</v>
      </c>
      <c r="M72" s="356" t="s">
        <v>525</v>
      </c>
      <c r="N72" s="356" t="s">
        <v>526</v>
      </c>
      <c r="O72" s="356" t="s">
        <v>527</v>
      </c>
    </row>
    <row r="73" spans="2:30" x14ac:dyDescent="0.15">
      <c r="B73" s="250"/>
      <c r="C73" s="246"/>
      <c r="D73" s="246"/>
      <c r="E73" s="246"/>
      <c r="F73" s="246"/>
      <c r="G73" s="1248" t="s">
        <v>565</v>
      </c>
      <c r="H73" s="1249"/>
      <c r="I73" s="1254" t="s">
        <v>566</v>
      </c>
      <c r="J73" s="1254"/>
      <c r="K73" s="1235">
        <v>65.5</v>
      </c>
      <c r="L73" s="1235">
        <v>47</v>
      </c>
      <c r="M73" s="1224">
        <v>40.200000000000003</v>
      </c>
      <c r="N73" s="1224">
        <v>21.3</v>
      </c>
      <c r="O73" s="1224">
        <v>2.6</v>
      </c>
      <c r="S73" s="245">
        <v>9.9</v>
      </c>
    </row>
    <row r="74" spans="2:30" x14ac:dyDescent="0.15">
      <c r="B74" s="250"/>
      <c r="C74" s="246"/>
      <c r="D74" s="246"/>
      <c r="E74" s="246"/>
      <c r="F74" s="246"/>
      <c r="G74" s="1250"/>
      <c r="H74" s="1251"/>
      <c r="I74" s="1255"/>
      <c r="J74" s="1255"/>
      <c r="K74" s="1235"/>
      <c r="L74" s="1235"/>
      <c r="M74" s="1224"/>
      <c r="N74" s="1224"/>
      <c r="O74" s="1224"/>
    </row>
    <row r="75" spans="2:30" x14ac:dyDescent="0.15">
      <c r="B75" s="250"/>
      <c r="C75" s="246"/>
      <c r="D75" s="246"/>
      <c r="E75" s="246"/>
      <c r="F75" s="246"/>
      <c r="G75" s="1250"/>
      <c r="H75" s="1251"/>
      <c r="I75" s="1234" t="s">
        <v>572</v>
      </c>
      <c r="J75" s="1234"/>
      <c r="K75" s="1256">
        <v>9.8000000000000007</v>
      </c>
      <c r="L75" s="1256">
        <v>9.3000000000000007</v>
      </c>
      <c r="M75" s="1256">
        <v>8.4</v>
      </c>
      <c r="N75" s="1256">
        <v>7.8</v>
      </c>
      <c r="O75" s="1256">
        <v>7.1</v>
      </c>
      <c r="U75" s="245">
        <v>81.2</v>
      </c>
      <c r="W75" s="245">
        <v>87.2</v>
      </c>
      <c r="Y75" s="245">
        <v>99.8</v>
      </c>
      <c r="AA75" s="245">
        <v>109.5</v>
      </c>
      <c r="AC75" s="245">
        <v>115.2</v>
      </c>
    </row>
    <row r="76" spans="2:30" x14ac:dyDescent="0.15">
      <c r="B76" s="250"/>
      <c r="C76" s="246"/>
      <c r="D76" s="246"/>
      <c r="E76" s="246"/>
      <c r="F76" s="246"/>
      <c r="G76" s="1252"/>
      <c r="H76" s="1253"/>
      <c r="I76" s="1234"/>
      <c r="J76" s="1234"/>
      <c r="K76" s="1257"/>
      <c r="L76" s="1257"/>
      <c r="M76" s="1257"/>
      <c r="N76" s="1257"/>
      <c r="O76" s="1257"/>
    </row>
    <row r="77" spans="2:30" x14ac:dyDescent="0.15">
      <c r="B77" s="250"/>
      <c r="C77" s="246"/>
      <c r="D77" s="246"/>
      <c r="E77" s="246"/>
      <c r="F77" s="246"/>
      <c r="G77" s="1228" t="s">
        <v>568</v>
      </c>
      <c r="H77" s="1229"/>
      <c r="I77" s="1234" t="s">
        <v>566</v>
      </c>
      <c r="J77" s="1234"/>
      <c r="K77" s="1235">
        <v>46.1</v>
      </c>
      <c r="L77" s="1235">
        <v>37.6</v>
      </c>
      <c r="M77" s="1224">
        <v>33.799999999999997</v>
      </c>
      <c r="N77" s="1224">
        <v>15.8</v>
      </c>
      <c r="O77" s="1224">
        <v>6.5</v>
      </c>
      <c r="R77" s="245">
        <v>12.3</v>
      </c>
      <c r="T77" s="245">
        <v>11.1</v>
      </c>
    </row>
    <row r="78" spans="2:30" x14ac:dyDescent="0.15">
      <c r="B78" s="250"/>
      <c r="C78" s="246"/>
      <c r="D78" s="246"/>
      <c r="E78" s="246"/>
      <c r="F78" s="246"/>
      <c r="G78" s="1230"/>
      <c r="H78" s="1231"/>
      <c r="I78" s="1234"/>
      <c r="J78" s="1234"/>
      <c r="K78" s="1235"/>
      <c r="L78" s="1235"/>
      <c r="M78" s="1224"/>
      <c r="N78" s="1224"/>
      <c r="O78" s="1224"/>
    </row>
    <row r="79" spans="2:30" x14ac:dyDescent="0.15">
      <c r="B79" s="250"/>
      <c r="C79" s="246"/>
      <c r="D79" s="246"/>
      <c r="E79" s="246"/>
      <c r="F79" s="246"/>
      <c r="G79" s="1230"/>
      <c r="H79" s="1231"/>
      <c r="I79" s="1225" t="s">
        <v>572</v>
      </c>
      <c r="J79" s="1226"/>
      <c r="K79" s="1227">
        <v>8.5</v>
      </c>
      <c r="L79" s="1227">
        <v>7.9</v>
      </c>
      <c r="M79" s="1227">
        <v>7.1</v>
      </c>
      <c r="N79" s="1227">
        <v>6.2</v>
      </c>
      <c r="O79" s="1227">
        <v>5.9</v>
      </c>
      <c r="V79" s="245">
        <v>53.5</v>
      </c>
      <c r="X79" s="245">
        <v>48.2</v>
      </c>
      <c r="Z79" s="245">
        <v>34.200000000000003</v>
      </c>
      <c r="AB79" s="245">
        <v>30.3</v>
      </c>
      <c r="AD79" s="245">
        <v>28.9</v>
      </c>
    </row>
    <row r="80" spans="2:30" x14ac:dyDescent="0.15">
      <c r="B80" s="250"/>
      <c r="C80" s="246"/>
      <c r="D80" s="246"/>
      <c r="E80" s="246"/>
      <c r="F80" s="246"/>
      <c r="G80" s="1232"/>
      <c r="H80" s="1233"/>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5"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9"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49942</v>
      </c>
      <c r="E3" s="118"/>
      <c r="F3" s="119">
        <v>43493</v>
      </c>
      <c r="G3" s="120"/>
      <c r="H3" s="121"/>
    </row>
    <row r="4" spans="1:8" x14ac:dyDescent="0.15">
      <c r="A4" s="122"/>
      <c r="B4" s="123"/>
      <c r="C4" s="124"/>
      <c r="D4" s="125">
        <v>20483</v>
      </c>
      <c r="E4" s="126"/>
      <c r="F4" s="127">
        <v>23254</v>
      </c>
      <c r="G4" s="128"/>
      <c r="H4" s="129"/>
    </row>
    <row r="5" spans="1:8" x14ac:dyDescent="0.15">
      <c r="A5" s="110" t="s">
        <v>517</v>
      </c>
      <c r="B5" s="115"/>
      <c r="C5" s="116"/>
      <c r="D5" s="117">
        <v>73260</v>
      </c>
      <c r="E5" s="118"/>
      <c r="F5" s="119">
        <v>50840</v>
      </c>
      <c r="G5" s="120"/>
      <c r="H5" s="121"/>
    </row>
    <row r="6" spans="1:8" x14ac:dyDescent="0.15">
      <c r="A6" s="122"/>
      <c r="B6" s="123"/>
      <c r="C6" s="124"/>
      <c r="D6" s="125">
        <v>21597</v>
      </c>
      <c r="E6" s="126"/>
      <c r="F6" s="127">
        <v>25367</v>
      </c>
      <c r="G6" s="128"/>
      <c r="H6" s="129"/>
    </row>
    <row r="7" spans="1:8" x14ac:dyDescent="0.15">
      <c r="A7" s="110" t="s">
        <v>518</v>
      </c>
      <c r="B7" s="115"/>
      <c r="C7" s="116"/>
      <c r="D7" s="117">
        <v>39237</v>
      </c>
      <c r="E7" s="118"/>
      <c r="F7" s="119">
        <v>53605</v>
      </c>
      <c r="G7" s="120"/>
      <c r="H7" s="121"/>
    </row>
    <row r="8" spans="1:8" x14ac:dyDescent="0.15">
      <c r="A8" s="122"/>
      <c r="B8" s="123"/>
      <c r="C8" s="124"/>
      <c r="D8" s="125">
        <v>15617</v>
      </c>
      <c r="E8" s="126"/>
      <c r="F8" s="127">
        <v>28343</v>
      </c>
      <c r="G8" s="128"/>
      <c r="H8" s="129"/>
    </row>
    <row r="9" spans="1:8" x14ac:dyDescent="0.15">
      <c r="A9" s="110" t="s">
        <v>519</v>
      </c>
      <c r="B9" s="115"/>
      <c r="C9" s="116"/>
      <c r="D9" s="117">
        <v>30626</v>
      </c>
      <c r="E9" s="118"/>
      <c r="F9" s="119">
        <v>46440</v>
      </c>
      <c r="G9" s="120"/>
      <c r="H9" s="121"/>
    </row>
    <row r="10" spans="1:8" x14ac:dyDescent="0.15">
      <c r="A10" s="122"/>
      <c r="B10" s="123"/>
      <c r="C10" s="124"/>
      <c r="D10" s="125">
        <v>15088</v>
      </c>
      <c r="E10" s="126"/>
      <c r="F10" s="127">
        <v>27658</v>
      </c>
      <c r="G10" s="128"/>
      <c r="H10" s="129"/>
    </row>
    <row r="11" spans="1:8" x14ac:dyDescent="0.15">
      <c r="A11" s="110" t="s">
        <v>520</v>
      </c>
      <c r="B11" s="115"/>
      <c r="C11" s="116"/>
      <c r="D11" s="117">
        <v>32554</v>
      </c>
      <c r="E11" s="118"/>
      <c r="F11" s="119">
        <v>63257</v>
      </c>
      <c r="G11" s="120"/>
      <c r="H11" s="121"/>
    </row>
    <row r="12" spans="1:8" x14ac:dyDescent="0.15">
      <c r="A12" s="122"/>
      <c r="B12" s="123"/>
      <c r="C12" s="130"/>
      <c r="D12" s="125">
        <v>14573</v>
      </c>
      <c r="E12" s="126"/>
      <c r="F12" s="127">
        <v>27259</v>
      </c>
      <c r="G12" s="128"/>
      <c r="H12" s="129"/>
    </row>
    <row r="13" spans="1:8" x14ac:dyDescent="0.15">
      <c r="A13" s="110"/>
      <c r="B13" s="115"/>
      <c r="C13" s="131"/>
      <c r="D13" s="132">
        <v>45124</v>
      </c>
      <c r="E13" s="133"/>
      <c r="F13" s="134">
        <v>51527</v>
      </c>
      <c r="G13" s="135"/>
      <c r="H13" s="121"/>
    </row>
    <row r="14" spans="1:8" x14ac:dyDescent="0.15">
      <c r="A14" s="122"/>
      <c r="B14" s="123"/>
      <c r="C14" s="124"/>
      <c r="D14" s="125">
        <v>17472</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8.51</v>
      </c>
      <c r="C19" s="136">
        <f>ROUND(VALUE(SUBSTITUTE(実質収支比率等に係る経年分析!G$48,"▲","-")),2)</f>
        <v>8.1199999999999992</v>
      </c>
      <c r="D19" s="136">
        <f>ROUND(VALUE(SUBSTITUTE(実質収支比率等に係る経年分析!H$48,"▲","-")),2)</f>
        <v>9.19</v>
      </c>
      <c r="E19" s="136">
        <f>ROUND(VALUE(SUBSTITUTE(実質収支比率等に係る経年分析!I$48,"▲","-")),2)</f>
        <v>9.91</v>
      </c>
      <c r="F19" s="136">
        <f>ROUND(VALUE(SUBSTITUTE(実質収支比率等に係る経年分析!J$48,"▲","-")),2)</f>
        <v>8.7799999999999994</v>
      </c>
    </row>
    <row r="20" spans="1:11" x14ac:dyDescent="0.15">
      <c r="A20" s="136" t="s">
        <v>43</v>
      </c>
      <c r="B20" s="136">
        <f>ROUND(VALUE(SUBSTITUTE(実質収支比率等に係る経年分析!F$47,"▲","-")),2)</f>
        <v>13.28</v>
      </c>
      <c r="C20" s="136">
        <f>ROUND(VALUE(SUBSTITUTE(実質収支比率等に係る経年分析!G$47,"▲","-")),2)</f>
        <v>18.47</v>
      </c>
      <c r="D20" s="136">
        <f>ROUND(VALUE(SUBSTITUTE(実質収支比率等に係る経年分析!H$47,"▲","-")),2)</f>
        <v>19.86</v>
      </c>
      <c r="E20" s="136">
        <f>ROUND(VALUE(SUBSTITUTE(実質収支比率等に係る経年分析!I$47,"▲","-")),2)</f>
        <v>19.850000000000001</v>
      </c>
      <c r="F20" s="136">
        <f>ROUND(VALUE(SUBSTITUTE(実質収支比率等に係る経年分析!J$47,"▲","-")),2)</f>
        <v>20.18</v>
      </c>
    </row>
    <row r="21" spans="1:11" x14ac:dyDescent="0.15">
      <c r="A21" s="136" t="s">
        <v>44</v>
      </c>
      <c r="B21" s="136">
        <f>IF(ISNUMBER(VALUE(SUBSTITUTE(実質収支比率等に係る経年分析!F$49,"▲","-"))),ROUND(VALUE(SUBSTITUTE(実質収支比率等に係る経年分析!F$49,"▲","-")),2),NA())</f>
        <v>3.85</v>
      </c>
      <c r="C21" s="136">
        <f>IF(ISNUMBER(VALUE(SUBSTITUTE(実質収支比率等に係る経年分析!G$49,"▲","-"))),ROUND(VALUE(SUBSTITUTE(実質収支比率等に係る経年分析!G$49,"▲","-")),2),NA())</f>
        <v>4.8899999999999997</v>
      </c>
      <c r="D21" s="136">
        <f>IF(ISNUMBER(VALUE(SUBSTITUTE(実質収支比率等に係る経年分析!H$49,"▲","-"))),ROUND(VALUE(SUBSTITUTE(実質収支比率等に係る経年分析!H$49,"▲","-")),2),NA())</f>
        <v>2.2599999999999998</v>
      </c>
      <c r="E21" s="136">
        <f>IF(ISNUMBER(VALUE(SUBSTITUTE(実質収支比率等に係る経年分析!I$49,"▲","-"))),ROUND(VALUE(SUBSTITUTE(実質収支比率等に係る経年分析!I$49,"▲","-")),2),NA())</f>
        <v>0.83</v>
      </c>
      <c r="F21" s="136">
        <f>IF(ISNUMBER(VALUE(SUBSTITUTE(実質収支比率等に係る経年分析!J$49,"▲","-"))),ROUND(VALUE(SUBSTITUTE(実質収支比率等に係る経年分析!J$49,"▲","-")),2),NA())</f>
        <v>-1.19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港湾事業特別会計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x14ac:dyDescent="0.15">
      <c r="A31" s="137" t="str">
        <f>IF(連結実質赤字比率に係る赤字・黒字の構成分析!C$39="",NA(),連結実質赤字比率に係る赤字・黒字の構成分析!C$39)</f>
        <v>し尿処理事業特別会計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2.6</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9.7100000000000009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8.5299999999999994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8.8000000000000007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8.73</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4422</v>
      </c>
      <c r="E42" s="138"/>
      <c r="F42" s="138"/>
      <c r="G42" s="138">
        <f>'実質公債費比率（分子）の構造'!L$52</f>
        <v>4419</v>
      </c>
      <c r="H42" s="138"/>
      <c r="I42" s="138"/>
      <c r="J42" s="138">
        <f>'実質公債費比率（分子）の構造'!M$52</f>
        <v>4849</v>
      </c>
      <c r="K42" s="138"/>
      <c r="L42" s="138"/>
      <c r="M42" s="138">
        <f>'実質公債費比率（分子）の構造'!N$52</f>
        <v>4627</v>
      </c>
      <c r="N42" s="138"/>
      <c r="O42" s="138"/>
      <c r="P42" s="138">
        <f>'実質公債費比率（分子）の構造'!O$52</f>
        <v>4635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3</v>
      </c>
      <c r="O44" s="138"/>
      <c r="P44" s="138"/>
    </row>
    <row r="45" spans="1:16" x14ac:dyDescent="0.15">
      <c r="A45" s="138" t="s">
        <v>54</v>
      </c>
      <c r="B45" s="138">
        <f>'実質公債費比率（分子）の構造'!K$49</f>
        <v>190</v>
      </c>
      <c r="C45" s="138"/>
      <c r="D45" s="138"/>
      <c r="E45" s="138">
        <f>'実質公債費比率（分子）の構造'!L$49</f>
        <v>151</v>
      </c>
      <c r="F45" s="138"/>
      <c r="G45" s="138"/>
      <c r="H45" s="138">
        <f>'実質公債費比率（分子）の構造'!M$49</f>
        <v>62</v>
      </c>
      <c r="I45" s="138"/>
      <c r="J45" s="138"/>
      <c r="K45" s="138">
        <f>'実質公債費比率（分子）の構造'!N$49</f>
        <v>54</v>
      </c>
      <c r="L45" s="138"/>
      <c r="M45" s="138"/>
      <c r="N45" s="138">
        <f>'実質公債費比率（分子）の構造'!O$49</f>
        <v>69</v>
      </c>
      <c r="O45" s="138"/>
      <c r="P45" s="138"/>
    </row>
    <row r="46" spans="1:16" x14ac:dyDescent="0.15">
      <c r="A46" s="138" t="s">
        <v>55</v>
      </c>
      <c r="B46" s="138">
        <f>'実質公債費比率（分子）の構造'!K$48</f>
        <v>1475</v>
      </c>
      <c r="C46" s="138"/>
      <c r="D46" s="138"/>
      <c r="E46" s="138">
        <f>'実質公債費比率（分子）の構造'!L$48</f>
        <v>1472</v>
      </c>
      <c r="F46" s="138"/>
      <c r="G46" s="138"/>
      <c r="H46" s="138">
        <f>'実質公債費比率（分子）の構造'!M$48</f>
        <v>1520</v>
      </c>
      <c r="I46" s="138"/>
      <c r="J46" s="138"/>
      <c r="K46" s="138">
        <f>'実質公債費比率（分子）の構造'!N$48</f>
        <v>1481</v>
      </c>
      <c r="L46" s="138"/>
      <c r="M46" s="138"/>
      <c r="N46" s="138">
        <f>'実質公債費比率（分子）の構造'!O$48</f>
        <v>1574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4891</v>
      </c>
      <c r="C49" s="138"/>
      <c r="D49" s="138"/>
      <c r="E49" s="138">
        <f>'実質公債費比率（分子）の構造'!L$45</f>
        <v>5017</v>
      </c>
      <c r="F49" s="138"/>
      <c r="G49" s="138"/>
      <c r="H49" s="138">
        <f>'実質公債費比率（分子）の構造'!M$45</f>
        <v>5027</v>
      </c>
      <c r="I49" s="138"/>
      <c r="J49" s="138"/>
      <c r="K49" s="138">
        <f>'実質公債費比率（分子）の構造'!N$45</f>
        <v>4724</v>
      </c>
      <c r="L49" s="138"/>
      <c r="M49" s="138"/>
      <c r="N49" s="138">
        <f>'実質公債費比率（分子）の構造'!O$45</f>
        <v>4671</v>
      </c>
      <c r="O49" s="138"/>
      <c r="P49" s="138"/>
    </row>
    <row r="50" spans="1:16" x14ac:dyDescent="0.15">
      <c r="A50" s="138" t="s">
        <v>59</v>
      </c>
      <c r="B50" s="138" t="e">
        <f>NA()</f>
        <v>#N/A</v>
      </c>
      <c r="C50" s="138">
        <f>IF(ISNUMBER('実質公債費比率（分子）の構造'!K$53),'実質公債費比率（分子）の構造'!K$53,NA())</f>
        <v>2137</v>
      </c>
      <c r="D50" s="138" t="e">
        <f>NA()</f>
        <v>#N/A</v>
      </c>
      <c r="E50" s="138" t="e">
        <f>NA()</f>
        <v>#N/A</v>
      </c>
      <c r="F50" s="138">
        <f>IF(ISNUMBER('実質公債費比率（分子）の構造'!L$53),'実質公債費比率（分子）の構造'!L$53,NA())</f>
        <v>2224</v>
      </c>
      <c r="G50" s="138" t="e">
        <f>NA()</f>
        <v>#N/A</v>
      </c>
      <c r="H50" s="138" t="e">
        <f>NA()</f>
        <v>#N/A</v>
      </c>
      <c r="I50" s="138">
        <f>IF(ISNUMBER('実質公債費比率（分子）の構造'!M$53),'実質公債費比率（分子）の構造'!M$53,NA())</f>
        <v>1763</v>
      </c>
      <c r="J50" s="138" t="e">
        <f>NA()</f>
        <v>#N/A</v>
      </c>
      <c r="K50" s="138" t="e">
        <f>NA()</f>
        <v>#N/A</v>
      </c>
      <c r="L50" s="138">
        <f>IF(ISNUMBER('実質公債費比率（分子）の構造'!N$53),'実質公債費比率（分子）の構造'!N$53,NA())</f>
        <v>1635</v>
      </c>
      <c r="M50" s="138" t="e">
        <f>NA()</f>
        <v>#N/A</v>
      </c>
      <c r="N50" s="138" t="e">
        <f>NA()</f>
        <v>#N/A</v>
      </c>
      <c r="O50" s="138">
        <f>IF(ISNUMBER('実質公債費比率（分子）の構造'!O$53),'実質公債費比率（分子）の構造'!O$53,NA())</f>
        <v>1682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38965</v>
      </c>
      <c r="E56" s="137"/>
      <c r="F56" s="137"/>
      <c r="G56" s="137">
        <f>'将来負担比率（分子）の構造'!J$52</f>
        <v>40839</v>
      </c>
      <c r="H56" s="137"/>
      <c r="I56" s="137"/>
      <c r="J56" s="137">
        <f>'将来負担比率（分子）の構造'!K$52</f>
        <v>40873</v>
      </c>
      <c r="K56" s="137"/>
      <c r="L56" s="137"/>
      <c r="M56" s="137">
        <f>'将来負担比率（分子）の構造'!L$52</f>
        <v>40630</v>
      </c>
      <c r="N56" s="137"/>
      <c r="O56" s="137"/>
      <c r="P56" s="137">
        <f>'将来負担比率（分子）の構造'!M$52</f>
        <v>40533</v>
      </c>
    </row>
    <row r="57" spans="1:16" x14ac:dyDescent="0.15">
      <c r="A57" s="137" t="s">
        <v>36</v>
      </c>
      <c r="B57" s="137"/>
      <c r="C57" s="137"/>
      <c r="D57" s="137">
        <f>'将来負担比率（分子）の構造'!I$51</f>
        <v>8663</v>
      </c>
      <c r="E57" s="137"/>
      <c r="F57" s="137"/>
      <c r="G57" s="137">
        <f>'将来負担比率（分子）の構造'!J$51</f>
        <v>7720</v>
      </c>
      <c r="H57" s="137"/>
      <c r="I57" s="137"/>
      <c r="J57" s="137">
        <f>'将来負担比率（分子）の構造'!K$51</f>
        <v>7745</v>
      </c>
      <c r="K57" s="137"/>
      <c r="L57" s="137"/>
      <c r="M57" s="137">
        <f>'将来負担比率（分子）の構造'!L$51</f>
        <v>7639</v>
      </c>
      <c r="N57" s="137"/>
      <c r="O57" s="137"/>
      <c r="P57" s="137">
        <f>'将来負担比率（分子）の構造'!M$51</f>
        <v>7949</v>
      </c>
    </row>
    <row r="58" spans="1:16" x14ac:dyDescent="0.15">
      <c r="A58" s="137" t="s">
        <v>35</v>
      </c>
      <c r="B58" s="137"/>
      <c r="C58" s="137"/>
      <c r="D58" s="137">
        <f>'将来負担比率（分子）の構造'!I$50</f>
        <v>8790</v>
      </c>
      <c r="E58" s="137"/>
      <c r="F58" s="137"/>
      <c r="G58" s="137">
        <f>'将来負担比率（分子）の構造'!J$50</f>
        <v>11624</v>
      </c>
      <c r="H58" s="137"/>
      <c r="I58" s="137"/>
      <c r="J58" s="137">
        <f>'将来負担比率（分子）の構造'!K$50</f>
        <v>12429</v>
      </c>
      <c r="K58" s="137"/>
      <c r="L58" s="137"/>
      <c r="M58" s="137">
        <f>'将来負担比率（分子）の構造'!L$50</f>
        <v>15782</v>
      </c>
      <c r="N58" s="137"/>
      <c r="O58" s="137"/>
      <c r="P58" s="137">
        <f>'将来負担比率（分子）の構造'!M$50</f>
        <v>18667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207</v>
      </c>
      <c r="O61" s="137"/>
      <c r="P61" s="137"/>
    </row>
    <row r="62" spans="1:16" x14ac:dyDescent="0.15">
      <c r="A62" s="137" t="s">
        <v>29</v>
      </c>
      <c r="B62" s="137">
        <f>'将来負担比率（分子）の構造'!I$45</f>
        <v>7251</v>
      </c>
      <c r="C62" s="137"/>
      <c r="D62" s="137"/>
      <c r="E62" s="137">
        <f>'将来負担比率（分子）の構造'!J$45</f>
        <v>7050</v>
      </c>
      <c r="F62" s="137"/>
      <c r="G62" s="137"/>
      <c r="H62" s="137">
        <f>'将来負担比率（分子）の構造'!K$45</f>
        <v>7324</v>
      </c>
      <c r="I62" s="137"/>
      <c r="J62" s="137"/>
      <c r="K62" s="137">
        <f>'将来負担比率（分子）の構造'!L$45</f>
        <v>7025</v>
      </c>
      <c r="L62" s="137"/>
      <c r="M62" s="137"/>
      <c r="N62" s="137">
        <f>'将来負担比率（分子）の構造'!M$45</f>
        <v>6953</v>
      </c>
      <c r="O62" s="137"/>
      <c r="P62" s="137"/>
    </row>
    <row r="63" spans="1:16" x14ac:dyDescent="0.15">
      <c r="A63" s="137" t="s">
        <v>28</v>
      </c>
      <c r="B63" s="137">
        <f>'将来負担比率（分子）の構造'!I$44</f>
        <v>294</v>
      </c>
      <c r="C63" s="137"/>
      <c r="D63" s="137"/>
      <c r="E63" s="137">
        <f>'将来負担比率（分子）の構造'!J$44</f>
        <v>282</v>
      </c>
      <c r="F63" s="137"/>
      <c r="G63" s="137"/>
      <c r="H63" s="137">
        <f>'将来負担比率（分子）の構造'!K$44</f>
        <v>422</v>
      </c>
      <c r="I63" s="137"/>
      <c r="J63" s="137"/>
      <c r="K63" s="137">
        <f>'将来負担比率（分子）の構造'!L$44</f>
        <v>740</v>
      </c>
      <c r="L63" s="137"/>
      <c r="M63" s="137"/>
      <c r="N63" s="137">
        <f>'将来負担比率（分子）の構造'!M$44</f>
        <v>790</v>
      </c>
      <c r="O63" s="137"/>
      <c r="P63" s="137"/>
    </row>
    <row r="64" spans="1:16" x14ac:dyDescent="0.15">
      <c r="A64" s="137" t="s">
        <v>27</v>
      </c>
      <c r="B64" s="137">
        <f>'将来負担比率（分子）の構造'!I$43</f>
        <v>14313</v>
      </c>
      <c r="C64" s="137"/>
      <c r="D64" s="137"/>
      <c r="E64" s="137">
        <f>'将来負担比率（分子）の構造'!J$43</f>
        <v>13337</v>
      </c>
      <c r="F64" s="137"/>
      <c r="G64" s="137"/>
      <c r="H64" s="137">
        <f>'将来負担比率（分子）の構造'!K$43</f>
        <v>12909</v>
      </c>
      <c r="I64" s="137"/>
      <c r="J64" s="137"/>
      <c r="K64" s="137">
        <f>'将来負担比率（分子）の構造'!L$43</f>
        <v>13034</v>
      </c>
      <c r="L64" s="137"/>
      <c r="M64" s="137"/>
      <c r="N64" s="137">
        <f>'将来負担比率（分子）の構造'!M$43</f>
        <v>12801</v>
      </c>
      <c r="O64" s="137"/>
      <c r="P64" s="137"/>
    </row>
    <row r="65" spans="1:16" x14ac:dyDescent="0.15">
      <c r="A65" s="137" t="s">
        <v>26</v>
      </c>
      <c r="B65" s="137">
        <f>'将来負担比率（分子）の構造'!I$42</f>
        <v>21</v>
      </c>
      <c r="C65" s="137"/>
      <c r="D65" s="137"/>
      <c r="E65" s="137">
        <f>'将来負担比率（分子）の構造'!J$42</f>
        <v>19</v>
      </c>
      <c r="F65" s="137"/>
      <c r="G65" s="137"/>
      <c r="H65" s="137">
        <f>'将来負担比率（分子）の構造'!K$42</f>
        <v>27</v>
      </c>
      <c r="I65" s="137"/>
      <c r="J65" s="137"/>
      <c r="K65" s="137">
        <f>'将来負担比率（分子）の構造'!L$42</f>
        <v>25</v>
      </c>
      <c r="L65" s="137"/>
      <c r="M65" s="137"/>
      <c r="N65" s="137">
        <f>'将来負担比率（分子）の構造'!M$42</f>
        <v>22</v>
      </c>
      <c r="O65" s="137"/>
      <c r="P65" s="137"/>
    </row>
    <row r="66" spans="1:16" x14ac:dyDescent="0.15">
      <c r="A66" s="137" t="s">
        <v>25</v>
      </c>
      <c r="B66" s="137">
        <f>'将来負担比率（分子）の構造'!I$41</f>
        <v>50322</v>
      </c>
      <c r="C66" s="137"/>
      <c r="D66" s="137"/>
      <c r="E66" s="137">
        <f>'将来負担比率（分子）の構造'!J$41</f>
        <v>50859</v>
      </c>
      <c r="F66" s="137"/>
      <c r="G66" s="137"/>
      <c r="H66" s="137">
        <f>'将来負担比率（分子）の構造'!K$41</f>
        <v>49910</v>
      </c>
      <c r="I66" s="137"/>
      <c r="J66" s="137"/>
      <c r="K66" s="137">
        <f>'将来負担比率（分子）の構造'!L$41</f>
        <v>48357</v>
      </c>
      <c r="L66" s="137"/>
      <c r="M66" s="137"/>
      <c r="N66" s="137">
        <f>'将来負担比率（分子）の構造'!M$41</f>
        <v>47006</v>
      </c>
      <c r="O66" s="137"/>
      <c r="P66" s="137"/>
    </row>
    <row r="67" spans="1:16" x14ac:dyDescent="0.15">
      <c r="A67" s="137" t="s">
        <v>63</v>
      </c>
      <c r="B67" s="137" t="e">
        <f>NA()</f>
        <v>#N/A</v>
      </c>
      <c r="C67" s="137">
        <f>IF(ISNUMBER('将来負担比率（分子）の構造'!I$53), IF('将来負担比率（分子）の構造'!I$53 &lt; 0, 0, '将来負担比率（分子）の構造'!I$53), NA())</f>
        <v>15784</v>
      </c>
      <c r="D67" s="137" t="e">
        <f>NA()</f>
        <v>#N/A</v>
      </c>
      <c r="E67" s="137" t="e">
        <f>NA()</f>
        <v>#N/A</v>
      </c>
      <c r="F67" s="137">
        <f>IF(ISNUMBER('将来負担比率（分子）の構造'!J$53), IF('将来負担比率（分子）の構造'!J$53 &lt; 0, 0, '将来負担比率（分子）の構造'!J$53), NA())</f>
        <v>11363</v>
      </c>
      <c r="G67" s="137" t="e">
        <f>NA()</f>
        <v>#N/A</v>
      </c>
      <c r="H67" s="137" t="e">
        <f>NA()</f>
        <v>#N/A</v>
      </c>
      <c r="I67" s="137">
        <f>IF(ISNUMBER('将来負担比率（分子）の構造'!K$53), IF('将来負担比率（分子）の構造'!K$53 &lt; 0, 0, '将来負担比率（分子）の構造'!K$53), NA())</f>
        <v>9544</v>
      </c>
      <c r="J67" s="137" t="e">
        <f>NA()</f>
        <v>#N/A</v>
      </c>
      <c r="K67" s="137" t="e">
        <f>NA()</f>
        <v>#N/A</v>
      </c>
      <c r="L67" s="137">
        <f>IF(ISNUMBER('将来負担比率（分子）の構造'!L$53), IF('将来負担比率（分子）の構造'!L$53 &lt; 0, 0, '将来負担比率（分子）の構造'!L$53), NA())</f>
        <v>5130</v>
      </c>
      <c r="M67" s="137" t="e">
        <f>NA()</f>
        <v>#N/A</v>
      </c>
      <c r="N67" s="137" t="e">
        <f>NA()</f>
        <v>#N/A</v>
      </c>
      <c r="O67" s="137">
        <f>IF(ISNUMBER('将来負担比率（分子）の構造'!M$53), IF('将来負担比率（分子）の構造'!M$53 &lt; 0, 0, '将来負担比率（分子）の構造'!M$53), NA())</f>
        <v>630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Q13"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21108175</v>
      </c>
      <c r="S5" s="615"/>
      <c r="T5" s="615"/>
      <c r="U5" s="615"/>
      <c r="V5" s="615"/>
      <c r="W5" s="615"/>
      <c r="X5" s="615"/>
      <c r="Y5" s="616"/>
      <c r="Z5" s="617">
        <v>40.5</v>
      </c>
      <c r="AA5" s="617"/>
      <c r="AB5" s="617"/>
      <c r="AC5" s="617"/>
      <c r="AD5" s="618">
        <v>19757120</v>
      </c>
      <c r="AE5" s="618"/>
      <c r="AF5" s="618"/>
      <c r="AG5" s="618"/>
      <c r="AH5" s="618"/>
      <c r="AI5" s="618"/>
      <c r="AJ5" s="618"/>
      <c r="AK5" s="618"/>
      <c r="AL5" s="619">
        <v>75.900000000000006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19838750</v>
      </c>
      <c r="BH5" s="626"/>
      <c r="BI5" s="626"/>
      <c r="BJ5" s="626"/>
      <c r="BK5" s="626"/>
      <c r="BL5" s="626"/>
      <c r="BM5" s="626"/>
      <c r="BN5" s="627"/>
      <c r="BO5" s="628">
        <v>94</v>
      </c>
      <c r="BP5" s="628"/>
      <c r="BQ5" s="628"/>
      <c r="BR5" s="628"/>
      <c r="BS5" s="629">
        <v>116133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385999</v>
      </c>
      <c r="S6" s="626"/>
      <c r="T6" s="626"/>
      <c r="U6" s="626"/>
      <c r="V6" s="626"/>
      <c r="W6" s="626"/>
      <c r="X6" s="626"/>
      <c r="Y6" s="627"/>
      <c r="Z6" s="628">
        <v>0.7</v>
      </c>
      <c r="AA6" s="628"/>
      <c r="AB6" s="628"/>
      <c r="AC6" s="628"/>
      <c r="AD6" s="629">
        <v>385999</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19838750</v>
      </c>
      <c r="BH6" s="626"/>
      <c r="BI6" s="626"/>
      <c r="BJ6" s="626"/>
      <c r="BK6" s="626"/>
      <c r="BL6" s="626"/>
      <c r="BM6" s="626"/>
      <c r="BN6" s="627"/>
      <c r="BO6" s="628">
        <v>94</v>
      </c>
      <c r="BP6" s="628"/>
      <c r="BQ6" s="628"/>
      <c r="BR6" s="628"/>
      <c r="BS6" s="629">
        <v>116133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271562</v>
      </c>
      <c r="CS6" s="626"/>
      <c r="CT6" s="626"/>
      <c r="CU6" s="626"/>
      <c r="CV6" s="626"/>
      <c r="CW6" s="626"/>
      <c r="CX6" s="626"/>
      <c r="CY6" s="627"/>
      <c r="CZ6" s="628">
        <v>0.5</v>
      </c>
      <c r="DA6" s="628"/>
      <c r="DB6" s="628"/>
      <c r="DC6" s="628"/>
      <c r="DD6" s="634" t="s">
        <v>216</v>
      </c>
      <c r="DE6" s="626"/>
      <c r="DF6" s="626"/>
      <c r="DG6" s="626"/>
      <c r="DH6" s="626"/>
      <c r="DI6" s="626"/>
      <c r="DJ6" s="626"/>
      <c r="DK6" s="626"/>
      <c r="DL6" s="626"/>
      <c r="DM6" s="626"/>
      <c r="DN6" s="626"/>
      <c r="DO6" s="626"/>
      <c r="DP6" s="627"/>
      <c r="DQ6" s="634">
        <v>271562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22234</v>
      </c>
      <c r="S7" s="626"/>
      <c r="T7" s="626"/>
      <c r="U7" s="626"/>
      <c r="V7" s="626"/>
      <c r="W7" s="626"/>
      <c r="X7" s="626"/>
      <c r="Y7" s="627"/>
      <c r="Z7" s="628">
        <v>0</v>
      </c>
      <c r="AA7" s="628"/>
      <c r="AB7" s="628"/>
      <c r="AC7" s="628"/>
      <c r="AD7" s="629">
        <v>22234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8812250</v>
      </c>
      <c r="BH7" s="626"/>
      <c r="BI7" s="626"/>
      <c r="BJ7" s="626"/>
      <c r="BK7" s="626"/>
      <c r="BL7" s="626"/>
      <c r="BM7" s="626"/>
      <c r="BN7" s="627"/>
      <c r="BO7" s="628">
        <v>41.7</v>
      </c>
      <c r="BP7" s="628"/>
      <c r="BQ7" s="628"/>
      <c r="BR7" s="628"/>
      <c r="BS7" s="629">
        <v>116133</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7221162</v>
      </c>
      <c r="CS7" s="626"/>
      <c r="CT7" s="626"/>
      <c r="CU7" s="626"/>
      <c r="CV7" s="626"/>
      <c r="CW7" s="626"/>
      <c r="CX7" s="626"/>
      <c r="CY7" s="627"/>
      <c r="CZ7" s="628">
        <v>14.6</v>
      </c>
      <c r="DA7" s="628"/>
      <c r="DB7" s="628"/>
      <c r="DC7" s="628"/>
      <c r="DD7" s="634">
        <v>332406</v>
      </c>
      <c r="DE7" s="626"/>
      <c r="DF7" s="626"/>
      <c r="DG7" s="626"/>
      <c r="DH7" s="626"/>
      <c r="DI7" s="626"/>
      <c r="DJ7" s="626"/>
      <c r="DK7" s="626"/>
      <c r="DL7" s="626"/>
      <c r="DM7" s="626"/>
      <c r="DN7" s="626"/>
      <c r="DO7" s="626"/>
      <c r="DP7" s="627"/>
      <c r="DQ7" s="634">
        <v>6232984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66316</v>
      </c>
      <c r="S8" s="626"/>
      <c r="T8" s="626"/>
      <c r="U8" s="626"/>
      <c r="V8" s="626"/>
      <c r="W8" s="626"/>
      <c r="X8" s="626"/>
      <c r="Y8" s="627"/>
      <c r="Z8" s="628">
        <v>0.1</v>
      </c>
      <c r="AA8" s="628"/>
      <c r="AB8" s="628"/>
      <c r="AC8" s="628"/>
      <c r="AD8" s="629">
        <v>66316</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259881</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14796128</v>
      </c>
      <c r="CS8" s="626"/>
      <c r="CT8" s="626"/>
      <c r="CU8" s="626"/>
      <c r="CV8" s="626"/>
      <c r="CW8" s="626"/>
      <c r="CX8" s="626"/>
      <c r="CY8" s="627"/>
      <c r="CZ8" s="628">
        <v>29.9</v>
      </c>
      <c r="DA8" s="628"/>
      <c r="DB8" s="628"/>
      <c r="DC8" s="628"/>
      <c r="DD8" s="634">
        <v>38222</v>
      </c>
      <c r="DE8" s="626"/>
      <c r="DF8" s="626"/>
      <c r="DG8" s="626"/>
      <c r="DH8" s="626"/>
      <c r="DI8" s="626"/>
      <c r="DJ8" s="626"/>
      <c r="DK8" s="626"/>
      <c r="DL8" s="626"/>
      <c r="DM8" s="626"/>
      <c r="DN8" s="626"/>
      <c r="DO8" s="626"/>
      <c r="DP8" s="627"/>
      <c r="DQ8" s="634">
        <v>7494376</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50225</v>
      </c>
      <c r="S9" s="626"/>
      <c r="T9" s="626"/>
      <c r="U9" s="626"/>
      <c r="V9" s="626"/>
      <c r="W9" s="626"/>
      <c r="X9" s="626"/>
      <c r="Y9" s="627"/>
      <c r="Z9" s="628">
        <v>0.1</v>
      </c>
      <c r="AA9" s="628"/>
      <c r="AB9" s="628"/>
      <c r="AC9" s="628"/>
      <c r="AD9" s="629">
        <v>50225</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7050588</v>
      </c>
      <c r="BH9" s="626"/>
      <c r="BI9" s="626"/>
      <c r="BJ9" s="626"/>
      <c r="BK9" s="626"/>
      <c r="BL9" s="626"/>
      <c r="BM9" s="626"/>
      <c r="BN9" s="627"/>
      <c r="BO9" s="628">
        <v>33.4</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5332430</v>
      </c>
      <c r="CS9" s="626"/>
      <c r="CT9" s="626"/>
      <c r="CU9" s="626"/>
      <c r="CV9" s="626"/>
      <c r="CW9" s="626"/>
      <c r="CX9" s="626"/>
      <c r="CY9" s="627"/>
      <c r="CZ9" s="628">
        <v>10.8</v>
      </c>
      <c r="DA9" s="628"/>
      <c r="DB9" s="628"/>
      <c r="DC9" s="628"/>
      <c r="DD9" s="634">
        <v>180301</v>
      </c>
      <c r="DE9" s="626"/>
      <c r="DF9" s="626"/>
      <c r="DG9" s="626"/>
      <c r="DH9" s="626"/>
      <c r="DI9" s="626"/>
      <c r="DJ9" s="626"/>
      <c r="DK9" s="626"/>
      <c r="DL9" s="626"/>
      <c r="DM9" s="626"/>
      <c r="DN9" s="626"/>
      <c r="DO9" s="626"/>
      <c r="DP9" s="627"/>
      <c r="DQ9" s="634">
        <v>4613851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2521436</v>
      </c>
      <c r="S10" s="626"/>
      <c r="T10" s="626"/>
      <c r="U10" s="626"/>
      <c r="V10" s="626"/>
      <c r="W10" s="626"/>
      <c r="X10" s="626"/>
      <c r="Y10" s="627"/>
      <c r="Z10" s="628">
        <v>4.8</v>
      </c>
      <c r="AA10" s="628"/>
      <c r="AB10" s="628"/>
      <c r="AC10" s="628"/>
      <c r="AD10" s="629">
        <v>2521436</v>
      </c>
      <c r="AE10" s="629"/>
      <c r="AF10" s="629"/>
      <c r="AG10" s="629"/>
      <c r="AH10" s="629"/>
      <c r="AI10" s="629"/>
      <c r="AJ10" s="629"/>
      <c r="AK10" s="629"/>
      <c r="AL10" s="630">
        <v>9.6999999999999993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369186</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1268265</v>
      </c>
      <c r="CS10" s="626"/>
      <c r="CT10" s="626"/>
      <c r="CU10" s="626"/>
      <c r="CV10" s="626"/>
      <c r="CW10" s="626"/>
      <c r="CX10" s="626"/>
      <c r="CY10" s="627"/>
      <c r="CZ10" s="628">
        <v>2.6</v>
      </c>
      <c r="DA10" s="628"/>
      <c r="DB10" s="628"/>
      <c r="DC10" s="628"/>
      <c r="DD10" s="634">
        <v>1022</v>
      </c>
      <c r="DE10" s="626"/>
      <c r="DF10" s="626"/>
      <c r="DG10" s="626"/>
      <c r="DH10" s="626"/>
      <c r="DI10" s="626"/>
      <c r="DJ10" s="626"/>
      <c r="DK10" s="626"/>
      <c r="DL10" s="626"/>
      <c r="DM10" s="626"/>
      <c r="DN10" s="626"/>
      <c r="DO10" s="626"/>
      <c r="DP10" s="627"/>
      <c r="DQ10" s="634">
        <v>49263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1132595</v>
      </c>
      <c r="BH11" s="626"/>
      <c r="BI11" s="626"/>
      <c r="BJ11" s="626"/>
      <c r="BK11" s="626"/>
      <c r="BL11" s="626"/>
      <c r="BM11" s="626"/>
      <c r="BN11" s="627"/>
      <c r="BO11" s="628">
        <v>5.4</v>
      </c>
      <c r="BP11" s="628"/>
      <c r="BQ11" s="628"/>
      <c r="BR11" s="628"/>
      <c r="BS11" s="634">
        <v>116133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823503</v>
      </c>
      <c r="CS11" s="626"/>
      <c r="CT11" s="626"/>
      <c r="CU11" s="626"/>
      <c r="CV11" s="626"/>
      <c r="CW11" s="626"/>
      <c r="CX11" s="626"/>
      <c r="CY11" s="627"/>
      <c r="CZ11" s="628">
        <v>1.7</v>
      </c>
      <c r="DA11" s="628"/>
      <c r="DB11" s="628"/>
      <c r="DC11" s="628"/>
      <c r="DD11" s="634">
        <v>257201</v>
      </c>
      <c r="DE11" s="626"/>
      <c r="DF11" s="626"/>
      <c r="DG11" s="626"/>
      <c r="DH11" s="626"/>
      <c r="DI11" s="626"/>
      <c r="DJ11" s="626"/>
      <c r="DK11" s="626"/>
      <c r="DL11" s="626"/>
      <c r="DM11" s="626"/>
      <c r="DN11" s="626"/>
      <c r="DO11" s="626"/>
      <c r="DP11" s="627"/>
      <c r="DQ11" s="634">
        <v>614653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9637354</v>
      </c>
      <c r="BH12" s="626"/>
      <c r="BI12" s="626"/>
      <c r="BJ12" s="626"/>
      <c r="BK12" s="626"/>
      <c r="BL12" s="626"/>
      <c r="BM12" s="626"/>
      <c r="BN12" s="627"/>
      <c r="BO12" s="628">
        <v>45.7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3428598</v>
      </c>
      <c r="CS12" s="626"/>
      <c r="CT12" s="626"/>
      <c r="CU12" s="626"/>
      <c r="CV12" s="626"/>
      <c r="CW12" s="626"/>
      <c r="CX12" s="626"/>
      <c r="CY12" s="627"/>
      <c r="CZ12" s="628">
        <v>6.9</v>
      </c>
      <c r="DA12" s="628"/>
      <c r="DB12" s="628"/>
      <c r="DC12" s="628"/>
      <c r="DD12" s="634">
        <v>15657</v>
      </c>
      <c r="DE12" s="626"/>
      <c r="DF12" s="626"/>
      <c r="DG12" s="626"/>
      <c r="DH12" s="626"/>
      <c r="DI12" s="626"/>
      <c r="DJ12" s="626"/>
      <c r="DK12" s="626"/>
      <c r="DL12" s="626"/>
      <c r="DM12" s="626"/>
      <c r="DN12" s="626"/>
      <c r="DO12" s="626"/>
      <c r="DP12" s="627"/>
      <c r="DQ12" s="634">
        <v>3336798</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104931</v>
      </c>
      <c r="S13" s="626"/>
      <c r="T13" s="626"/>
      <c r="U13" s="626"/>
      <c r="V13" s="626"/>
      <c r="W13" s="626"/>
      <c r="X13" s="626"/>
      <c r="Y13" s="627"/>
      <c r="Z13" s="628">
        <v>0.2</v>
      </c>
      <c r="AA13" s="628"/>
      <c r="AB13" s="628"/>
      <c r="AC13" s="628"/>
      <c r="AD13" s="629">
        <v>104931</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9606072</v>
      </c>
      <c r="BH13" s="626"/>
      <c r="BI13" s="626"/>
      <c r="BJ13" s="626"/>
      <c r="BK13" s="626"/>
      <c r="BL13" s="626"/>
      <c r="BM13" s="626"/>
      <c r="BN13" s="627"/>
      <c r="BO13" s="628">
        <v>45.5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5666284</v>
      </c>
      <c r="CS13" s="626"/>
      <c r="CT13" s="626"/>
      <c r="CU13" s="626"/>
      <c r="CV13" s="626"/>
      <c r="CW13" s="626"/>
      <c r="CX13" s="626"/>
      <c r="CY13" s="627"/>
      <c r="CZ13" s="628">
        <v>11.5</v>
      </c>
      <c r="DA13" s="628"/>
      <c r="DB13" s="628"/>
      <c r="DC13" s="628"/>
      <c r="DD13" s="634">
        <v>2958625</v>
      </c>
      <c r="DE13" s="626"/>
      <c r="DF13" s="626"/>
      <c r="DG13" s="626"/>
      <c r="DH13" s="626"/>
      <c r="DI13" s="626"/>
      <c r="DJ13" s="626"/>
      <c r="DK13" s="626"/>
      <c r="DL13" s="626"/>
      <c r="DM13" s="626"/>
      <c r="DN13" s="626"/>
      <c r="DO13" s="626"/>
      <c r="DP13" s="627"/>
      <c r="DQ13" s="634">
        <v>3765507</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353351</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2105512</v>
      </c>
      <c r="CS14" s="626"/>
      <c r="CT14" s="626"/>
      <c r="CU14" s="626"/>
      <c r="CV14" s="626"/>
      <c r="CW14" s="626"/>
      <c r="CX14" s="626"/>
      <c r="CY14" s="627"/>
      <c r="CZ14" s="628">
        <v>4.3</v>
      </c>
      <c r="DA14" s="628"/>
      <c r="DB14" s="628"/>
      <c r="DC14" s="628"/>
      <c r="DD14" s="634">
        <v>406072</v>
      </c>
      <c r="DE14" s="626"/>
      <c r="DF14" s="626"/>
      <c r="DG14" s="626"/>
      <c r="DH14" s="626"/>
      <c r="DI14" s="626"/>
      <c r="DJ14" s="626"/>
      <c r="DK14" s="626"/>
      <c r="DL14" s="626"/>
      <c r="DM14" s="626"/>
      <c r="DN14" s="626"/>
      <c r="DO14" s="626"/>
      <c r="DP14" s="627"/>
      <c r="DQ14" s="634">
        <v>1635787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105645</v>
      </c>
      <c r="S15" s="626"/>
      <c r="T15" s="626"/>
      <c r="U15" s="626"/>
      <c r="V15" s="626"/>
      <c r="W15" s="626"/>
      <c r="X15" s="626"/>
      <c r="Y15" s="627"/>
      <c r="Z15" s="628">
        <v>0.2</v>
      </c>
      <c r="AA15" s="628"/>
      <c r="AB15" s="628"/>
      <c r="AC15" s="628"/>
      <c r="AD15" s="629">
        <v>105645</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1035795</v>
      </c>
      <c r="BH15" s="626"/>
      <c r="BI15" s="626"/>
      <c r="BJ15" s="626"/>
      <c r="BK15" s="626"/>
      <c r="BL15" s="626"/>
      <c r="BM15" s="626"/>
      <c r="BN15" s="627"/>
      <c r="BO15" s="628">
        <v>4.9000000000000004</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3809896</v>
      </c>
      <c r="CS15" s="626"/>
      <c r="CT15" s="626"/>
      <c r="CU15" s="626"/>
      <c r="CV15" s="626"/>
      <c r="CW15" s="626"/>
      <c r="CX15" s="626"/>
      <c r="CY15" s="627"/>
      <c r="CZ15" s="628">
        <v>7.7</v>
      </c>
      <c r="DA15" s="628"/>
      <c r="DB15" s="628"/>
      <c r="DC15" s="628"/>
      <c r="DD15" s="634">
        <v>344903</v>
      </c>
      <c r="DE15" s="626"/>
      <c r="DF15" s="626"/>
      <c r="DG15" s="626"/>
      <c r="DH15" s="626"/>
      <c r="DI15" s="626"/>
      <c r="DJ15" s="626"/>
      <c r="DK15" s="626"/>
      <c r="DL15" s="626"/>
      <c r="DM15" s="626"/>
      <c r="DN15" s="626"/>
      <c r="DO15" s="626"/>
      <c r="DP15" s="627"/>
      <c r="DQ15" s="634">
        <v>2924481</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3188750</v>
      </c>
      <c r="S16" s="626"/>
      <c r="T16" s="626"/>
      <c r="U16" s="626"/>
      <c r="V16" s="626"/>
      <c r="W16" s="626"/>
      <c r="X16" s="626"/>
      <c r="Y16" s="627"/>
      <c r="Z16" s="628">
        <v>6.1</v>
      </c>
      <c r="AA16" s="628"/>
      <c r="AB16" s="628"/>
      <c r="AC16" s="628"/>
      <c r="AD16" s="629">
        <v>2697040</v>
      </c>
      <c r="AE16" s="629"/>
      <c r="AF16" s="629"/>
      <c r="AG16" s="629"/>
      <c r="AH16" s="629"/>
      <c r="AI16" s="629"/>
      <c r="AJ16" s="629"/>
      <c r="AK16" s="629"/>
      <c r="AL16" s="630">
        <v>10.4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7617</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291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2697040</v>
      </c>
      <c r="S17" s="626"/>
      <c r="T17" s="626"/>
      <c r="U17" s="626"/>
      <c r="V17" s="626"/>
      <c r="W17" s="626"/>
      <c r="X17" s="626"/>
      <c r="Y17" s="627"/>
      <c r="Z17" s="628">
        <v>5.2</v>
      </c>
      <c r="AA17" s="628"/>
      <c r="AB17" s="628"/>
      <c r="AC17" s="628"/>
      <c r="AD17" s="629">
        <v>2697040</v>
      </c>
      <c r="AE17" s="629"/>
      <c r="AF17" s="629"/>
      <c r="AG17" s="629"/>
      <c r="AH17" s="629"/>
      <c r="AI17" s="629"/>
      <c r="AJ17" s="629"/>
      <c r="AK17" s="629"/>
      <c r="AL17" s="630">
        <v>10.4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4671419</v>
      </c>
      <c r="CS17" s="626"/>
      <c r="CT17" s="626"/>
      <c r="CU17" s="626"/>
      <c r="CV17" s="626"/>
      <c r="CW17" s="626"/>
      <c r="CX17" s="626"/>
      <c r="CY17" s="627"/>
      <c r="CZ17" s="628">
        <v>9.4</v>
      </c>
      <c r="DA17" s="628"/>
      <c r="DB17" s="628"/>
      <c r="DC17" s="628"/>
      <c r="DD17" s="634" t="s">
        <v>111</v>
      </c>
      <c r="DE17" s="626"/>
      <c r="DF17" s="626"/>
      <c r="DG17" s="626"/>
      <c r="DH17" s="626"/>
      <c r="DI17" s="626"/>
      <c r="DJ17" s="626"/>
      <c r="DK17" s="626"/>
      <c r="DL17" s="626"/>
      <c r="DM17" s="626"/>
      <c r="DN17" s="626"/>
      <c r="DO17" s="626"/>
      <c r="DP17" s="627"/>
      <c r="DQ17" s="634">
        <v>4647640</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491710</v>
      </c>
      <c r="S18" s="626"/>
      <c r="T18" s="626"/>
      <c r="U18" s="626"/>
      <c r="V18" s="626"/>
      <c r="W18" s="626"/>
      <c r="X18" s="626"/>
      <c r="Y18" s="627"/>
      <c r="Z18" s="628">
        <v>0.9</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66660</v>
      </c>
      <c r="CS18" s="626"/>
      <c r="CT18" s="626"/>
      <c r="CU18" s="626"/>
      <c r="CV18" s="626"/>
      <c r="CW18" s="626"/>
      <c r="CX18" s="626"/>
      <c r="CY18" s="627"/>
      <c r="CZ18" s="628">
        <v>0.1</v>
      </c>
      <c r="DA18" s="628"/>
      <c r="DB18" s="628"/>
      <c r="DC18" s="628"/>
      <c r="DD18" s="634">
        <v>66660</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1269425</v>
      </c>
      <c r="BH19" s="626"/>
      <c r="BI19" s="626"/>
      <c r="BJ19" s="626"/>
      <c r="BK19" s="626"/>
      <c r="BL19" s="626"/>
      <c r="BM19" s="626"/>
      <c r="BN19" s="627"/>
      <c r="BO19" s="628">
        <v>6</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27553711</v>
      </c>
      <c r="S20" s="626"/>
      <c r="T20" s="626"/>
      <c r="U20" s="626"/>
      <c r="V20" s="626"/>
      <c r="W20" s="626"/>
      <c r="X20" s="626"/>
      <c r="Y20" s="627"/>
      <c r="Z20" s="628">
        <v>52.8</v>
      </c>
      <c r="AA20" s="628"/>
      <c r="AB20" s="628"/>
      <c r="AC20" s="628"/>
      <c r="AD20" s="629">
        <v>25710946</v>
      </c>
      <c r="AE20" s="629"/>
      <c r="AF20" s="629"/>
      <c r="AG20" s="629"/>
      <c r="AH20" s="629"/>
      <c r="AI20" s="629"/>
      <c r="AJ20" s="629"/>
      <c r="AK20" s="629"/>
      <c r="AL20" s="630">
        <v>98.8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1269425</v>
      </c>
      <c r="BH20" s="626"/>
      <c r="BI20" s="626"/>
      <c r="BJ20" s="626"/>
      <c r="BK20" s="626"/>
      <c r="BL20" s="626"/>
      <c r="BM20" s="626"/>
      <c r="BN20" s="627"/>
      <c r="BO20" s="628">
        <v>6</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49469036</v>
      </c>
      <c r="CS20" s="626"/>
      <c r="CT20" s="626"/>
      <c r="CU20" s="626"/>
      <c r="CV20" s="626"/>
      <c r="CW20" s="626"/>
      <c r="CX20" s="626"/>
      <c r="CY20" s="627"/>
      <c r="CZ20" s="628">
        <v>100</v>
      </c>
      <c r="DA20" s="628"/>
      <c r="DB20" s="628"/>
      <c r="DC20" s="628"/>
      <c r="DD20" s="634">
        <v>4601069</v>
      </c>
      <c r="DE20" s="626"/>
      <c r="DF20" s="626"/>
      <c r="DG20" s="626"/>
      <c r="DH20" s="626"/>
      <c r="DI20" s="626"/>
      <c r="DJ20" s="626"/>
      <c r="DK20" s="626"/>
      <c r="DL20" s="626"/>
      <c r="DM20" s="626"/>
      <c r="DN20" s="626"/>
      <c r="DO20" s="626"/>
      <c r="DP20" s="627"/>
      <c r="DQ20" s="634">
        <v>35587193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30600</v>
      </c>
      <c r="S21" s="626"/>
      <c r="T21" s="626"/>
      <c r="U21" s="626"/>
      <c r="V21" s="626"/>
      <c r="W21" s="626"/>
      <c r="X21" s="626"/>
      <c r="Y21" s="627"/>
      <c r="Z21" s="628">
        <v>0.1</v>
      </c>
      <c r="AA21" s="628"/>
      <c r="AB21" s="628"/>
      <c r="AC21" s="628"/>
      <c r="AD21" s="629">
        <v>30600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34451</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421584</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680023</v>
      </c>
      <c r="S23" s="626"/>
      <c r="T23" s="626"/>
      <c r="U23" s="626"/>
      <c r="V23" s="626"/>
      <c r="W23" s="626"/>
      <c r="X23" s="626"/>
      <c r="Y23" s="627"/>
      <c r="Z23" s="628">
        <v>1.3</v>
      </c>
      <c r="AA23" s="628"/>
      <c r="AB23" s="628"/>
      <c r="AC23" s="628"/>
      <c r="AD23" s="629">
        <v>77864</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1234974</v>
      </c>
      <c r="BH23" s="626"/>
      <c r="BI23" s="626"/>
      <c r="BJ23" s="626"/>
      <c r="BK23" s="626"/>
      <c r="BL23" s="626"/>
      <c r="BM23" s="626"/>
      <c r="BN23" s="627"/>
      <c r="BO23" s="628">
        <v>5.9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487179</v>
      </c>
      <c r="S24" s="626"/>
      <c r="T24" s="626"/>
      <c r="U24" s="626"/>
      <c r="V24" s="626"/>
      <c r="W24" s="626"/>
      <c r="X24" s="626"/>
      <c r="Y24" s="627"/>
      <c r="Z24" s="628">
        <v>0.9</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18781609</v>
      </c>
      <c r="CS24" s="615"/>
      <c r="CT24" s="615"/>
      <c r="CU24" s="615"/>
      <c r="CV24" s="615"/>
      <c r="CW24" s="615"/>
      <c r="CX24" s="615"/>
      <c r="CY24" s="616"/>
      <c r="CZ24" s="652">
        <v>38</v>
      </c>
      <c r="DA24" s="653"/>
      <c r="DB24" s="653"/>
      <c r="DC24" s="654"/>
      <c r="DD24" s="651">
        <v>12031384</v>
      </c>
      <c r="DE24" s="615"/>
      <c r="DF24" s="615"/>
      <c r="DG24" s="615"/>
      <c r="DH24" s="615"/>
      <c r="DI24" s="615"/>
      <c r="DJ24" s="615"/>
      <c r="DK24" s="616"/>
      <c r="DL24" s="651">
        <v>11984133</v>
      </c>
      <c r="DM24" s="615"/>
      <c r="DN24" s="615"/>
      <c r="DO24" s="615"/>
      <c r="DP24" s="615"/>
      <c r="DQ24" s="615"/>
      <c r="DR24" s="615"/>
      <c r="DS24" s="615"/>
      <c r="DT24" s="615"/>
      <c r="DU24" s="615"/>
      <c r="DV24" s="616"/>
      <c r="DW24" s="619">
        <v>43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5986279</v>
      </c>
      <c r="S25" s="626"/>
      <c r="T25" s="626"/>
      <c r="U25" s="626"/>
      <c r="V25" s="626"/>
      <c r="W25" s="626"/>
      <c r="X25" s="626"/>
      <c r="Y25" s="627"/>
      <c r="Z25" s="628">
        <v>11.5</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5497213</v>
      </c>
      <c r="CS25" s="657"/>
      <c r="CT25" s="657"/>
      <c r="CU25" s="657"/>
      <c r="CV25" s="657"/>
      <c r="CW25" s="657"/>
      <c r="CX25" s="657"/>
      <c r="CY25" s="658"/>
      <c r="CZ25" s="659">
        <v>11.1</v>
      </c>
      <c r="DA25" s="660"/>
      <c r="DB25" s="660"/>
      <c r="DC25" s="661"/>
      <c r="DD25" s="634">
        <v>4913505</v>
      </c>
      <c r="DE25" s="657"/>
      <c r="DF25" s="657"/>
      <c r="DG25" s="657"/>
      <c r="DH25" s="657"/>
      <c r="DI25" s="657"/>
      <c r="DJ25" s="657"/>
      <c r="DK25" s="658"/>
      <c r="DL25" s="634">
        <v>4866553</v>
      </c>
      <c r="DM25" s="657"/>
      <c r="DN25" s="657"/>
      <c r="DO25" s="657"/>
      <c r="DP25" s="657"/>
      <c r="DQ25" s="657"/>
      <c r="DR25" s="657"/>
      <c r="DS25" s="657"/>
      <c r="DT25" s="657"/>
      <c r="DU25" s="657"/>
      <c r="DV25" s="658"/>
      <c r="DW25" s="630">
        <v>17.5</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68442</v>
      </c>
      <c r="S26" s="626"/>
      <c r="T26" s="626"/>
      <c r="U26" s="626"/>
      <c r="V26" s="626"/>
      <c r="W26" s="626"/>
      <c r="X26" s="626"/>
      <c r="Y26" s="627"/>
      <c r="Z26" s="628">
        <v>0.1</v>
      </c>
      <c r="AA26" s="628"/>
      <c r="AB26" s="628"/>
      <c r="AC26" s="628"/>
      <c r="AD26" s="629">
        <v>68442</v>
      </c>
      <c r="AE26" s="629"/>
      <c r="AF26" s="629"/>
      <c r="AG26" s="629"/>
      <c r="AH26" s="629"/>
      <c r="AI26" s="629"/>
      <c r="AJ26" s="629"/>
      <c r="AK26" s="629"/>
      <c r="AL26" s="630">
        <v>0.3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3832902</v>
      </c>
      <c r="CS26" s="626"/>
      <c r="CT26" s="626"/>
      <c r="CU26" s="626"/>
      <c r="CV26" s="626"/>
      <c r="CW26" s="626"/>
      <c r="CX26" s="626"/>
      <c r="CY26" s="627"/>
      <c r="CZ26" s="659">
        <v>7.7</v>
      </c>
      <c r="DA26" s="660"/>
      <c r="DB26" s="660"/>
      <c r="DC26" s="661"/>
      <c r="DD26" s="634">
        <v>3383429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2848343</v>
      </c>
      <c r="S27" s="626"/>
      <c r="T27" s="626"/>
      <c r="U27" s="626"/>
      <c r="V27" s="626"/>
      <c r="W27" s="626"/>
      <c r="X27" s="626"/>
      <c r="Y27" s="627"/>
      <c r="Z27" s="628">
        <v>5.5</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21108175</v>
      </c>
      <c r="BH27" s="626"/>
      <c r="BI27" s="626"/>
      <c r="BJ27" s="626"/>
      <c r="BK27" s="626"/>
      <c r="BL27" s="626"/>
      <c r="BM27" s="626"/>
      <c r="BN27" s="627"/>
      <c r="BO27" s="628">
        <v>100</v>
      </c>
      <c r="BP27" s="628"/>
      <c r="BQ27" s="628"/>
      <c r="BR27" s="628"/>
      <c r="BS27" s="634">
        <v>116133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8612977</v>
      </c>
      <c r="CS27" s="657"/>
      <c r="CT27" s="657"/>
      <c r="CU27" s="657"/>
      <c r="CV27" s="657"/>
      <c r="CW27" s="657"/>
      <c r="CX27" s="657"/>
      <c r="CY27" s="658"/>
      <c r="CZ27" s="659">
        <v>17.399999999999999</v>
      </c>
      <c r="DA27" s="660"/>
      <c r="DB27" s="660"/>
      <c r="DC27" s="661"/>
      <c r="DD27" s="634">
        <v>2470239</v>
      </c>
      <c r="DE27" s="657"/>
      <c r="DF27" s="657"/>
      <c r="DG27" s="657"/>
      <c r="DH27" s="657"/>
      <c r="DI27" s="657"/>
      <c r="DJ27" s="657"/>
      <c r="DK27" s="658"/>
      <c r="DL27" s="634">
        <v>2469940</v>
      </c>
      <c r="DM27" s="657"/>
      <c r="DN27" s="657"/>
      <c r="DO27" s="657"/>
      <c r="DP27" s="657"/>
      <c r="DQ27" s="657"/>
      <c r="DR27" s="657"/>
      <c r="DS27" s="657"/>
      <c r="DT27" s="657"/>
      <c r="DU27" s="657"/>
      <c r="DV27" s="658"/>
      <c r="DW27" s="630">
        <v>8.9</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193932</v>
      </c>
      <c r="S28" s="626"/>
      <c r="T28" s="626"/>
      <c r="U28" s="626"/>
      <c r="V28" s="626"/>
      <c r="W28" s="626"/>
      <c r="X28" s="626"/>
      <c r="Y28" s="627"/>
      <c r="Z28" s="628">
        <v>0.4</v>
      </c>
      <c r="AA28" s="628"/>
      <c r="AB28" s="628"/>
      <c r="AC28" s="628"/>
      <c r="AD28" s="629">
        <v>52728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4671419</v>
      </c>
      <c r="CS28" s="626"/>
      <c r="CT28" s="626"/>
      <c r="CU28" s="626"/>
      <c r="CV28" s="626"/>
      <c r="CW28" s="626"/>
      <c r="CX28" s="626"/>
      <c r="CY28" s="627"/>
      <c r="CZ28" s="659">
        <v>9.4</v>
      </c>
      <c r="DA28" s="660"/>
      <c r="DB28" s="660"/>
      <c r="DC28" s="661"/>
      <c r="DD28" s="634">
        <v>4647640</v>
      </c>
      <c r="DE28" s="626"/>
      <c r="DF28" s="626"/>
      <c r="DG28" s="626"/>
      <c r="DH28" s="626"/>
      <c r="DI28" s="626"/>
      <c r="DJ28" s="626"/>
      <c r="DK28" s="627"/>
      <c r="DL28" s="634">
        <v>4647640</v>
      </c>
      <c r="DM28" s="626"/>
      <c r="DN28" s="626"/>
      <c r="DO28" s="626"/>
      <c r="DP28" s="626"/>
      <c r="DQ28" s="626"/>
      <c r="DR28" s="626"/>
      <c r="DS28" s="626"/>
      <c r="DT28" s="626"/>
      <c r="DU28" s="626"/>
      <c r="DV28" s="627"/>
      <c r="DW28" s="630">
        <v>16.7</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5144895</v>
      </c>
      <c r="S29" s="626"/>
      <c r="T29" s="626"/>
      <c r="U29" s="626"/>
      <c r="V29" s="626"/>
      <c r="W29" s="626"/>
      <c r="X29" s="626"/>
      <c r="Y29" s="627"/>
      <c r="Z29" s="628">
        <v>9.9</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4671419</v>
      </c>
      <c r="CS29" s="657"/>
      <c r="CT29" s="657"/>
      <c r="CU29" s="657"/>
      <c r="CV29" s="657"/>
      <c r="CW29" s="657"/>
      <c r="CX29" s="657"/>
      <c r="CY29" s="658"/>
      <c r="CZ29" s="659">
        <v>9.4</v>
      </c>
      <c r="DA29" s="660"/>
      <c r="DB29" s="660"/>
      <c r="DC29" s="661"/>
      <c r="DD29" s="634">
        <v>4647640</v>
      </c>
      <c r="DE29" s="657"/>
      <c r="DF29" s="657"/>
      <c r="DG29" s="657"/>
      <c r="DH29" s="657"/>
      <c r="DI29" s="657"/>
      <c r="DJ29" s="657"/>
      <c r="DK29" s="658"/>
      <c r="DL29" s="634">
        <v>4647640</v>
      </c>
      <c r="DM29" s="657"/>
      <c r="DN29" s="657"/>
      <c r="DO29" s="657"/>
      <c r="DP29" s="657"/>
      <c r="DQ29" s="657"/>
      <c r="DR29" s="657"/>
      <c r="DS29" s="657"/>
      <c r="DT29" s="657"/>
      <c r="DU29" s="657"/>
      <c r="DV29" s="658"/>
      <c r="DW29" s="630">
        <v>16.7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757045</v>
      </c>
      <c r="S30" s="626"/>
      <c r="T30" s="626"/>
      <c r="U30" s="626"/>
      <c r="V30" s="626"/>
      <c r="W30" s="626"/>
      <c r="X30" s="626"/>
      <c r="Y30" s="627"/>
      <c r="Z30" s="628">
        <v>1.5</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98.9</v>
      </c>
      <c r="BH30" s="684"/>
      <c r="BI30" s="684"/>
      <c r="BJ30" s="684"/>
      <c r="BK30" s="684"/>
      <c r="BL30" s="684"/>
      <c r="BM30" s="620">
        <v>95.7</v>
      </c>
      <c r="BN30" s="684"/>
      <c r="BO30" s="684"/>
      <c r="BP30" s="684"/>
      <c r="BQ30" s="685"/>
      <c r="BR30" s="683">
        <v>98.7</v>
      </c>
      <c r="BS30" s="684"/>
      <c r="BT30" s="684"/>
      <c r="BU30" s="684"/>
      <c r="BV30" s="684"/>
      <c r="BW30" s="684"/>
      <c r="BX30" s="620">
        <v>95.5</v>
      </c>
      <c r="BY30" s="684"/>
      <c r="BZ30" s="684"/>
      <c r="CA30" s="684"/>
      <c r="CB30" s="685"/>
      <c r="CD30" s="688"/>
      <c r="CE30" s="689"/>
      <c r="CF30" s="639" t="s">
        <v>293</v>
      </c>
      <c r="CG30" s="640"/>
      <c r="CH30" s="640"/>
      <c r="CI30" s="640"/>
      <c r="CJ30" s="640"/>
      <c r="CK30" s="640"/>
      <c r="CL30" s="640"/>
      <c r="CM30" s="640"/>
      <c r="CN30" s="640"/>
      <c r="CO30" s="640"/>
      <c r="CP30" s="640"/>
      <c r="CQ30" s="641"/>
      <c r="CR30" s="625">
        <v>4349632</v>
      </c>
      <c r="CS30" s="626"/>
      <c r="CT30" s="626"/>
      <c r="CU30" s="626"/>
      <c r="CV30" s="626"/>
      <c r="CW30" s="626"/>
      <c r="CX30" s="626"/>
      <c r="CY30" s="627"/>
      <c r="CZ30" s="659">
        <v>8.8000000000000007</v>
      </c>
      <c r="DA30" s="660"/>
      <c r="DB30" s="660"/>
      <c r="DC30" s="661"/>
      <c r="DD30" s="634">
        <v>4330012</v>
      </c>
      <c r="DE30" s="626"/>
      <c r="DF30" s="626"/>
      <c r="DG30" s="626"/>
      <c r="DH30" s="626"/>
      <c r="DI30" s="626"/>
      <c r="DJ30" s="626"/>
      <c r="DK30" s="627"/>
      <c r="DL30" s="634">
        <v>4330012</v>
      </c>
      <c r="DM30" s="626"/>
      <c r="DN30" s="626"/>
      <c r="DO30" s="626"/>
      <c r="DP30" s="626"/>
      <c r="DQ30" s="626"/>
      <c r="DR30" s="626"/>
      <c r="DS30" s="626"/>
      <c r="DT30" s="626"/>
      <c r="DU30" s="626"/>
      <c r="DV30" s="627"/>
      <c r="DW30" s="630">
        <v>15.5</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2762208</v>
      </c>
      <c r="S31" s="626"/>
      <c r="T31" s="626"/>
      <c r="U31" s="626"/>
      <c r="V31" s="626"/>
      <c r="W31" s="626"/>
      <c r="X31" s="626"/>
      <c r="Y31" s="627"/>
      <c r="Z31" s="628">
        <v>5.3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94.7</v>
      </c>
      <c r="BN31" s="681"/>
      <c r="BO31" s="681"/>
      <c r="BP31" s="681"/>
      <c r="BQ31" s="682"/>
      <c r="BR31" s="680">
        <v>98.6</v>
      </c>
      <c r="BS31" s="657"/>
      <c r="BT31" s="657"/>
      <c r="BU31" s="657"/>
      <c r="BV31" s="657"/>
      <c r="BW31" s="657"/>
      <c r="BX31" s="631">
        <v>94.4</v>
      </c>
      <c r="BY31" s="681"/>
      <c r="BZ31" s="681"/>
      <c r="CA31" s="681"/>
      <c r="CB31" s="682"/>
      <c r="CD31" s="688"/>
      <c r="CE31" s="689"/>
      <c r="CF31" s="639" t="s">
        <v>297</v>
      </c>
      <c r="CG31" s="640"/>
      <c r="CH31" s="640"/>
      <c r="CI31" s="640"/>
      <c r="CJ31" s="640"/>
      <c r="CK31" s="640"/>
      <c r="CL31" s="640"/>
      <c r="CM31" s="640"/>
      <c r="CN31" s="640"/>
      <c r="CO31" s="640"/>
      <c r="CP31" s="640"/>
      <c r="CQ31" s="641"/>
      <c r="CR31" s="625">
        <v>321787</v>
      </c>
      <c r="CS31" s="657"/>
      <c r="CT31" s="657"/>
      <c r="CU31" s="657"/>
      <c r="CV31" s="657"/>
      <c r="CW31" s="657"/>
      <c r="CX31" s="657"/>
      <c r="CY31" s="658"/>
      <c r="CZ31" s="659">
        <v>0.7</v>
      </c>
      <c r="DA31" s="660"/>
      <c r="DB31" s="660"/>
      <c r="DC31" s="661"/>
      <c r="DD31" s="634">
        <v>317628</v>
      </c>
      <c r="DE31" s="657"/>
      <c r="DF31" s="657"/>
      <c r="DG31" s="657"/>
      <c r="DH31" s="657"/>
      <c r="DI31" s="657"/>
      <c r="DJ31" s="657"/>
      <c r="DK31" s="658"/>
      <c r="DL31" s="634">
        <v>317628</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2203786</v>
      </c>
      <c r="S32" s="626"/>
      <c r="T32" s="626"/>
      <c r="U32" s="626"/>
      <c r="V32" s="626"/>
      <c r="W32" s="626"/>
      <c r="X32" s="626"/>
      <c r="Y32" s="627"/>
      <c r="Z32" s="628">
        <v>4.2</v>
      </c>
      <c r="AA32" s="628"/>
      <c r="AB32" s="628"/>
      <c r="AC32" s="628"/>
      <c r="AD32" s="629">
        <v>80466</v>
      </c>
      <c r="AE32" s="629"/>
      <c r="AF32" s="629"/>
      <c r="AG32" s="629"/>
      <c r="AH32" s="629"/>
      <c r="AI32" s="629"/>
      <c r="AJ32" s="629"/>
      <c r="AK32" s="629"/>
      <c r="AL32" s="630">
        <v>0.3</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96.1</v>
      </c>
      <c r="BN32" s="693"/>
      <c r="BO32" s="693"/>
      <c r="BP32" s="693"/>
      <c r="BQ32" s="695"/>
      <c r="BR32" s="692">
        <v>98.7</v>
      </c>
      <c r="BS32" s="693"/>
      <c r="BT32" s="693"/>
      <c r="BU32" s="693"/>
      <c r="BV32" s="693"/>
      <c r="BW32" s="693"/>
      <c r="BX32" s="694">
        <v>95.9</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3005713</v>
      </c>
      <c r="S33" s="626"/>
      <c r="T33" s="626"/>
      <c r="U33" s="626"/>
      <c r="V33" s="626"/>
      <c r="W33" s="626"/>
      <c r="X33" s="626"/>
      <c r="Y33" s="627"/>
      <c r="Z33" s="628">
        <v>5.8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26078741</v>
      </c>
      <c r="CS33" s="657"/>
      <c r="CT33" s="657"/>
      <c r="CU33" s="657"/>
      <c r="CV33" s="657"/>
      <c r="CW33" s="657"/>
      <c r="CX33" s="657"/>
      <c r="CY33" s="658"/>
      <c r="CZ33" s="659">
        <v>52.7</v>
      </c>
      <c r="DA33" s="660"/>
      <c r="DB33" s="660"/>
      <c r="DC33" s="661"/>
      <c r="DD33" s="634">
        <v>21723384</v>
      </c>
      <c r="DE33" s="657"/>
      <c r="DF33" s="657"/>
      <c r="DG33" s="657"/>
      <c r="DH33" s="657"/>
      <c r="DI33" s="657"/>
      <c r="DJ33" s="657"/>
      <c r="DK33" s="658"/>
      <c r="DL33" s="634">
        <v>12416978</v>
      </c>
      <c r="DM33" s="657"/>
      <c r="DN33" s="657"/>
      <c r="DO33" s="657"/>
      <c r="DP33" s="657"/>
      <c r="DQ33" s="657"/>
      <c r="DR33" s="657"/>
      <c r="DS33" s="657"/>
      <c r="DT33" s="657"/>
      <c r="DU33" s="657"/>
      <c r="DV33" s="658"/>
      <c r="DW33" s="630">
        <v>44.6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9811553</v>
      </c>
      <c r="CS34" s="626"/>
      <c r="CT34" s="626"/>
      <c r="CU34" s="626"/>
      <c r="CV34" s="626"/>
      <c r="CW34" s="626"/>
      <c r="CX34" s="626"/>
      <c r="CY34" s="627"/>
      <c r="CZ34" s="659">
        <v>19.8</v>
      </c>
      <c r="DA34" s="660"/>
      <c r="DB34" s="660"/>
      <c r="DC34" s="661"/>
      <c r="DD34" s="634">
        <v>8038732</v>
      </c>
      <c r="DE34" s="626"/>
      <c r="DF34" s="626"/>
      <c r="DG34" s="626"/>
      <c r="DH34" s="626"/>
      <c r="DI34" s="626"/>
      <c r="DJ34" s="626"/>
      <c r="DK34" s="627"/>
      <c r="DL34" s="634">
        <v>4712657</v>
      </c>
      <c r="DM34" s="626"/>
      <c r="DN34" s="626"/>
      <c r="DO34" s="626"/>
      <c r="DP34" s="626"/>
      <c r="DQ34" s="626"/>
      <c r="DR34" s="626"/>
      <c r="DS34" s="626"/>
      <c r="DT34" s="626"/>
      <c r="DU34" s="626"/>
      <c r="DV34" s="627"/>
      <c r="DW34" s="630">
        <v>16.899999999999999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1849913</v>
      </c>
      <c r="S35" s="626"/>
      <c r="T35" s="626"/>
      <c r="U35" s="626"/>
      <c r="V35" s="626"/>
      <c r="W35" s="626"/>
      <c r="X35" s="626"/>
      <c r="Y35" s="627"/>
      <c r="Z35" s="628">
        <v>3.5</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6689161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711197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803137</v>
      </c>
      <c r="CS35" s="657"/>
      <c r="CT35" s="657"/>
      <c r="CU35" s="657"/>
      <c r="CV35" s="657"/>
      <c r="CW35" s="657"/>
      <c r="CX35" s="657"/>
      <c r="CY35" s="658"/>
      <c r="CZ35" s="659">
        <v>1.6</v>
      </c>
      <c r="DA35" s="660"/>
      <c r="DB35" s="660"/>
      <c r="DC35" s="661"/>
      <c r="DD35" s="634">
        <v>640785</v>
      </c>
      <c r="DE35" s="657"/>
      <c r="DF35" s="657"/>
      <c r="DG35" s="657"/>
      <c r="DH35" s="657"/>
      <c r="DI35" s="657"/>
      <c r="DJ35" s="657"/>
      <c r="DK35" s="658"/>
      <c r="DL35" s="634">
        <v>601025</v>
      </c>
      <c r="DM35" s="657"/>
      <c r="DN35" s="657"/>
      <c r="DO35" s="657"/>
      <c r="DP35" s="657"/>
      <c r="DQ35" s="657"/>
      <c r="DR35" s="657"/>
      <c r="DS35" s="657"/>
      <c r="DT35" s="657"/>
      <c r="DU35" s="657"/>
      <c r="DV35" s="658"/>
      <c r="DW35" s="630">
        <v>2.2000000000000002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52143740</v>
      </c>
      <c r="S36" s="698"/>
      <c r="T36" s="698"/>
      <c r="U36" s="698"/>
      <c r="V36" s="698"/>
      <c r="W36" s="698"/>
      <c r="X36" s="698"/>
      <c r="Y36" s="699"/>
      <c r="Z36" s="700">
        <v>100</v>
      </c>
      <c r="AA36" s="700"/>
      <c r="AB36" s="700"/>
      <c r="AC36" s="700"/>
      <c r="AD36" s="701">
        <v>26021046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1335113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711197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4937908</v>
      </c>
      <c r="CS36" s="626"/>
      <c r="CT36" s="626"/>
      <c r="CU36" s="626"/>
      <c r="CV36" s="626"/>
      <c r="CW36" s="626"/>
      <c r="CX36" s="626"/>
      <c r="CY36" s="627"/>
      <c r="CZ36" s="659">
        <v>10</v>
      </c>
      <c r="DA36" s="660"/>
      <c r="DB36" s="660"/>
      <c r="DC36" s="661"/>
      <c r="DD36" s="634">
        <v>4514714</v>
      </c>
      <c r="DE36" s="626"/>
      <c r="DF36" s="626"/>
      <c r="DG36" s="626"/>
      <c r="DH36" s="626"/>
      <c r="DI36" s="626"/>
      <c r="DJ36" s="626"/>
      <c r="DK36" s="627"/>
      <c r="DL36" s="634">
        <v>3870545</v>
      </c>
      <c r="DM36" s="626"/>
      <c r="DN36" s="626"/>
      <c r="DO36" s="626"/>
      <c r="DP36" s="626"/>
      <c r="DQ36" s="626"/>
      <c r="DR36" s="626"/>
      <c r="DS36" s="626"/>
      <c r="DT36" s="626"/>
      <c r="DU36" s="626"/>
      <c r="DV36" s="627"/>
      <c r="DW36" s="630">
        <v>13.9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1300898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20466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2251910</v>
      </c>
      <c r="CS37" s="657"/>
      <c r="CT37" s="657"/>
      <c r="CU37" s="657"/>
      <c r="CV37" s="657"/>
      <c r="CW37" s="657"/>
      <c r="CX37" s="657"/>
      <c r="CY37" s="658"/>
      <c r="CZ37" s="659">
        <v>4.5999999999999996</v>
      </c>
      <c r="DA37" s="660"/>
      <c r="DB37" s="660"/>
      <c r="DC37" s="661"/>
      <c r="DD37" s="634">
        <v>2202135</v>
      </c>
      <c r="DE37" s="657"/>
      <c r="DF37" s="657"/>
      <c r="DG37" s="657"/>
      <c r="DH37" s="657"/>
      <c r="DI37" s="657"/>
      <c r="DJ37" s="657"/>
      <c r="DK37" s="658"/>
      <c r="DL37" s="634">
        <v>2142558</v>
      </c>
      <c r="DM37" s="657"/>
      <c r="DN37" s="657"/>
      <c r="DO37" s="657"/>
      <c r="DP37" s="657"/>
      <c r="DQ37" s="657"/>
      <c r="DR37" s="657"/>
      <c r="DS37" s="657"/>
      <c r="DT37" s="657"/>
      <c r="DU37" s="657"/>
      <c r="DV37" s="658"/>
      <c r="DW37" s="630">
        <v>7.7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31255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33503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5368456</v>
      </c>
      <c r="CS38" s="626"/>
      <c r="CT38" s="626"/>
      <c r="CU38" s="626"/>
      <c r="CV38" s="626"/>
      <c r="CW38" s="626"/>
      <c r="CX38" s="626"/>
      <c r="CY38" s="627"/>
      <c r="CZ38" s="659">
        <v>10.9</v>
      </c>
      <c r="DA38" s="660"/>
      <c r="DB38" s="660"/>
      <c r="DC38" s="661"/>
      <c r="DD38" s="634">
        <v>4652648</v>
      </c>
      <c r="DE38" s="626"/>
      <c r="DF38" s="626"/>
      <c r="DG38" s="626"/>
      <c r="DH38" s="626"/>
      <c r="DI38" s="626"/>
      <c r="DJ38" s="626"/>
      <c r="DK38" s="627"/>
      <c r="DL38" s="634">
        <v>3232751</v>
      </c>
      <c r="DM38" s="626"/>
      <c r="DN38" s="626"/>
      <c r="DO38" s="626"/>
      <c r="DP38" s="626"/>
      <c r="DQ38" s="626"/>
      <c r="DR38" s="626"/>
      <c r="DS38" s="626"/>
      <c r="DT38" s="626"/>
      <c r="DU38" s="626"/>
      <c r="DV38" s="627"/>
      <c r="DW38" s="630">
        <v>11.6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19807</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3584969</v>
      </c>
      <c r="CS39" s="657"/>
      <c r="CT39" s="657"/>
      <c r="CU39" s="657"/>
      <c r="CV39" s="657"/>
      <c r="CW39" s="657"/>
      <c r="CX39" s="657"/>
      <c r="CY39" s="658"/>
      <c r="CZ39" s="659">
        <v>7.2</v>
      </c>
      <c r="DA39" s="660"/>
      <c r="DB39" s="660"/>
      <c r="DC39" s="661"/>
      <c r="DD39" s="634">
        <v>3527061</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948359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1572718</v>
      </c>
      <c r="CS40" s="626"/>
      <c r="CT40" s="626"/>
      <c r="CU40" s="626"/>
      <c r="CV40" s="626"/>
      <c r="CW40" s="626"/>
      <c r="CX40" s="626"/>
      <c r="CY40" s="627"/>
      <c r="CZ40" s="659">
        <v>3.2</v>
      </c>
      <c r="DA40" s="660"/>
      <c r="DB40" s="660"/>
      <c r="DC40" s="661"/>
      <c r="DD40" s="634">
        <v>349444</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3053729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4608686</v>
      </c>
      <c r="CS42" s="626"/>
      <c r="CT42" s="626"/>
      <c r="CU42" s="626"/>
      <c r="CV42" s="626"/>
      <c r="CW42" s="626"/>
      <c r="CX42" s="626"/>
      <c r="CY42" s="627"/>
      <c r="CZ42" s="659">
        <v>9.3000000000000007</v>
      </c>
      <c r="DA42" s="708"/>
      <c r="DB42" s="708"/>
      <c r="DC42" s="709"/>
      <c r="DD42" s="634">
        <v>1832425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539847</v>
      </c>
      <c r="CS43" s="657"/>
      <c r="CT43" s="657"/>
      <c r="CU43" s="657"/>
      <c r="CV43" s="657"/>
      <c r="CW43" s="657"/>
      <c r="CX43" s="657"/>
      <c r="CY43" s="658"/>
      <c r="CZ43" s="659">
        <v>1.1000000000000001</v>
      </c>
      <c r="DA43" s="660"/>
      <c r="DB43" s="660"/>
      <c r="DC43" s="661"/>
      <c r="DD43" s="634">
        <v>515798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288</v>
      </c>
      <c r="CE44" s="732"/>
      <c r="CF44" s="622" t="s">
        <v>338</v>
      </c>
      <c r="CG44" s="623"/>
      <c r="CH44" s="623"/>
      <c r="CI44" s="623"/>
      <c r="CJ44" s="623"/>
      <c r="CK44" s="623"/>
      <c r="CL44" s="623"/>
      <c r="CM44" s="623"/>
      <c r="CN44" s="623"/>
      <c r="CO44" s="623"/>
      <c r="CP44" s="623"/>
      <c r="CQ44" s="624"/>
      <c r="CR44" s="625">
        <v>4601069</v>
      </c>
      <c r="CS44" s="626"/>
      <c r="CT44" s="626"/>
      <c r="CU44" s="626"/>
      <c r="CV44" s="626"/>
      <c r="CW44" s="626"/>
      <c r="CX44" s="626"/>
      <c r="CY44" s="627"/>
      <c r="CZ44" s="659">
        <v>9.3000000000000007</v>
      </c>
      <c r="DA44" s="708"/>
      <c r="DB44" s="708"/>
      <c r="DC44" s="709"/>
      <c r="DD44" s="634">
        <v>1832134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2356361</v>
      </c>
      <c r="CS45" s="657"/>
      <c r="CT45" s="657"/>
      <c r="CU45" s="657"/>
      <c r="CV45" s="657"/>
      <c r="CW45" s="657"/>
      <c r="CX45" s="657"/>
      <c r="CY45" s="658"/>
      <c r="CZ45" s="659">
        <v>4.8</v>
      </c>
      <c r="DA45" s="660"/>
      <c r="DB45" s="660"/>
      <c r="DC45" s="661"/>
      <c r="DD45" s="634">
        <v>287307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2059779</v>
      </c>
      <c r="CS46" s="626"/>
      <c r="CT46" s="626"/>
      <c r="CU46" s="626"/>
      <c r="CV46" s="626"/>
      <c r="CW46" s="626"/>
      <c r="CX46" s="626"/>
      <c r="CY46" s="627"/>
      <c r="CZ46" s="659">
        <v>4.2</v>
      </c>
      <c r="DA46" s="708"/>
      <c r="DB46" s="708"/>
      <c r="DC46" s="709"/>
      <c r="DD46" s="634">
        <v>1499998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7617</v>
      </c>
      <c r="CS47" s="657"/>
      <c r="CT47" s="657"/>
      <c r="CU47" s="657"/>
      <c r="CV47" s="657"/>
      <c r="CW47" s="657"/>
      <c r="CX47" s="657"/>
      <c r="CY47" s="658"/>
      <c r="CZ47" s="659">
        <v>0</v>
      </c>
      <c r="DA47" s="660"/>
      <c r="DB47" s="660"/>
      <c r="DC47" s="661"/>
      <c r="DD47" s="634">
        <v>291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49469036</v>
      </c>
      <c r="CS49" s="693"/>
      <c r="CT49" s="693"/>
      <c r="CU49" s="693"/>
      <c r="CV49" s="693"/>
      <c r="CW49" s="693"/>
      <c r="CX49" s="693"/>
      <c r="CY49" s="720"/>
      <c r="CZ49" s="721">
        <v>100</v>
      </c>
      <c r="DA49" s="722"/>
      <c r="DB49" s="722"/>
      <c r="DC49" s="723"/>
      <c r="DD49" s="724">
        <v>35587193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51489</v>
      </c>
      <c r="R7" s="755"/>
      <c r="S7" s="755"/>
      <c r="T7" s="755"/>
      <c r="U7" s="755"/>
      <c r="V7" s="755">
        <v>48913</v>
      </c>
      <c r="W7" s="755"/>
      <c r="X7" s="755"/>
      <c r="Y7" s="755"/>
      <c r="Z7" s="755"/>
      <c r="AA7" s="755">
        <v>2576</v>
      </c>
      <c r="AB7" s="755"/>
      <c r="AC7" s="755"/>
      <c r="AD7" s="755"/>
      <c r="AE7" s="756"/>
      <c r="AF7" s="757">
        <v>2331</v>
      </c>
      <c r="AG7" s="758"/>
      <c r="AH7" s="758"/>
      <c r="AI7" s="758"/>
      <c r="AJ7" s="759"/>
      <c r="AK7" s="794">
        <v>632</v>
      </c>
      <c r="AL7" s="795"/>
      <c r="AM7" s="795"/>
      <c r="AN7" s="795"/>
      <c r="AO7" s="795"/>
      <c r="AP7" s="795">
        <v>45766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v>
      </c>
      <c r="CI7" s="792"/>
      <c r="CJ7" s="792"/>
      <c r="CK7" s="792"/>
      <c r="CL7" s="793"/>
      <c r="CM7" s="791">
        <v>125</v>
      </c>
      <c r="CN7" s="792"/>
      <c r="CO7" s="792"/>
      <c r="CP7" s="792"/>
      <c r="CQ7" s="793"/>
      <c r="CR7" s="791">
        <v>87</v>
      </c>
      <c r="CS7" s="792"/>
      <c r="CT7" s="792"/>
      <c r="CU7" s="792"/>
      <c r="CV7" s="793"/>
      <c r="CW7" s="791">
        <v>11</v>
      </c>
      <c r="CX7" s="792"/>
      <c r="CY7" s="792"/>
      <c r="CZ7" s="792"/>
      <c r="DA7" s="793"/>
      <c r="DB7" s="791" t="s">
        <v>556</v>
      </c>
      <c r="DC7" s="792"/>
      <c r="DD7" s="792"/>
      <c r="DE7" s="792"/>
      <c r="DF7" s="793"/>
      <c r="DG7" s="791" t="s">
        <v>557</v>
      </c>
      <c r="DH7" s="792"/>
      <c r="DI7" s="792"/>
      <c r="DJ7" s="792"/>
      <c r="DK7" s="793"/>
      <c r="DL7" s="791" t="s">
        <v>556</v>
      </c>
      <c r="DM7" s="792"/>
      <c r="DN7" s="792"/>
      <c r="DO7" s="792"/>
      <c r="DP7" s="793"/>
      <c r="DQ7" s="791" t="s">
        <v>556</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427</v>
      </c>
      <c r="R8" s="779"/>
      <c r="S8" s="779"/>
      <c r="T8" s="779"/>
      <c r="U8" s="779"/>
      <c r="V8" s="779">
        <v>382</v>
      </c>
      <c r="W8" s="779"/>
      <c r="X8" s="779"/>
      <c r="Y8" s="779"/>
      <c r="Z8" s="779"/>
      <c r="AA8" s="779">
        <v>44</v>
      </c>
      <c r="AB8" s="779"/>
      <c r="AC8" s="779"/>
      <c r="AD8" s="779"/>
      <c r="AE8" s="780"/>
      <c r="AF8" s="781">
        <v>44</v>
      </c>
      <c r="AG8" s="782"/>
      <c r="AH8" s="782"/>
      <c r="AI8" s="782"/>
      <c r="AJ8" s="783"/>
      <c r="AK8" s="784" t="s">
        <v>539</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-28</v>
      </c>
      <c r="CI8" s="802"/>
      <c r="CJ8" s="802"/>
      <c r="CK8" s="802"/>
      <c r="CL8" s="803"/>
      <c r="CM8" s="801">
        <v>637</v>
      </c>
      <c r="CN8" s="802"/>
      <c r="CO8" s="802"/>
      <c r="CP8" s="802"/>
      <c r="CQ8" s="803"/>
      <c r="CR8" s="801">
        <v>135</v>
      </c>
      <c r="CS8" s="802"/>
      <c r="CT8" s="802"/>
      <c r="CU8" s="802"/>
      <c r="CV8" s="803"/>
      <c r="CW8" s="801" t="s">
        <v>557</v>
      </c>
      <c r="CX8" s="802"/>
      <c r="CY8" s="802"/>
      <c r="CZ8" s="802"/>
      <c r="DA8" s="803"/>
      <c r="DB8" s="801" t="s">
        <v>556</v>
      </c>
      <c r="DC8" s="802"/>
      <c r="DD8" s="802"/>
      <c r="DE8" s="802"/>
      <c r="DF8" s="803"/>
      <c r="DG8" s="801" t="s">
        <v>556</v>
      </c>
      <c r="DH8" s="802"/>
      <c r="DI8" s="802"/>
      <c r="DJ8" s="802"/>
      <c r="DK8" s="803"/>
      <c r="DL8" s="801" t="s">
        <v>556</v>
      </c>
      <c r="DM8" s="802"/>
      <c r="DN8" s="802"/>
      <c r="DO8" s="802"/>
      <c r="DP8" s="803"/>
      <c r="DQ8" s="801" t="s">
        <v>556</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94</v>
      </c>
      <c r="R9" s="779"/>
      <c r="S9" s="779"/>
      <c r="T9" s="779"/>
      <c r="U9" s="779"/>
      <c r="V9" s="779">
        <v>82</v>
      </c>
      <c r="W9" s="779"/>
      <c r="X9" s="779"/>
      <c r="Y9" s="779"/>
      <c r="Z9" s="779"/>
      <c r="AA9" s="779">
        <v>13</v>
      </c>
      <c r="AB9" s="779"/>
      <c r="AC9" s="779"/>
      <c r="AD9" s="779"/>
      <c r="AE9" s="780"/>
      <c r="AF9" s="781">
        <v>0</v>
      </c>
      <c r="AG9" s="782"/>
      <c r="AH9" s="782"/>
      <c r="AI9" s="782"/>
      <c r="AJ9" s="783"/>
      <c r="AK9" s="784">
        <v>79</v>
      </c>
      <c r="AL9" s="785"/>
      <c r="AM9" s="785"/>
      <c r="AN9" s="785"/>
      <c r="AO9" s="785"/>
      <c r="AP9" s="785" t="s">
        <v>539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555</v>
      </c>
      <c r="BS9" s="788" t="s">
        <v>553</v>
      </c>
      <c r="BT9" s="789"/>
      <c r="BU9" s="789"/>
      <c r="BV9" s="789"/>
      <c r="BW9" s="789"/>
      <c r="BX9" s="789"/>
      <c r="BY9" s="789"/>
      <c r="BZ9" s="789"/>
      <c r="CA9" s="789"/>
      <c r="CB9" s="789"/>
      <c r="CC9" s="789"/>
      <c r="CD9" s="789"/>
      <c r="CE9" s="789"/>
      <c r="CF9" s="789"/>
      <c r="CG9" s="790"/>
      <c r="CH9" s="807" t="s">
        <v>559</v>
      </c>
      <c r="CI9" s="808" t="s">
        <v>559</v>
      </c>
      <c r="CJ9" s="808" t="s">
        <v>559</v>
      </c>
      <c r="CK9" s="808" t="s">
        <v>559</v>
      </c>
      <c r="CL9" s="809" t="s">
        <v>559</v>
      </c>
      <c r="CM9" s="801">
        <v>42</v>
      </c>
      <c r="CN9" s="802"/>
      <c r="CO9" s="802"/>
      <c r="CP9" s="802"/>
      <c r="CQ9" s="803"/>
      <c r="CR9" s="801">
        <v>3</v>
      </c>
      <c r="CS9" s="802"/>
      <c r="CT9" s="802"/>
      <c r="CU9" s="802"/>
      <c r="CV9" s="803"/>
      <c r="CW9" s="801" t="s">
        <v>558</v>
      </c>
      <c r="CX9" s="802"/>
      <c r="CY9" s="802"/>
      <c r="CZ9" s="802"/>
      <c r="DA9" s="803"/>
      <c r="DB9" s="801" t="s">
        <v>556</v>
      </c>
      <c r="DC9" s="802"/>
      <c r="DD9" s="802"/>
      <c r="DE9" s="802"/>
      <c r="DF9" s="803"/>
      <c r="DG9" s="801" t="s">
        <v>556</v>
      </c>
      <c r="DH9" s="802"/>
      <c r="DI9" s="802"/>
      <c r="DJ9" s="802"/>
      <c r="DK9" s="803"/>
      <c r="DL9" s="801" t="s">
        <v>556</v>
      </c>
      <c r="DM9" s="802"/>
      <c r="DN9" s="802"/>
      <c r="DO9" s="802"/>
      <c r="DP9" s="803"/>
      <c r="DQ9" s="801" t="s">
        <v>556</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494</v>
      </c>
      <c r="R10" s="779"/>
      <c r="S10" s="779"/>
      <c r="T10" s="779"/>
      <c r="U10" s="779"/>
      <c r="V10" s="779">
        <v>453</v>
      </c>
      <c r="W10" s="779"/>
      <c r="X10" s="779"/>
      <c r="Y10" s="779"/>
      <c r="Z10" s="779"/>
      <c r="AA10" s="779">
        <v>41</v>
      </c>
      <c r="AB10" s="779"/>
      <c r="AC10" s="779"/>
      <c r="AD10" s="779"/>
      <c r="AE10" s="780"/>
      <c r="AF10" s="781">
        <v>22</v>
      </c>
      <c r="AG10" s="782"/>
      <c r="AH10" s="782"/>
      <c r="AI10" s="782"/>
      <c r="AJ10" s="783"/>
      <c r="AK10" s="784">
        <v>197</v>
      </c>
      <c r="AL10" s="785"/>
      <c r="AM10" s="785"/>
      <c r="AN10" s="785"/>
      <c r="AO10" s="785"/>
      <c r="AP10" s="785">
        <v>1240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554</v>
      </c>
      <c r="BT10" s="789"/>
      <c r="BU10" s="789"/>
      <c r="BV10" s="789"/>
      <c r="BW10" s="789"/>
      <c r="BX10" s="789"/>
      <c r="BY10" s="789"/>
      <c r="BZ10" s="789"/>
      <c r="CA10" s="789"/>
      <c r="CB10" s="789"/>
      <c r="CC10" s="789"/>
      <c r="CD10" s="789"/>
      <c r="CE10" s="789"/>
      <c r="CF10" s="789"/>
      <c r="CG10" s="790"/>
      <c r="CH10" s="801">
        <v>3</v>
      </c>
      <c r="CI10" s="802"/>
      <c r="CJ10" s="802"/>
      <c r="CK10" s="802"/>
      <c r="CL10" s="803"/>
      <c r="CM10" s="801">
        <v>70</v>
      </c>
      <c r="CN10" s="802"/>
      <c r="CO10" s="802"/>
      <c r="CP10" s="802"/>
      <c r="CQ10" s="803"/>
      <c r="CR10" s="801">
        <v>2</v>
      </c>
      <c r="CS10" s="802"/>
      <c r="CT10" s="802"/>
      <c r="CU10" s="802"/>
      <c r="CV10" s="803"/>
      <c r="CW10" s="801" t="s">
        <v>556</v>
      </c>
      <c r="CX10" s="802"/>
      <c r="CY10" s="802"/>
      <c r="CZ10" s="802"/>
      <c r="DA10" s="803"/>
      <c r="DB10" s="801" t="s">
        <v>556</v>
      </c>
      <c r="DC10" s="802"/>
      <c r="DD10" s="802"/>
      <c r="DE10" s="802"/>
      <c r="DF10" s="803"/>
      <c r="DG10" s="801" t="s">
        <v>556</v>
      </c>
      <c r="DH10" s="802"/>
      <c r="DI10" s="802"/>
      <c r="DJ10" s="802"/>
      <c r="DK10" s="803"/>
      <c r="DL10" s="801" t="s">
        <v>556</v>
      </c>
      <c r="DM10" s="802"/>
      <c r="DN10" s="802"/>
      <c r="DO10" s="802"/>
      <c r="DP10" s="803"/>
      <c r="DQ10" s="801" t="s">
        <v>556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10"/>
      <c r="R22" s="811"/>
      <c r="S22" s="811"/>
      <c r="T22" s="811"/>
      <c r="U22" s="811"/>
      <c r="V22" s="811"/>
      <c r="W22" s="811"/>
      <c r="X22" s="811"/>
      <c r="Y22" s="811"/>
      <c r="Z22" s="811"/>
      <c r="AA22" s="811"/>
      <c r="AB22" s="811"/>
      <c r="AC22" s="811"/>
      <c r="AD22" s="811"/>
      <c r="AE22" s="812"/>
      <c r="AF22" s="781"/>
      <c r="AG22" s="782"/>
      <c r="AH22" s="782"/>
      <c r="AI22" s="782"/>
      <c r="AJ22" s="783"/>
      <c r="AK22" s="825"/>
      <c r="AL22" s="826"/>
      <c r="AM22" s="826"/>
      <c r="AN22" s="826"/>
      <c r="AO22" s="826"/>
      <c r="AP22" s="826"/>
      <c r="AQ22" s="826"/>
      <c r="AR22" s="826"/>
      <c r="AS22" s="826"/>
      <c r="AT22" s="826"/>
      <c r="AU22" s="827"/>
      <c r="AV22" s="827"/>
      <c r="AW22" s="827"/>
      <c r="AX22" s="827"/>
      <c r="AY22" s="828"/>
      <c r="AZ22" s="829" t="s">
        <v>370</v>
      </c>
      <c r="BA22" s="829"/>
      <c r="BB22" s="829"/>
      <c r="BC22" s="829"/>
      <c r="BD22" s="830"/>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3" t="s">
        <v>372</v>
      </c>
      <c r="C23" s="814"/>
      <c r="D23" s="814"/>
      <c r="E23" s="814"/>
      <c r="F23" s="814"/>
      <c r="G23" s="814"/>
      <c r="H23" s="814"/>
      <c r="I23" s="814"/>
      <c r="J23" s="814"/>
      <c r="K23" s="814"/>
      <c r="L23" s="814"/>
      <c r="M23" s="814"/>
      <c r="N23" s="814"/>
      <c r="O23" s="814"/>
      <c r="P23" s="815"/>
      <c r="Q23" s="816">
        <v>52144</v>
      </c>
      <c r="R23" s="817"/>
      <c r="S23" s="817"/>
      <c r="T23" s="817"/>
      <c r="U23" s="817"/>
      <c r="V23" s="817">
        <v>49469</v>
      </c>
      <c r="W23" s="817"/>
      <c r="X23" s="817"/>
      <c r="Y23" s="817"/>
      <c r="Z23" s="817"/>
      <c r="AA23" s="817">
        <v>2675</v>
      </c>
      <c r="AB23" s="817"/>
      <c r="AC23" s="817"/>
      <c r="AD23" s="817"/>
      <c r="AE23" s="818"/>
      <c r="AF23" s="819">
        <v>2397</v>
      </c>
      <c r="AG23" s="817"/>
      <c r="AH23" s="817"/>
      <c r="AI23" s="817"/>
      <c r="AJ23" s="820"/>
      <c r="AK23" s="821"/>
      <c r="AL23" s="822"/>
      <c r="AM23" s="822"/>
      <c r="AN23" s="822"/>
      <c r="AO23" s="822"/>
      <c r="AP23" s="817">
        <v>47006</v>
      </c>
      <c r="AQ23" s="817"/>
      <c r="AR23" s="817"/>
      <c r="AS23" s="817"/>
      <c r="AT23" s="817"/>
      <c r="AU23" s="823"/>
      <c r="AV23" s="823"/>
      <c r="AW23" s="823"/>
      <c r="AX23" s="823"/>
      <c r="AY23" s="824"/>
      <c r="AZ23" s="832" t="s">
        <v>111</v>
      </c>
      <c r="BA23" s="833"/>
      <c r="BB23" s="833"/>
      <c r="BC23" s="833"/>
      <c r="BD23" s="834"/>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1" t="s">
        <v>373</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5" t="s">
        <v>378</v>
      </c>
      <c r="AG26" s="836"/>
      <c r="AH26" s="836"/>
      <c r="AI26" s="836"/>
      <c r="AJ26" s="837"/>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8"/>
      <c r="AG27" s="839"/>
      <c r="AH27" s="839"/>
      <c r="AI27" s="839"/>
      <c r="AJ27" s="840"/>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5">
        <v>16863</v>
      </c>
      <c r="R28" s="846"/>
      <c r="S28" s="846"/>
      <c r="T28" s="846"/>
      <c r="U28" s="846"/>
      <c r="V28" s="846">
        <v>16152</v>
      </c>
      <c r="W28" s="846"/>
      <c r="X28" s="846"/>
      <c r="Y28" s="846"/>
      <c r="Z28" s="846"/>
      <c r="AA28" s="846">
        <v>711</v>
      </c>
      <c r="AB28" s="846"/>
      <c r="AC28" s="846"/>
      <c r="AD28" s="846"/>
      <c r="AE28" s="847"/>
      <c r="AF28" s="848">
        <v>711</v>
      </c>
      <c r="AG28" s="846"/>
      <c r="AH28" s="846"/>
      <c r="AI28" s="846"/>
      <c r="AJ28" s="849"/>
      <c r="AK28" s="850">
        <v>998</v>
      </c>
      <c r="AL28" s="841"/>
      <c r="AM28" s="841"/>
      <c r="AN28" s="841"/>
      <c r="AO28" s="841"/>
      <c r="AP28" s="841" t="s">
        <v>539</v>
      </c>
      <c r="AQ28" s="841"/>
      <c r="AR28" s="841"/>
      <c r="AS28" s="841"/>
      <c r="AT28" s="841"/>
      <c r="AU28" s="841" t="s">
        <v>539</v>
      </c>
      <c r="AV28" s="841"/>
      <c r="AW28" s="841"/>
      <c r="AX28" s="841"/>
      <c r="AY28" s="841"/>
      <c r="AZ28" s="842" t="s">
        <v>539</v>
      </c>
      <c r="BA28" s="842"/>
      <c r="BB28" s="842"/>
      <c r="BC28" s="842"/>
      <c r="BD28" s="842"/>
      <c r="BE28" s="843"/>
      <c r="BF28" s="843"/>
      <c r="BG28" s="843"/>
      <c r="BH28" s="843"/>
      <c r="BI28" s="844"/>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13</v>
      </c>
      <c r="R29" s="779"/>
      <c r="S29" s="779"/>
      <c r="T29" s="779"/>
      <c r="U29" s="779"/>
      <c r="V29" s="779">
        <v>12</v>
      </c>
      <c r="W29" s="779"/>
      <c r="X29" s="779"/>
      <c r="Y29" s="779"/>
      <c r="Z29" s="779"/>
      <c r="AA29" s="779">
        <v>1</v>
      </c>
      <c r="AB29" s="779"/>
      <c r="AC29" s="779"/>
      <c r="AD29" s="779"/>
      <c r="AE29" s="780"/>
      <c r="AF29" s="781">
        <v>1</v>
      </c>
      <c r="AG29" s="782"/>
      <c r="AH29" s="782"/>
      <c r="AI29" s="782"/>
      <c r="AJ29" s="783"/>
      <c r="AK29" s="853" t="s">
        <v>539</v>
      </c>
      <c r="AL29" s="854"/>
      <c r="AM29" s="854"/>
      <c r="AN29" s="854"/>
      <c r="AO29" s="854"/>
      <c r="AP29" s="854" t="s">
        <v>539</v>
      </c>
      <c r="AQ29" s="854"/>
      <c r="AR29" s="854"/>
      <c r="AS29" s="854"/>
      <c r="AT29" s="854"/>
      <c r="AU29" s="854" t="s">
        <v>539</v>
      </c>
      <c r="AV29" s="854"/>
      <c r="AW29" s="854"/>
      <c r="AX29" s="854"/>
      <c r="AY29" s="854"/>
      <c r="AZ29" s="855" t="s">
        <v>539</v>
      </c>
      <c r="BA29" s="855"/>
      <c r="BB29" s="855"/>
      <c r="BC29" s="855"/>
      <c r="BD29" s="855"/>
      <c r="BE29" s="851"/>
      <c r="BF29" s="851"/>
      <c r="BG29" s="851"/>
      <c r="BH29" s="851"/>
      <c r="BI29" s="852"/>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10808</v>
      </c>
      <c r="R30" s="779"/>
      <c r="S30" s="779"/>
      <c r="T30" s="779"/>
      <c r="U30" s="779"/>
      <c r="V30" s="779">
        <v>10069</v>
      </c>
      <c r="W30" s="779"/>
      <c r="X30" s="779"/>
      <c r="Y30" s="779"/>
      <c r="Z30" s="779"/>
      <c r="AA30" s="779">
        <v>739</v>
      </c>
      <c r="AB30" s="779"/>
      <c r="AC30" s="779"/>
      <c r="AD30" s="779"/>
      <c r="AE30" s="780"/>
      <c r="AF30" s="781">
        <v>739</v>
      </c>
      <c r="AG30" s="782"/>
      <c r="AH30" s="782"/>
      <c r="AI30" s="782"/>
      <c r="AJ30" s="783"/>
      <c r="AK30" s="853">
        <v>1583</v>
      </c>
      <c r="AL30" s="854"/>
      <c r="AM30" s="854"/>
      <c r="AN30" s="854"/>
      <c r="AO30" s="854"/>
      <c r="AP30" s="854" t="s">
        <v>539</v>
      </c>
      <c r="AQ30" s="854"/>
      <c r="AR30" s="854"/>
      <c r="AS30" s="854"/>
      <c r="AT30" s="854"/>
      <c r="AU30" s="854" t="s">
        <v>539</v>
      </c>
      <c r="AV30" s="854"/>
      <c r="AW30" s="854"/>
      <c r="AX30" s="854"/>
      <c r="AY30" s="854"/>
      <c r="AZ30" s="855" t="s">
        <v>539</v>
      </c>
      <c r="BA30" s="855"/>
      <c r="BB30" s="855"/>
      <c r="BC30" s="855"/>
      <c r="BD30" s="855"/>
      <c r="BE30" s="851"/>
      <c r="BF30" s="851"/>
      <c r="BG30" s="851"/>
      <c r="BH30" s="851"/>
      <c r="BI30" s="852"/>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1451</v>
      </c>
      <c r="R31" s="779"/>
      <c r="S31" s="779"/>
      <c r="T31" s="779"/>
      <c r="U31" s="779"/>
      <c r="V31" s="779">
        <v>1410</v>
      </c>
      <c r="W31" s="779"/>
      <c r="X31" s="779"/>
      <c r="Y31" s="779"/>
      <c r="Z31" s="779"/>
      <c r="AA31" s="779">
        <v>42</v>
      </c>
      <c r="AB31" s="779"/>
      <c r="AC31" s="779"/>
      <c r="AD31" s="779"/>
      <c r="AE31" s="780"/>
      <c r="AF31" s="781">
        <v>42</v>
      </c>
      <c r="AG31" s="782"/>
      <c r="AH31" s="782"/>
      <c r="AI31" s="782"/>
      <c r="AJ31" s="783"/>
      <c r="AK31" s="853">
        <v>239</v>
      </c>
      <c r="AL31" s="854"/>
      <c r="AM31" s="854"/>
      <c r="AN31" s="854"/>
      <c r="AO31" s="854"/>
      <c r="AP31" s="854" t="s">
        <v>539</v>
      </c>
      <c r="AQ31" s="854"/>
      <c r="AR31" s="854"/>
      <c r="AS31" s="854"/>
      <c r="AT31" s="854"/>
      <c r="AU31" s="854" t="s">
        <v>539</v>
      </c>
      <c r="AV31" s="854"/>
      <c r="AW31" s="854"/>
      <c r="AX31" s="854"/>
      <c r="AY31" s="854"/>
      <c r="AZ31" s="855" t="s">
        <v>539</v>
      </c>
      <c r="BA31" s="855"/>
      <c r="BB31" s="855"/>
      <c r="BC31" s="855"/>
      <c r="BD31" s="855"/>
      <c r="BE31" s="851"/>
      <c r="BF31" s="851"/>
      <c r="BG31" s="851"/>
      <c r="BH31" s="851"/>
      <c r="BI31" s="852"/>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2301</v>
      </c>
      <c r="R32" s="779"/>
      <c r="S32" s="779"/>
      <c r="T32" s="779"/>
      <c r="U32" s="779"/>
      <c r="V32" s="779">
        <v>1909</v>
      </c>
      <c r="W32" s="779"/>
      <c r="X32" s="779"/>
      <c r="Y32" s="779"/>
      <c r="Z32" s="779"/>
      <c r="AA32" s="779">
        <v>392</v>
      </c>
      <c r="AB32" s="779"/>
      <c r="AC32" s="779"/>
      <c r="AD32" s="779"/>
      <c r="AE32" s="780"/>
      <c r="AF32" s="781">
        <v>2386</v>
      </c>
      <c r="AG32" s="782"/>
      <c r="AH32" s="782"/>
      <c r="AI32" s="782"/>
      <c r="AJ32" s="783"/>
      <c r="AK32" s="853">
        <v>9</v>
      </c>
      <c r="AL32" s="854"/>
      <c r="AM32" s="854"/>
      <c r="AN32" s="854"/>
      <c r="AO32" s="854"/>
      <c r="AP32" s="854">
        <v>5336</v>
      </c>
      <c r="AQ32" s="854"/>
      <c r="AR32" s="854"/>
      <c r="AS32" s="854"/>
      <c r="AT32" s="854"/>
      <c r="AU32" s="854" t="s">
        <v>556</v>
      </c>
      <c r="AV32" s="854"/>
      <c r="AW32" s="854"/>
      <c r="AX32" s="854"/>
      <c r="AY32" s="854"/>
      <c r="AZ32" s="855" t="s">
        <v>539</v>
      </c>
      <c r="BA32" s="855"/>
      <c r="BB32" s="855"/>
      <c r="BC32" s="855"/>
      <c r="BD32" s="855"/>
      <c r="BE32" s="851" t="s">
        <v>388</v>
      </c>
      <c r="BF32" s="851"/>
      <c r="BG32" s="851"/>
      <c r="BH32" s="851"/>
      <c r="BI32" s="852"/>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11586</v>
      </c>
      <c r="R33" s="779"/>
      <c r="S33" s="779"/>
      <c r="T33" s="779"/>
      <c r="U33" s="779"/>
      <c r="V33" s="779">
        <v>11989</v>
      </c>
      <c r="W33" s="779"/>
      <c r="X33" s="779"/>
      <c r="Y33" s="779"/>
      <c r="Z33" s="779"/>
      <c r="AA33" s="779">
        <v>-403</v>
      </c>
      <c r="AB33" s="779"/>
      <c r="AC33" s="779"/>
      <c r="AD33" s="779"/>
      <c r="AE33" s="780"/>
      <c r="AF33" s="781">
        <v>3761</v>
      </c>
      <c r="AG33" s="782"/>
      <c r="AH33" s="782"/>
      <c r="AI33" s="782"/>
      <c r="AJ33" s="783"/>
      <c r="AK33" s="853">
        <v>952</v>
      </c>
      <c r="AL33" s="854"/>
      <c r="AM33" s="854"/>
      <c r="AN33" s="854"/>
      <c r="AO33" s="854"/>
      <c r="AP33" s="854">
        <v>2099</v>
      </c>
      <c r="AQ33" s="854"/>
      <c r="AR33" s="854"/>
      <c r="AS33" s="854"/>
      <c r="AT33" s="854"/>
      <c r="AU33" s="854">
        <v>1144</v>
      </c>
      <c r="AV33" s="854"/>
      <c r="AW33" s="854"/>
      <c r="AX33" s="854"/>
      <c r="AY33" s="854"/>
      <c r="AZ33" s="855" t="s">
        <v>539</v>
      </c>
      <c r="BA33" s="855"/>
      <c r="BB33" s="855"/>
      <c r="BC33" s="855"/>
      <c r="BD33" s="855"/>
      <c r="BE33" s="851" t="s">
        <v>388</v>
      </c>
      <c r="BF33" s="851"/>
      <c r="BG33" s="851"/>
      <c r="BH33" s="851"/>
      <c r="BI33" s="852"/>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2827</v>
      </c>
      <c r="R34" s="779"/>
      <c r="S34" s="779"/>
      <c r="T34" s="779"/>
      <c r="U34" s="779"/>
      <c r="V34" s="779">
        <v>2871</v>
      </c>
      <c r="W34" s="779"/>
      <c r="X34" s="779"/>
      <c r="Y34" s="779"/>
      <c r="Z34" s="779"/>
      <c r="AA34" s="779">
        <v>44</v>
      </c>
      <c r="AB34" s="779"/>
      <c r="AC34" s="779"/>
      <c r="AD34" s="779"/>
      <c r="AE34" s="780"/>
      <c r="AF34" s="781">
        <v>16</v>
      </c>
      <c r="AG34" s="782"/>
      <c r="AH34" s="782"/>
      <c r="AI34" s="782"/>
      <c r="AJ34" s="783"/>
      <c r="AK34" s="853">
        <v>1335</v>
      </c>
      <c r="AL34" s="854"/>
      <c r="AM34" s="854"/>
      <c r="AN34" s="854"/>
      <c r="AO34" s="854"/>
      <c r="AP34" s="854">
        <v>14164</v>
      </c>
      <c r="AQ34" s="854"/>
      <c r="AR34" s="854"/>
      <c r="AS34" s="854"/>
      <c r="AT34" s="854"/>
      <c r="AU34" s="854">
        <v>11657</v>
      </c>
      <c r="AV34" s="854"/>
      <c r="AW34" s="854"/>
      <c r="AX34" s="854"/>
      <c r="AY34" s="854"/>
      <c r="AZ34" s="855" t="s">
        <v>539</v>
      </c>
      <c r="BA34" s="855"/>
      <c r="BB34" s="855"/>
      <c r="BC34" s="855"/>
      <c r="BD34" s="855"/>
      <c r="BE34" s="851" t="s">
        <v>391</v>
      </c>
      <c r="BF34" s="851"/>
      <c r="BG34" s="851"/>
      <c r="BH34" s="851"/>
      <c r="BI34" s="852"/>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49</v>
      </c>
      <c r="R35" s="779"/>
      <c r="S35" s="779"/>
      <c r="T35" s="779"/>
      <c r="U35" s="779"/>
      <c r="V35" s="779">
        <v>50</v>
      </c>
      <c r="W35" s="779"/>
      <c r="X35" s="779"/>
      <c r="Y35" s="779"/>
      <c r="Z35" s="779"/>
      <c r="AA35" s="779">
        <v>1</v>
      </c>
      <c r="AB35" s="779"/>
      <c r="AC35" s="779"/>
      <c r="AD35" s="779"/>
      <c r="AE35" s="780"/>
      <c r="AF35" s="781">
        <v>1</v>
      </c>
      <c r="AG35" s="782"/>
      <c r="AH35" s="782"/>
      <c r="AI35" s="782"/>
      <c r="AJ35" s="783"/>
      <c r="AK35" s="853">
        <v>31</v>
      </c>
      <c r="AL35" s="854"/>
      <c r="AM35" s="854"/>
      <c r="AN35" s="854"/>
      <c r="AO35" s="854"/>
      <c r="AP35" s="854" t="s">
        <v>539</v>
      </c>
      <c r="AQ35" s="854"/>
      <c r="AR35" s="854"/>
      <c r="AS35" s="854"/>
      <c r="AT35" s="854"/>
      <c r="AU35" s="854" t="s">
        <v>539</v>
      </c>
      <c r="AV35" s="854"/>
      <c r="AW35" s="854"/>
      <c r="AX35" s="854"/>
      <c r="AY35" s="854"/>
      <c r="AZ35" s="855" t="s">
        <v>539</v>
      </c>
      <c r="BA35" s="855"/>
      <c r="BB35" s="855"/>
      <c r="BC35" s="855"/>
      <c r="BD35" s="855"/>
      <c r="BE35" s="851" t="s">
        <v>391</v>
      </c>
      <c r="BF35" s="851"/>
      <c r="BG35" s="851"/>
      <c r="BH35" s="851"/>
      <c r="BI35" s="852"/>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393</v>
      </c>
      <c r="BK62" s="829"/>
      <c r="BL62" s="829"/>
      <c r="BM62" s="829"/>
      <c r="BN62" s="830"/>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3" t="s">
        <v>394</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7657</v>
      </c>
      <c r="AG63" s="865"/>
      <c r="AH63" s="865"/>
      <c r="AI63" s="865"/>
      <c r="AJ63" s="866"/>
      <c r="AK63" s="867"/>
      <c r="AL63" s="862"/>
      <c r="AM63" s="862"/>
      <c r="AN63" s="862"/>
      <c r="AO63" s="862"/>
      <c r="AP63" s="865">
        <v>21599</v>
      </c>
      <c r="AQ63" s="865"/>
      <c r="AR63" s="865"/>
      <c r="AS63" s="865"/>
      <c r="AT63" s="865"/>
      <c r="AU63" s="865">
        <v>12801</v>
      </c>
      <c r="AV63" s="865"/>
      <c r="AW63" s="865"/>
      <c r="AX63" s="865"/>
      <c r="AY63" s="865"/>
      <c r="AZ63" s="869"/>
      <c r="BA63" s="869"/>
      <c r="BB63" s="869"/>
      <c r="BC63" s="869"/>
      <c r="BD63" s="869"/>
      <c r="BE63" s="870"/>
      <c r="BF63" s="870"/>
      <c r="BG63" s="870"/>
      <c r="BH63" s="870"/>
      <c r="BI63" s="871"/>
      <c r="BJ63" s="872" t="s">
        <v>111</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5" t="s">
        <v>378</v>
      </c>
      <c r="AG66" s="836"/>
      <c r="AH66" s="836"/>
      <c r="AI66" s="836"/>
      <c r="AJ66" s="876"/>
      <c r="AK66" s="737" t="s">
        <v>379</v>
      </c>
      <c r="AL66" s="761"/>
      <c r="AM66" s="761"/>
      <c r="AN66" s="761"/>
      <c r="AO66" s="762"/>
      <c r="AP66" s="737" t="s">
        <v>380</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9"/>
      <c r="AH67" s="839"/>
      <c r="AI67" s="839"/>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2" t="s">
        <v>540</v>
      </c>
      <c r="C68" s="893"/>
      <c r="D68" s="893"/>
      <c r="E68" s="893"/>
      <c r="F68" s="893"/>
      <c r="G68" s="893"/>
      <c r="H68" s="893"/>
      <c r="I68" s="893"/>
      <c r="J68" s="893"/>
      <c r="K68" s="893"/>
      <c r="L68" s="893"/>
      <c r="M68" s="893"/>
      <c r="N68" s="893"/>
      <c r="O68" s="893"/>
      <c r="P68" s="894"/>
      <c r="Q68" s="895">
        <v>4990</v>
      </c>
      <c r="R68" s="889"/>
      <c r="S68" s="889"/>
      <c r="T68" s="889"/>
      <c r="U68" s="889"/>
      <c r="V68" s="889">
        <v>4883</v>
      </c>
      <c r="W68" s="889"/>
      <c r="X68" s="889"/>
      <c r="Y68" s="889"/>
      <c r="Z68" s="889"/>
      <c r="AA68" s="889">
        <v>107</v>
      </c>
      <c r="AB68" s="889"/>
      <c r="AC68" s="889"/>
      <c r="AD68" s="889"/>
      <c r="AE68" s="889"/>
      <c r="AF68" s="889">
        <v>107</v>
      </c>
      <c r="AG68" s="889"/>
      <c r="AH68" s="889"/>
      <c r="AI68" s="889"/>
      <c r="AJ68" s="889"/>
      <c r="AK68" s="889" t="s">
        <v>541</v>
      </c>
      <c r="AL68" s="889"/>
      <c r="AM68" s="889"/>
      <c r="AN68" s="889"/>
      <c r="AO68" s="889"/>
      <c r="AP68" s="889">
        <v>1565</v>
      </c>
      <c r="AQ68" s="889"/>
      <c r="AR68" s="889"/>
      <c r="AS68" s="889"/>
      <c r="AT68" s="889"/>
      <c r="AU68" s="889">
        <v>772</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6" t="s">
        <v>550</v>
      </c>
      <c r="C69" s="897"/>
      <c r="D69" s="897"/>
      <c r="E69" s="897"/>
      <c r="F69" s="897"/>
      <c r="G69" s="897"/>
      <c r="H69" s="897"/>
      <c r="I69" s="897"/>
      <c r="J69" s="897"/>
      <c r="K69" s="897"/>
      <c r="L69" s="897"/>
      <c r="M69" s="897"/>
      <c r="N69" s="897"/>
      <c r="O69" s="897"/>
      <c r="P69" s="898"/>
      <c r="Q69" s="899">
        <v>194</v>
      </c>
      <c r="R69" s="854"/>
      <c r="S69" s="854"/>
      <c r="T69" s="854"/>
      <c r="U69" s="854"/>
      <c r="V69" s="854">
        <v>186</v>
      </c>
      <c r="W69" s="854"/>
      <c r="X69" s="854"/>
      <c r="Y69" s="854"/>
      <c r="Z69" s="854"/>
      <c r="AA69" s="854">
        <v>8</v>
      </c>
      <c r="AB69" s="854"/>
      <c r="AC69" s="854"/>
      <c r="AD69" s="854"/>
      <c r="AE69" s="854"/>
      <c r="AF69" s="854">
        <v>8</v>
      </c>
      <c r="AG69" s="854"/>
      <c r="AH69" s="854"/>
      <c r="AI69" s="854"/>
      <c r="AJ69" s="854"/>
      <c r="AK69" s="854" t="s">
        <v>541</v>
      </c>
      <c r="AL69" s="854"/>
      <c r="AM69" s="854"/>
      <c r="AN69" s="854"/>
      <c r="AO69" s="854"/>
      <c r="AP69" s="854">
        <v>11</v>
      </c>
      <c r="AQ69" s="854"/>
      <c r="AR69" s="854"/>
      <c r="AS69" s="854"/>
      <c r="AT69" s="854"/>
      <c r="AU69" s="854">
        <v>4</v>
      </c>
      <c r="AV69" s="854"/>
      <c r="AW69" s="854"/>
      <c r="AX69" s="854"/>
      <c r="AY69" s="854"/>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6" t="s">
        <v>542</v>
      </c>
      <c r="C70" s="897"/>
      <c r="D70" s="897"/>
      <c r="E70" s="897"/>
      <c r="F70" s="897"/>
      <c r="G70" s="897"/>
      <c r="H70" s="897"/>
      <c r="I70" s="897"/>
      <c r="J70" s="897"/>
      <c r="K70" s="897"/>
      <c r="L70" s="897"/>
      <c r="M70" s="897"/>
      <c r="N70" s="897"/>
      <c r="O70" s="897"/>
      <c r="P70" s="898"/>
      <c r="Q70" s="899">
        <v>310</v>
      </c>
      <c r="R70" s="854"/>
      <c r="S70" s="854"/>
      <c r="T70" s="854"/>
      <c r="U70" s="854"/>
      <c r="V70" s="854">
        <v>266</v>
      </c>
      <c r="W70" s="854"/>
      <c r="X70" s="854"/>
      <c r="Y70" s="854"/>
      <c r="Z70" s="854"/>
      <c r="AA70" s="854">
        <v>45</v>
      </c>
      <c r="AB70" s="854"/>
      <c r="AC70" s="854"/>
      <c r="AD70" s="854"/>
      <c r="AE70" s="854"/>
      <c r="AF70" s="854">
        <v>45</v>
      </c>
      <c r="AG70" s="854"/>
      <c r="AH70" s="854"/>
      <c r="AI70" s="854"/>
      <c r="AJ70" s="854"/>
      <c r="AK70" s="854" t="s">
        <v>547</v>
      </c>
      <c r="AL70" s="854"/>
      <c r="AM70" s="854"/>
      <c r="AN70" s="854"/>
      <c r="AO70" s="854"/>
      <c r="AP70" s="854" t="s">
        <v>547</v>
      </c>
      <c r="AQ70" s="854"/>
      <c r="AR70" s="854"/>
      <c r="AS70" s="854"/>
      <c r="AT70" s="854"/>
      <c r="AU70" s="854" t="s">
        <v>547</v>
      </c>
      <c r="AV70" s="854"/>
      <c r="AW70" s="854"/>
      <c r="AX70" s="854"/>
      <c r="AY70" s="854"/>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896" t="s">
        <v>545</v>
      </c>
      <c r="C71" s="897"/>
      <c r="D71" s="897"/>
      <c r="E71" s="897"/>
      <c r="F71" s="897"/>
      <c r="G71" s="897"/>
      <c r="H71" s="897"/>
      <c r="I71" s="897"/>
      <c r="J71" s="897"/>
      <c r="K71" s="897"/>
      <c r="L71" s="897"/>
      <c r="M71" s="897"/>
      <c r="N71" s="897"/>
      <c r="O71" s="897"/>
      <c r="P71" s="898"/>
      <c r="Q71" s="899">
        <v>2628</v>
      </c>
      <c r="R71" s="854"/>
      <c r="S71" s="854"/>
      <c r="T71" s="854"/>
      <c r="U71" s="854"/>
      <c r="V71" s="854">
        <v>2617</v>
      </c>
      <c r="W71" s="854"/>
      <c r="X71" s="854"/>
      <c r="Y71" s="854"/>
      <c r="Z71" s="854"/>
      <c r="AA71" s="854">
        <v>11</v>
      </c>
      <c r="AB71" s="854"/>
      <c r="AC71" s="854"/>
      <c r="AD71" s="854"/>
      <c r="AE71" s="854"/>
      <c r="AF71" s="854">
        <v>11</v>
      </c>
      <c r="AG71" s="854"/>
      <c r="AH71" s="854"/>
      <c r="AI71" s="854"/>
      <c r="AJ71" s="854"/>
      <c r="AK71" s="854" t="s">
        <v>548</v>
      </c>
      <c r="AL71" s="854"/>
      <c r="AM71" s="854"/>
      <c r="AN71" s="854"/>
      <c r="AO71" s="854"/>
      <c r="AP71" s="854" t="s">
        <v>548</v>
      </c>
      <c r="AQ71" s="854"/>
      <c r="AR71" s="854"/>
      <c r="AS71" s="854"/>
      <c r="AT71" s="854"/>
      <c r="AU71" s="854" t="s">
        <v>548</v>
      </c>
      <c r="AV71" s="854"/>
      <c r="AW71" s="854"/>
      <c r="AX71" s="854"/>
      <c r="AY71" s="854"/>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896" t="s">
        <v>546</v>
      </c>
      <c r="C72" s="897"/>
      <c r="D72" s="897"/>
      <c r="E72" s="897"/>
      <c r="F72" s="897"/>
      <c r="G72" s="897"/>
      <c r="H72" s="897"/>
      <c r="I72" s="897"/>
      <c r="J72" s="897"/>
      <c r="K72" s="897"/>
      <c r="L72" s="897"/>
      <c r="M72" s="897"/>
      <c r="N72" s="897"/>
      <c r="O72" s="897"/>
      <c r="P72" s="898"/>
      <c r="Q72" s="899">
        <v>398650</v>
      </c>
      <c r="R72" s="854"/>
      <c r="S72" s="854"/>
      <c r="T72" s="854"/>
      <c r="U72" s="854"/>
      <c r="V72" s="854">
        <v>388493</v>
      </c>
      <c r="W72" s="854"/>
      <c r="X72" s="854"/>
      <c r="Y72" s="854"/>
      <c r="Z72" s="854"/>
      <c r="AA72" s="854">
        <v>10157</v>
      </c>
      <c r="AB72" s="854"/>
      <c r="AC72" s="854"/>
      <c r="AD72" s="854"/>
      <c r="AE72" s="854"/>
      <c r="AF72" s="854">
        <v>10157</v>
      </c>
      <c r="AG72" s="854"/>
      <c r="AH72" s="854"/>
      <c r="AI72" s="854"/>
      <c r="AJ72" s="854"/>
      <c r="AK72" s="854">
        <v>2501</v>
      </c>
      <c r="AL72" s="854"/>
      <c r="AM72" s="854"/>
      <c r="AN72" s="854"/>
      <c r="AO72" s="854"/>
      <c r="AP72" s="854" t="s">
        <v>548</v>
      </c>
      <c r="AQ72" s="854"/>
      <c r="AR72" s="854"/>
      <c r="AS72" s="854"/>
      <c r="AT72" s="854"/>
      <c r="AU72" s="854" t="s">
        <v>548</v>
      </c>
      <c r="AV72" s="854"/>
      <c r="AW72" s="854"/>
      <c r="AX72" s="854"/>
      <c r="AY72" s="854"/>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896" t="s">
        <v>543</v>
      </c>
      <c r="C73" s="897"/>
      <c r="D73" s="897"/>
      <c r="E73" s="897"/>
      <c r="F73" s="897"/>
      <c r="G73" s="897"/>
      <c r="H73" s="897"/>
      <c r="I73" s="897"/>
      <c r="J73" s="897"/>
      <c r="K73" s="897"/>
      <c r="L73" s="897"/>
      <c r="M73" s="897"/>
      <c r="N73" s="897"/>
      <c r="O73" s="897"/>
      <c r="P73" s="898"/>
      <c r="Q73" s="899">
        <v>303</v>
      </c>
      <c r="R73" s="854"/>
      <c r="S73" s="854"/>
      <c r="T73" s="854"/>
      <c r="U73" s="854"/>
      <c r="V73" s="854">
        <v>297</v>
      </c>
      <c r="W73" s="854"/>
      <c r="X73" s="854"/>
      <c r="Y73" s="854"/>
      <c r="Z73" s="854"/>
      <c r="AA73" s="854">
        <v>6</v>
      </c>
      <c r="AB73" s="854"/>
      <c r="AC73" s="854"/>
      <c r="AD73" s="854"/>
      <c r="AE73" s="854"/>
      <c r="AF73" s="854">
        <v>6</v>
      </c>
      <c r="AG73" s="854"/>
      <c r="AH73" s="854"/>
      <c r="AI73" s="854"/>
      <c r="AJ73" s="854"/>
      <c r="AK73" s="854">
        <v>4</v>
      </c>
      <c r="AL73" s="854"/>
      <c r="AM73" s="854"/>
      <c r="AN73" s="854"/>
      <c r="AO73" s="854"/>
      <c r="AP73" s="854" t="s">
        <v>549</v>
      </c>
      <c r="AQ73" s="854"/>
      <c r="AR73" s="854"/>
      <c r="AS73" s="854"/>
      <c r="AT73" s="854"/>
      <c r="AU73" s="854" t="s">
        <v>549</v>
      </c>
      <c r="AV73" s="854"/>
      <c r="AW73" s="854"/>
      <c r="AX73" s="854"/>
      <c r="AY73" s="854"/>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896" t="s">
        <v>544</v>
      </c>
      <c r="C74" s="897"/>
      <c r="D74" s="897"/>
      <c r="E74" s="897"/>
      <c r="F74" s="897"/>
      <c r="G74" s="897"/>
      <c r="H74" s="897"/>
      <c r="I74" s="897"/>
      <c r="J74" s="897"/>
      <c r="K74" s="897"/>
      <c r="L74" s="897"/>
      <c r="M74" s="897"/>
      <c r="N74" s="897"/>
      <c r="O74" s="897"/>
      <c r="P74" s="898"/>
      <c r="Q74" s="899">
        <v>4682</v>
      </c>
      <c r="R74" s="854"/>
      <c r="S74" s="854"/>
      <c r="T74" s="854"/>
      <c r="U74" s="854"/>
      <c r="V74" s="854">
        <v>3652</v>
      </c>
      <c r="W74" s="854"/>
      <c r="X74" s="854"/>
      <c r="Y74" s="854"/>
      <c r="Z74" s="854"/>
      <c r="AA74" s="854">
        <v>1029</v>
      </c>
      <c r="AB74" s="854"/>
      <c r="AC74" s="854"/>
      <c r="AD74" s="854"/>
      <c r="AE74" s="854"/>
      <c r="AF74" s="854">
        <v>1029</v>
      </c>
      <c r="AG74" s="854"/>
      <c r="AH74" s="854"/>
      <c r="AI74" s="854"/>
      <c r="AJ74" s="854"/>
      <c r="AK74" s="854">
        <v>3</v>
      </c>
      <c r="AL74" s="854"/>
      <c r="AM74" s="854"/>
      <c r="AN74" s="854"/>
      <c r="AO74" s="854"/>
      <c r="AP74" s="854">
        <v>9626</v>
      </c>
      <c r="AQ74" s="854"/>
      <c r="AR74" s="854"/>
      <c r="AS74" s="854"/>
      <c r="AT74" s="854"/>
      <c r="AU74" s="854">
        <v>14</v>
      </c>
      <c r="AV74" s="854"/>
      <c r="AW74" s="854"/>
      <c r="AX74" s="854"/>
      <c r="AY74" s="854"/>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896"/>
      <c r="C75" s="897"/>
      <c r="D75" s="897"/>
      <c r="E75" s="897"/>
      <c r="F75" s="897"/>
      <c r="G75" s="897"/>
      <c r="H75" s="897"/>
      <c r="I75" s="897"/>
      <c r="J75" s="897"/>
      <c r="K75" s="897"/>
      <c r="L75" s="897"/>
      <c r="M75" s="897"/>
      <c r="N75" s="897"/>
      <c r="O75" s="897"/>
      <c r="P75" s="898"/>
      <c r="Q75" s="902"/>
      <c r="R75" s="903"/>
      <c r="S75" s="903"/>
      <c r="T75" s="903"/>
      <c r="U75" s="853"/>
      <c r="V75" s="904"/>
      <c r="W75" s="903"/>
      <c r="X75" s="903"/>
      <c r="Y75" s="903"/>
      <c r="Z75" s="853"/>
      <c r="AA75" s="904"/>
      <c r="AB75" s="903"/>
      <c r="AC75" s="903"/>
      <c r="AD75" s="903"/>
      <c r="AE75" s="853"/>
      <c r="AF75" s="904"/>
      <c r="AG75" s="903"/>
      <c r="AH75" s="903"/>
      <c r="AI75" s="903"/>
      <c r="AJ75" s="853"/>
      <c r="AK75" s="904"/>
      <c r="AL75" s="903"/>
      <c r="AM75" s="903"/>
      <c r="AN75" s="903"/>
      <c r="AO75" s="853"/>
      <c r="AP75" s="904"/>
      <c r="AQ75" s="903"/>
      <c r="AR75" s="903"/>
      <c r="AS75" s="903"/>
      <c r="AT75" s="853"/>
      <c r="AU75" s="904"/>
      <c r="AV75" s="903"/>
      <c r="AW75" s="903"/>
      <c r="AX75" s="903"/>
      <c r="AY75" s="853"/>
      <c r="AZ75" s="900"/>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896"/>
      <c r="C76" s="897"/>
      <c r="D76" s="897"/>
      <c r="E76" s="897"/>
      <c r="F76" s="897"/>
      <c r="G76" s="897"/>
      <c r="H76" s="897"/>
      <c r="I76" s="897"/>
      <c r="J76" s="897"/>
      <c r="K76" s="897"/>
      <c r="L76" s="897"/>
      <c r="M76" s="897"/>
      <c r="N76" s="897"/>
      <c r="O76" s="897"/>
      <c r="P76" s="898"/>
      <c r="Q76" s="902"/>
      <c r="R76" s="903"/>
      <c r="S76" s="903"/>
      <c r="T76" s="903"/>
      <c r="U76" s="853"/>
      <c r="V76" s="904"/>
      <c r="W76" s="903"/>
      <c r="X76" s="903"/>
      <c r="Y76" s="903"/>
      <c r="Z76" s="853"/>
      <c r="AA76" s="904"/>
      <c r="AB76" s="903"/>
      <c r="AC76" s="903"/>
      <c r="AD76" s="903"/>
      <c r="AE76" s="853"/>
      <c r="AF76" s="904"/>
      <c r="AG76" s="903"/>
      <c r="AH76" s="903"/>
      <c r="AI76" s="903"/>
      <c r="AJ76" s="853"/>
      <c r="AK76" s="904"/>
      <c r="AL76" s="903"/>
      <c r="AM76" s="903"/>
      <c r="AN76" s="903"/>
      <c r="AO76" s="853"/>
      <c r="AP76" s="904"/>
      <c r="AQ76" s="903"/>
      <c r="AR76" s="903"/>
      <c r="AS76" s="903"/>
      <c r="AT76" s="853"/>
      <c r="AU76" s="904"/>
      <c r="AV76" s="903"/>
      <c r="AW76" s="903"/>
      <c r="AX76" s="903"/>
      <c r="AY76" s="853"/>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896"/>
      <c r="C77" s="897"/>
      <c r="D77" s="897"/>
      <c r="E77" s="897"/>
      <c r="F77" s="897"/>
      <c r="G77" s="897"/>
      <c r="H77" s="897"/>
      <c r="I77" s="897"/>
      <c r="J77" s="897"/>
      <c r="K77" s="897"/>
      <c r="L77" s="897"/>
      <c r="M77" s="897"/>
      <c r="N77" s="897"/>
      <c r="O77" s="897"/>
      <c r="P77" s="898"/>
      <c r="Q77" s="902"/>
      <c r="R77" s="903"/>
      <c r="S77" s="903"/>
      <c r="T77" s="903"/>
      <c r="U77" s="853"/>
      <c r="V77" s="904"/>
      <c r="W77" s="903"/>
      <c r="X77" s="903"/>
      <c r="Y77" s="903"/>
      <c r="Z77" s="853"/>
      <c r="AA77" s="904"/>
      <c r="AB77" s="903"/>
      <c r="AC77" s="903"/>
      <c r="AD77" s="903"/>
      <c r="AE77" s="853"/>
      <c r="AF77" s="904"/>
      <c r="AG77" s="903"/>
      <c r="AH77" s="903"/>
      <c r="AI77" s="903"/>
      <c r="AJ77" s="853"/>
      <c r="AK77" s="904"/>
      <c r="AL77" s="903"/>
      <c r="AM77" s="903"/>
      <c r="AN77" s="903"/>
      <c r="AO77" s="853"/>
      <c r="AP77" s="904"/>
      <c r="AQ77" s="903"/>
      <c r="AR77" s="903"/>
      <c r="AS77" s="903"/>
      <c r="AT77" s="853"/>
      <c r="AU77" s="904"/>
      <c r="AV77" s="903"/>
      <c r="AW77" s="903"/>
      <c r="AX77" s="903"/>
      <c r="AY77" s="853"/>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896"/>
      <c r="C78" s="897"/>
      <c r="D78" s="897"/>
      <c r="E78" s="897"/>
      <c r="F78" s="897"/>
      <c r="G78" s="897"/>
      <c r="H78" s="897"/>
      <c r="I78" s="897"/>
      <c r="J78" s="897"/>
      <c r="K78" s="897"/>
      <c r="L78" s="897"/>
      <c r="M78" s="897"/>
      <c r="N78" s="897"/>
      <c r="O78" s="897"/>
      <c r="P78" s="898"/>
      <c r="Q78" s="899"/>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0"/>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371</v>
      </c>
      <c r="B88" s="813" t="s">
        <v>398</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11363</v>
      </c>
      <c r="AG88" s="865"/>
      <c r="AH88" s="865"/>
      <c r="AI88" s="865"/>
      <c r="AJ88" s="865"/>
      <c r="AK88" s="862"/>
      <c r="AL88" s="862"/>
      <c r="AM88" s="862"/>
      <c r="AN88" s="862"/>
      <c r="AO88" s="862"/>
      <c r="AP88" s="865">
        <v>11202</v>
      </c>
      <c r="AQ88" s="865"/>
      <c r="AR88" s="865"/>
      <c r="AS88" s="865"/>
      <c r="AT88" s="865"/>
      <c r="AU88" s="865">
        <v>790</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3" t="s">
        <v>399</v>
      </c>
      <c r="BS102" s="814"/>
      <c r="BT102" s="814"/>
      <c r="BU102" s="814"/>
      <c r="BV102" s="814"/>
      <c r="BW102" s="814"/>
      <c r="BX102" s="814"/>
      <c r="BY102" s="814"/>
      <c r="BZ102" s="814"/>
      <c r="CA102" s="814"/>
      <c r="CB102" s="814"/>
      <c r="CC102" s="814"/>
      <c r="CD102" s="814"/>
      <c r="CE102" s="814"/>
      <c r="CF102" s="814"/>
      <c r="CG102" s="815"/>
      <c r="CH102" s="912"/>
      <c r="CI102" s="913"/>
      <c r="CJ102" s="913"/>
      <c r="CK102" s="913"/>
      <c r="CL102" s="914"/>
      <c r="CM102" s="912"/>
      <c r="CN102" s="913"/>
      <c r="CO102" s="913"/>
      <c r="CP102" s="913"/>
      <c r="CQ102" s="914"/>
      <c r="CR102" s="915">
        <v>227</v>
      </c>
      <c r="CS102" s="873"/>
      <c r="CT102" s="873"/>
      <c r="CU102" s="873"/>
      <c r="CV102" s="916"/>
      <c r="CW102" s="915">
        <v>11</v>
      </c>
      <c r="CX102" s="873"/>
      <c r="CY102" s="873"/>
      <c r="CZ102" s="873"/>
      <c r="DA102" s="916"/>
      <c r="DB102" s="915" t="s">
        <v>539</v>
      </c>
      <c r="DC102" s="873"/>
      <c r="DD102" s="873"/>
      <c r="DE102" s="873"/>
      <c r="DF102" s="916"/>
      <c r="DG102" s="915" t="s">
        <v>539</v>
      </c>
      <c r="DH102" s="873"/>
      <c r="DI102" s="873"/>
      <c r="DJ102" s="873"/>
      <c r="DK102" s="916"/>
      <c r="DL102" s="915" t="s">
        <v>539</v>
      </c>
      <c r="DM102" s="873"/>
      <c r="DN102" s="873"/>
      <c r="DO102" s="873"/>
      <c r="DP102" s="916"/>
      <c r="DQ102" s="915" t="s">
        <v>560</v>
      </c>
      <c r="DR102" s="873"/>
      <c r="DS102" s="873"/>
      <c r="DT102" s="873"/>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400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401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407</v>
      </c>
      <c r="AB109" s="918"/>
      <c r="AC109" s="918"/>
      <c r="AD109" s="918"/>
      <c r="AE109" s="919"/>
      <c r="AF109" s="917" t="s">
        <v>287</v>
      </c>
      <c r="AG109" s="918"/>
      <c r="AH109" s="918"/>
      <c r="AI109" s="918"/>
      <c r="AJ109" s="919"/>
      <c r="AK109" s="917" t="s">
        <v>286</v>
      </c>
      <c r="AL109" s="918"/>
      <c r="AM109" s="918"/>
      <c r="AN109" s="918"/>
      <c r="AO109" s="919"/>
      <c r="AP109" s="917" t="s">
        <v>408</v>
      </c>
      <c r="AQ109" s="918"/>
      <c r="AR109" s="918"/>
      <c r="AS109" s="918"/>
      <c r="AT109" s="920"/>
      <c r="AU109" s="93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407</v>
      </c>
      <c r="BR109" s="918"/>
      <c r="BS109" s="918"/>
      <c r="BT109" s="918"/>
      <c r="BU109" s="919"/>
      <c r="BV109" s="917" t="s">
        <v>287</v>
      </c>
      <c r="BW109" s="918"/>
      <c r="BX109" s="918"/>
      <c r="BY109" s="918"/>
      <c r="BZ109" s="919"/>
      <c r="CA109" s="917" t="s">
        <v>286</v>
      </c>
      <c r="CB109" s="918"/>
      <c r="CC109" s="918"/>
      <c r="CD109" s="918"/>
      <c r="CE109" s="919"/>
      <c r="CF109" s="938" t="s">
        <v>408</v>
      </c>
      <c r="CG109" s="938"/>
      <c r="CH109" s="938"/>
      <c r="CI109" s="938"/>
      <c r="CJ109" s="938"/>
      <c r="CK109" s="917"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407</v>
      </c>
      <c r="DH109" s="918"/>
      <c r="DI109" s="918"/>
      <c r="DJ109" s="918"/>
      <c r="DK109" s="919"/>
      <c r="DL109" s="917" t="s">
        <v>287</v>
      </c>
      <c r="DM109" s="918"/>
      <c r="DN109" s="918"/>
      <c r="DO109" s="918"/>
      <c r="DP109" s="919"/>
      <c r="DQ109" s="917" t="s">
        <v>286</v>
      </c>
      <c r="DR109" s="918"/>
      <c r="DS109" s="918"/>
      <c r="DT109" s="918"/>
      <c r="DU109" s="919"/>
      <c r="DV109" s="917" t="s">
        <v>408</v>
      </c>
      <c r="DW109" s="918"/>
      <c r="DX109" s="918"/>
      <c r="DY109" s="918"/>
      <c r="DZ109" s="920"/>
    </row>
    <row r="110" spans="1:131" s="199" customFormat="1" ht="26.25" customHeight="1" x14ac:dyDescent="0.15">
      <c r="A110" s="921" t="s">
        <v>410</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5026856</v>
      </c>
      <c r="AB110" s="925"/>
      <c r="AC110" s="925"/>
      <c r="AD110" s="925"/>
      <c r="AE110" s="926"/>
      <c r="AF110" s="927">
        <v>4724271</v>
      </c>
      <c r="AG110" s="925"/>
      <c r="AH110" s="925"/>
      <c r="AI110" s="925"/>
      <c r="AJ110" s="926"/>
      <c r="AK110" s="927">
        <v>4671419</v>
      </c>
      <c r="AL110" s="925"/>
      <c r="AM110" s="925"/>
      <c r="AN110" s="925"/>
      <c r="AO110" s="926"/>
      <c r="AP110" s="928">
        <v>19.8</v>
      </c>
      <c r="AQ110" s="929"/>
      <c r="AR110" s="929"/>
      <c r="AS110" s="929"/>
      <c r="AT110" s="930"/>
      <c r="AU110" s="931" t="s">
        <v>61</v>
      </c>
      <c r="AV110" s="932"/>
      <c r="AW110" s="932"/>
      <c r="AX110" s="932"/>
      <c r="AY110" s="932"/>
      <c r="AZ110" s="973" t="s">
        <v>411</v>
      </c>
      <c r="BA110" s="922"/>
      <c r="BB110" s="922"/>
      <c r="BC110" s="922"/>
      <c r="BD110" s="922"/>
      <c r="BE110" s="922"/>
      <c r="BF110" s="922"/>
      <c r="BG110" s="922"/>
      <c r="BH110" s="922"/>
      <c r="BI110" s="922"/>
      <c r="BJ110" s="922"/>
      <c r="BK110" s="922"/>
      <c r="BL110" s="922"/>
      <c r="BM110" s="922"/>
      <c r="BN110" s="922"/>
      <c r="BO110" s="922"/>
      <c r="BP110" s="923"/>
      <c r="BQ110" s="959">
        <v>49910236</v>
      </c>
      <c r="BR110" s="960"/>
      <c r="BS110" s="960"/>
      <c r="BT110" s="960"/>
      <c r="BU110" s="960"/>
      <c r="BV110" s="960">
        <v>48356641</v>
      </c>
      <c r="BW110" s="960"/>
      <c r="BX110" s="960"/>
      <c r="BY110" s="960"/>
      <c r="BZ110" s="960"/>
      <c r="CA110" s="960">
        <v>47006483</v>
      </c>
      <c r="CB110" s="960"/>
      <c r="CC110" s="960"/>
      <c r="CD110" s="960"/>
      <c r="CE110" s="960"/>
      <c r="CF110" s="974">
        <v>198.9</v>
      </c>
      <c r="CG110" s="975"/>
      <c r="CH110" s="975"/>
      <c r="CI110" s="975"/>
      <c r="CJ110" s="975"/>
      <c r="CK110" s="976" t="s">
        <v>412</v>
      </c>
      <c r="CL110" s="977"/>
      <c r="CM110" s="956" t="s">
        <v>413</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111</v>
      </c>
      <c r="DH110" s="960"/>
      <c r="DI110" s="960"/>
      <c r="DJ110" s="960"/>
      <c r="DK110" s="960"/>
      <c r="DL110" s="960" t="s">
        <v>111</v>
      </c>
      <c r="DM110" s="960"/>
      <c r="DN110" s="960"/>
      <c r="DO110" s="960"/>
      <c r="DP110" s="960"/>
      <c r="DQ110" s="960" t="s">
        <v>111</v>
      </c>
      <c r="DR110" s="960"/>
      <c r="DS110" s="960"/>
      <c r="DT110" s="960"/>
      <c r="DU110" s="960"/>
      <c r="DV110" s="961" t="s">
        <v>111</v>
      </c>
      <c r="DW110" s="961"/>
      <c r="DX110" s="961"/>
      <c r="DY110" s="961"/>
      <c r="DZ110" s="962"/>
    </row>
    <row r="111" spans="1:131" s="199" customFormat="1" ht="26.25" customHeight="1" x14ac:dyDescent="0.15">
      <c r="A111" s="963" t="s">
        <v>414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111</v>
      </c>
      <c r="AB111" s="967"/>
      <c r="AC111" s="967"/>
      <c r="AD111" s="967"/>
      <c r="AE111" s="968"/>
      <c r="AF111" s="969" t="s">
        <v>111</v>
      </c>
      <c r="AG111" s="967"/>
      <c r="AH111" s="967"/>
      <c r="AI111" s="967"/>
      <c r="AJ111" s="968"/>
      <c r="AK111" s="969" t="s">
        <v>111</v>
      </c>
      <c r="AL111" s="967"/>
      <c r="AM111" s="967"/>
      <c r="AN111" s="967"/>
      <c r="AO111" s="968"/>
      <c r="AP111" s="970" t="s">
        <v>111</v>
      </c>
      <c r="AQ111" s="971"/>
      <c r="AR111" s="971"/>
      <c r="AS111" s="971"/>
      <c r="AT111" s="972"/>
      <c r="AU111" s="933"/>
      <c r="AV111" s="934"/>
      <c r="AW111" s="934"/>
      <c r="AX111" s="934"/>
      <c r="AY111" s="934"/>
      <c r="AZ111" s="982" t="s">
        <v>415</v>
      </c>
      <c r="BA111" s="983"/>
      <c r="BB111" s="983"/>
      <c r="BC111" s="983"/>
      <c r="BD111" s="983"/>
      <c r="BE111" s="983"/>
      <c r="BF111" s="983"/>
      <c r="BG111" s="983"/>
      <c r="BH111" s="983"/>
      <c r="BI111" s="983"/>
      <c r="BJ111" s="983"/>
      <c r="BK111" s="983"/>
      <c r="BL111" s="983"/>
      <c r="BM111" s="983"/>
      <c r="BN111" s="983"/>
      <c r="BO111" s="983"/>
      <c r="BP111" s="984"/>
      <c r="BQ111" s="952">
        <v>27391</v>
      </c>
      <c r="BR111" s="953"/>
      <c r="BS111" s="953"/>
      <c r="BT111" s="953"/>
      <c r="BU111" s="953"/>
      <c r="BV111" s="953">
        <v>24790</v>
      </c>
      <c r="BW111" s="953"/>
      <c r="BX111" s="953"/>
      <c r="BY111" s="953"/>
      <c r="BZ111" s="953"/>
      <c r="CA111" s="953">
        <v>21526</v>
      </c>
      <c r="CB111" s="953"/>
      <c r="CC111" s="953"/>
      <c r="CD111" s="953"/>
      <c r="CE111" s="953"/>
      <c r="CF111" s="947">
        <v>0.1</v>
      </c>
      <c r="CG111" s="948"/>
      <c r="CH111" s="948"/>
      <c r="CI111" s="948"/>
      <c r="CJ111" s="948"/>
      <c r="CK111" s="978"/>
      <c r="CL111" s="979"/>
      <c r="CM111" s="949" t="s">
        <v>416</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111</v>
      </c>
      <c r="DH111" s="953"/>
      <c r="DI111" s="953"/>
      <c r="DJ111" s="953"/>
      <c r="DK111" s="953"/>
      <c r="DL111" s="953" t="s">
        <v>111</v>
      </c>
      <c r="DM111" s="953"/>
      <c r="DN111" s="953"/>
      <c r="DO111" s="953"/>
      <c r="DP111" s="953"/>
      <c r="DQ111" s="953" t="s">
        <v>111</v>
      </c>
      <c r="DR111" s="953"/>
      <c r="DS111" s="953"/>
      <c r="DT111" s="953"/>
      <c r="DU111" s="953"/>
      <c r="DV111" s="954" t="s">
        <v>111</v>
      </c>
      <c r="DW111" s="954"/>
      <c r="DX111" s="954"/>
      <c r="DY111" s="954"/>
      <c r="DZ111" s="955"/>
    </row>
    <row r="112" spans="1:131" s="199" customFormat="1" ht="26.25" customHeight="1" x14ac:dyDescent="0.15">
      <c r="A112" s="985" t="s">
        <v>417</v>
      </c>
      <c r="B112" s="986"/>
      <c r="C112" s="983" t="s">
        <v>418</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111</v>
      </c>
      <c r="AB112" s="992"/>
      <c r="AC112" s="992"/>
      <c r="AD112" s="992"/>
      <c r="AE112" s="993"/>
      <c r="AF112" s="994" t="s">
        <v>111</v>
      </c>
      <c r="AG112" s="992"/>
      <c r="AH112" s="992"/>
      <c r="AI112" s="992"/>
      <c r="AJ112" s="993"/>
      <c r="AK112" s="994" t="s">
        <v>111</v>
      </c>
      <c r="AL112" s="992"/>
      <c r="AM112" s="992"/>
      <c r="AN112" s="992"/>
      <c r="AO112" s="993"/>
      <c r="AP112" s="995" t="s">
        <v>111</v>
      </c>
      <c r="AQ112" s="996"/>
      <c r="AR112" s="996"/>
      <c r="AS112" s="996"/>
      <c r="AT112" s="997"/>
      <c r="AU112" s="933"/>
      <c r="AV112" s="934"/>
      <c r="AW112" s="934"/>
      <c r="AX112" s="934"/>
      <c r="AY112" s="934"/>
      <c r="AZ112" s="982" t="s">
        <v>419</v>
      </c>
      <c r="BA112" s="983"/>
      <c r="BB112" s="983"/>
      <c r="BC112" s="983"/>
      <c r="BD112" s="983"/>
      <c r="BE112" s="983"/>
      <c r="BF112" s="983"/>
      <c r="BG112" s="983"/>
      <c r="BH112" s="983"/>
      <c r="BI112" s="983"/>
      <c r="BJ112" s="983"/>
      <c r="BK112" s="983"/>
      <c r="BL112" s="983"/>
      <c r="BM112" s="983"/>
      <c r="BN112" s="983"/>
      <c r="BO112" s="983"/>
      <c r="BP112" s="984"/>
      <c r="BQ112" s="952">
        <v>12908687</v>
      </c>
      <c r="BR112" s="953"/>
      <c r="BS112" s="953"/>
      <c r="BT112" s="953"/>
      <c r="BU112" s="953"/>
      <c r="BV112" s="953">
        <v>13033824</v>
      </c>
      <c r="BW112" s="953"/>
      <c r="BX112" s="953"/>
      <c r="BY112" s="953"/>
      <c r="BZ112" s="953"/>
      <c r="CA112" s="953">
        <v>12801178</v>
      </c>
      <c r="CB112" s="953"/>
      <c r="CC112" s="953"/>
      <c r="CD112" s="953"/>
      <c r="CE112" s="953"/>
      <c r="CF112" s="947">
        <v>54.2</v>
      </c>
      <c r="CG112" s="948"/>
      <c r="CH112" s="948"/>
      <c r="CI112" s="948"/>
      <c r="CJ112" s="948"/>
      <c r="CK112" s="978"/>
      <c r="CL112" s="979"/>
      <c r="CM112" s="949" t="s">
        <v>420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111</v>
      </c>
      <c r="DH112" s="953"/>
      <c r="DI112" s="953"/>
      <c r="DJ112" s="953"/>
      <c r="DK112" s="953"/>
      <c r="DL112" s="953" t="s">
        <v>111</v>
      </c>
      <c r="DM112" s="953"/>
      <c r="DN112" s="953"/>
      <c r="DO112" s="953"/>
      <c r="DP112" s="953"/>
      <c r="DQ112" s="953" t="s">
        <v>111</v>
      </c>
      <c r="DR112" s="953"/>
      <c r="DS112" s="953"/>
      <c r="DT112" s="953"/>
      <c r="DU112" s="953"/>
      <c r="DV112" s="954" t="s">
        <v>111</v>
      </c>
      <c r="DW112" s="954"/>
      <c r="DX112" s="954"/>
      <c r="DY112" s="954"/>
      <c r="DZ112" s="955"/>
    </row>
    <row r="113" spans="1:130" s="199" customFormat="1" ht="26.25" customHeight="1" x14ac:dyDescent="0.15">
      <c r="A113" s="987"/>
      <c r="B113" s="988"/>
      <c r="C113" s="983" t="s">
        <v>421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1520045</v>
      </c>
      <c r="AB113" s="967"/>
      <c r="AC113" s="967"/>
      <c r="AD113" s="967"/>
      <c r="AE113" s="968"/>
      <c r="AF113" s="969">
        <v>1480707</v>
      </c>
      <c r="AG113" s="967"/>
      <c r="AH113" s="967"/>
      <c r="AI113" s="967"/>
      <c r="AJ113" s="968"/>
      <c r="AK113" s="969">
        <v>1574233</v>
      </c>
      <c r="AL113" s="967"/>
      <c r="AM113" s="967"/>
      <c r="AN113" s="967"/>
      <c r="AO113" s="968"/>
      <c r="AP113" s="970">
        <v>6.7</v>
      </c>
      <c r="AQ113" s="971"/>
      <c r="AR113" s="971"/>
      <c r="AS113" s="971"/>
      <c r="AT113" s="972"/>
      <c r="AU113" s="933"/>
      <c r="AV113" s="934"/>
      <c r="AW113" s="934"/>
      <c r="AX113" s="934"/>
      <c r="AY113" s="934"/>
      <c r="AZ113" s="982" t="s">
        <v>422</v>
      </c>
      <c r="BA113" s="983"/>
      <c r="BB113" s="983"/>
      <c r="BC113" s="983"/>
      <c r="BD113" s="983"/>
      <c r="BE113" s="983"/>
      <c r="BF113" s="983"/>
      <c r="BG113" s="983"/>
      <c r="BH113" s="983"/>
      <c r="BI113" s="983"/>
      <c r="BJ113" s="983"/>
      <c r="BK113" s="983"/>
      <c r="BL113" s="983"/>
      <c r="BM113" s="983"/>
      <c r="BN113" s="983"/>
      <c r="BO113" s="983"/>
      <c r="BP113" s="984"/>
      <c r="BQ113" s="952">
        <v>422211</v>
      </c>
      <c r="BR113" s="953"/>
      <c r="BS113" s="953"/>
      <c r="BT113" s="953"/>
      <c r="BU113" s="953"/>
      <c r="BV113" s="953">
        <v>740127</v>
      </c>
      <c r="BW113" s="953"/>
      <c r="BX113" s="953"/>
      <c r="BY113" s="953"/>
      <c r="BZ113" s="953"/>
      <c r="CA113" s="953">
        <v>789837</v>
      </c>
      <c r="CB113" s="953"/>
      <c r="CC113" s="953"/>
      <c r="CD113" s="953"/>
      <c r="CE113" s="953"/>
      <c r="CF113" s="947">
        <v>3.3</v>
      </c>
      <c r="CG113" s="948"/>
      <c r="CH113" s="948"/>
      <c r="CI113" s="948"/>
      <c r="CJ113" s="948"/>
      <c r="CK113" s="978"/>
      <c r="CL113" s="979"/>
      <c r="CM113" s="949" t="s">
        <v>423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111</v>
      </c>
      <c r="DH113" s="992"/>
      <c r="DI113" s="992"/>
      <c r="DJ113" s="992"/>
      <c r="DK113" s="993"/>
      <c r="DL113" s="994" t="s">
        <v>111</v>
      </c>
      <c r="DM113" s="992"/>
      <c r="DN113" s="992"/>
      <c r="DO113" s="992"/>
      <c r="DP113" s="993"/>
      <c r="DQ113" s="994" t="s">
        <v>111</v>
      </c>
      <c r="DR113" s="992"/>
      <c r="DS113" s="992"/>
      <c r="DT113" s="992"/>
      <c r="DU113" s="993"/>
      <c r="DV113" s="995" t="s">
        <v>111</v>
      </c>
      <c r="DW113" s="996"/>
      <c r="DX113" s="996"/>
      <c r="DY113" s="996"/>
      <c r="DZ113" s="997"/>
    </row>
    <row r="114" spans="1:130" s="199" customFormat="1" ht="26.25" customHeight="1" x14ac:dyDescent="0.15">
      <c r="A114" s="987"/>
      <c r="B114" s="988"/>
      <c r="C114" s="983" t="s">
        <v>424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62026</v>
      </c>
      <c r="AB114" s="992"/>
      <c r="AC114" s="992"/>
      <c r="AD114" s="992"/>
      <c r="AE114" s="993"/>
      <c r="AF114" s="994">
        <v>53912</v>
      </c>
      <c r="AG114" s="992"/>
      <c r="AH114" s="992"/>
      <c r="AI114" s="992"/>
      <c r="AJ114" s="993"/>
      <c r="AK114" s="994">
        <v>69229</v>
      </c>
      <c r="AL114" s="992"/>
      <c r="AM114" s="992"/>
      <c r="AN114" s="992"/>
      <c r="AO114" s="993"/>
      <c r="AP114" s="995">
        <v>0.3</v>
      </c>
      <c r="AQ114" s="996"/>
      <c r="AR114" s="996"/>
      <c r="AS114" s="996"/>
      <c r="AT114" s="997"/>
      <c r="AU114" s="933"/>
      <c r="AV114" s="934"/>
      <c r="AW114" s="934"/>
      <c r="AX114" s="934"/>
      <c r="AY114" s="934"/>
      <c r="AZ114" s="982" t="s">
        <v>425</v>
      </c>
      <c r="BA114" s="983"/>
      <c r="BB114" s="983"/>
      <c r="BC114" s="983"/>
      <c r="BD114" s="983"/>
      <c r="BE114" s="983"/>
      <c r="BF114" s="983"/>
      <c r="BG114" s="983"/>
      <c r="BH114" s="983"/>
      <c r="BI114" s="983"/>
      <c r="BJ114" s="983"/>
      <c r="BK114" s="983"/>
      <c r="BL114" s="983"/>
      <c r="BM114" s="983"/>
      <c r="BN114" s="983"/>
      <c r="BO114" s="983"/>
      <c r="BP114" s="984"/>
      <c r="BQ114" s="952">
        <v>7323607</v>
      </c>
      <c r="BR114" s="953"/>
      <c r="BS114" s="953"/>
      <c r="BT114" s="953"/>
      <c r="BU114" s="953"/>
      <c r="BV114" s="953">
        <v>7024949</v>
      </c>
      <c r="BW114" s="953"/>
      <c r="BX114" s="953"/>
      <c r="BY114" s="953"/>
      <c r="BZ114" s="953"/>
      <c r="CA114" s="953">
        <v>6952688</v>
      </c>
      <c r="CB114" s="953"/>
      <c r="CC114" s="953"/>
      <c r="CD114" s="953"/>
      <c r="CE114" s="953"/>
      <c r="CF114" s="947">
        <v>29.4</v>
      </c>
      <c r="CG114" s="948"/>
      <c r="CH114" s="948"/>
      <c r="CI114" s="948"/>
      <c r="CJ114" s="948"/>
      <c r="CK114" s="978"/>
      <c r="CL114" s="979"/>
      <c r="CM114" s="949" t="s">
        <v>426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111</v>
      </c>
      <c r="DH114" s="992"/>
      <c r="DI114" s="992"/>
      <c r="DJ114" s="992"/>
      <c r="DK114" s="993"/>
      <c r="DL114" s="994" t="s">
        <v>111</v>
      </c>
      <c r="DM114" s="992"/>
      <c r="DN114" s="992"/>
      <c r="DO114" s="992"/>
      <c r="DP114" s="993"/>
      <c r="DQ114" s="994" t="s">
        <v>111</v>
      </c>
      <c r="DR114" s="992"/>
      <c r="DS114" s="992"/>
      <c r="DT114" s="992"/>
      <c r="DU114" s="993"/>
      <c r="DV114" s="995" t="s">
        <v>111</v>
      </c>
      <c r="DW114" s="996"/>
      <c r="DX114" s="996"/>
      <c r="DY114" s="996"/>
      <c r="DZ114" s="997"/>
    </row>
    <row r="115" spans="1:130" s="199" customFormat="1" ht="26.25" customHeight="1" x14ac:dyDescent="0.15">
      <c r="A115" s="987"/>
      <c r="B115" s="988"/>
      <c r="C115" s="983" t="s">
        <v>427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2500</v>
      </c>
      <c r="AB115" s="967"/>
      <c r="AC115" s="967"/>
      <c r="AD115" s="967"/>
      <c r="AE115" s="968"/>
      <c r="AF115" s="969">
        <v>2600</v>
      </c>
      <c r="AG115" s="967"/>
      <c r="AH115" s="967"/>
      <c r="AI115" s="967"/>
      <c r="AJ115" s="968"/>
      <c r="AK115" s="969">
        <v>3265</v>
      </c>
      <c r="AL115" s="967"/>
      <c r="AM115" s="967"/>
      <c r="AN115" s="967"/>
      <c r="AO115" s="968"/>
      <c r="AP115" s="970">
        <v>0</v>
      </c>
      <c r="AQ115" s="971"/>
      <c r="AR115" s="971"/>
      <c r="AS115" s="971"/>
      <c r="AT115" s="972"/>
      <c r="AU115" s="933"/>
      <c r="AV115" s="934"/>
      <c r="AW115" s="934"/>
      <c r="AX115" s="934"/>
      <c r="AY115" s="934"/>
      <c r="AZ115" s="982" t="s">
        <v>428</v>
      </c>
      <c r="BA115" s="983"/>
      <c r="BB115" s="983"/>
      <c r="BC115" s="983"/>
      <c r="BD115" s="983"/>
      <c r="BE115" s="983"/>
      <c r="BF115" s="983"/>
      <c r="BG115" s="983"/>
      <c r="BH115" s="983"/>
      <c r="BI115" s="983"/>
      <c r="BJ115" s="983"/>
      <c r="BK115" s="983"/>
      <c r="BL115" s="983"/>
      <c r="BM115" s="983"/>
      <c r="BN115" s="983"/>
      <c r="BO115" s="983"/>
      <c r="BP115" s="984"/>
      <c r="BQ115" s="952" t="s">
        <v>111</v>
      </c>
      <c r="BR115" s="953"/>
      <c r="BS115" s="953"/>
      <c r="BT115" s="953"/>
      <c r="BU115" s="953"/>
      <c r="BV115" s="953" t="s">
        <v>111</v>
      </c>
      <c r="BW115" s="953"/>
      <c r="BX115" s="953"/>
      <c r="BY115" s="953"/>
      <c r="BZ115" s="953"/>
      <c r="CA115" s="953">
        <v>207032</v>
      </c>
      <c r="CB115" s="953"/>
      <c r="CC115" s="953"/>
      <c r="CD115" s="953"/>
      <c r="CE115" s="953"/>
      <c r="CF115" s="947">
        <v>0.9</v>
      </c>
      <c r="CG115" s="948"/>
      <c r="CH115" s="948"/>
      <c r="CI115" s="948"/>
      <c r="CJ115" s="948"/>
      <c r="CK115" s="978"/>
      <c r="CL115" s="979"/>
      <c r="CM115" s="982"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111</v>
      </c>
      <c r="DH115" s="992"/>
      <c r="DI115" s="992"/>
      <c r="DJ115" s="992"/>
      <c r="DK115" s="993"/>
      <c r="DL115" s="994" t="s">
        <v>111</v>
      </c>
      <c r="DM115" s="992"/>
      <c r="DN115" s="992"/>
      <c r="DO115" s="992"/>
      <c r="DP115" s="993"/>
      <c r="DQ115" s="994" t="s">
        <v>111</v>
      </c>
      <c r="DR115" s="992"/>
      <c r="DS115" s="992"/>
      <c r="DT115" s="992"/>
      <c r="DU115" s="993"/>
      <c r="DV115" s="995" t="s">
        <v>111</v>
      </c>
      <c r="DW115" s="996"/>
      <c r="DX115" s="996"/>
      <c r="DY115" s="996"/>
      <c r="DZ115" s="997"/>
    </row>
    <row r="116" spans="1:130" s="199" customFormat="1" ht="26.25" customHeight="1" x14ac:dyDescent="0.15">
      <c r="A116" s="989"/>
      <c r="B116" s="990"/>
      <c r="C116" s="998" t="s">
        <v>430</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111</v>
      </c>
      <c r="AB116" s="992"/>
      <c r="AC116" s="992"/>
      <c r="AD116" s="992"/>
      <c r="AE116" s="993"/>
      <c r="AF116" s="994" t="s">
        <v>111</v>
      </c>
      <c r="AG116" s="992"/>
      <c r="AH116" s="992"/>
      <c r="AI116" s="992"/>
      <c r="AJ116" s="993"/>
      <c r="AK116" s="994" t="s">
        <v>111</v>
      </c>
      <c r="AL116" s="992"/>
      <c r="AM116" s="992"/>
      <c r="AN116" s="992"/>
      <c r="AO116" s="993"/>
      <c r="AP116" s="995" t="s">
        <v>111</v>
      </c>
      <c r="AQ116" s="996"/>
      <c r="AR116" s="996"/>
      <c r="AS116" s="996"/>
      <c r="AT116" s="997"/>
      <c r="AU116" s="933"/>
      <c r="AV116" s="934"/>
      <c r="AW116" s="934"/>
      <c r="AX116" s="934"/>
      <c r="AY116" s="934"/>
      <c r="AZ116" s="1000" t="s">
        <v>431</v>
      </c>
      <c r="BA116" s="1001"/>
      <c r="BB116" s="1001"/>
      <c r="BC116" s="1001"/>
      <c r="BD116" s="1001"/>
      <c r="BE116" s="1001"/>
      <c r="BF116" s="1001"/>
      <c r="BG116" s="1001"/>
      <c r="BH116" s="1001"/>
      <c r="BI116" s="1001"/>
      <c r="BJ116" s="1001"/>
      <c r="BK116" s="1001"/>
      <c r="BL116" s="1001"/>
      <c r="BM116" s="1001"/>
      <c r="BN116" s="1001"/>
      <c r="BO116" s="1001"/>
      <c r="BP116" s="1002"/>
      <c r="BQ116" s="952" t="s">
        <v>111</v>
      </c>
      <c r="BR116" s="953"/>
      <c r="BS116" s="953"/>
      <c r="BT116" s="953"/>
      <c r="BU116" s="953"/>
      <c r="BV116" s="953" t="s">
        <v>111</v>
      </c>
      <c r="BW116" s="953"/>
      <c r="BX116" s="953"/>
      <c r="BY116" s="953"/>
      <c r="BZ116" s="953"/>
      <c r="CA116" s="953" t="s">
        <v>111</v>
      </c>
      <c r="CB116" s="953"/>
      <c r="CC116" s="953"/>
      <c r="CD116" s="953"/>
      <c r="CE116" s="953"/>
      <c r="CF116" s="947" t="s">
        <v>111</v>
      </c>
      <c r="CG116" s="948"/>
      <c r="CH116" s="948"/>
      <c r="CI116" s="948"/>
      <c r="CJ116" s="948"/>
      <c r="CK116" s="978"/>
      <c r="CL116" s="979"/>
      <c r="CM116" s="949" t="s">
        <v>432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27391</v>
      </c>
      <c r="DH116" s="992"/>
      <c r="DI116" s="992"/>
      <c r="DJ116" s="992"/>
      <c r="DK116" s="993"/>
      <c r="DL116" s="994">
        <v>24790</v>
      </c>
      <c r="DM116" s="992"/>
      <c r="DN116" s="992"/>
      <c r="DO116" s="992"/>
      <c r="DP116" s="993"/>
      <c r="DQ116" s="994">
        <v>21526</v>
      </c>
      <c r="DR116" s="992"/>
      <c r="DS116" s="992"/>
      <c r="DT116" s="992"/>
      <c r="DU116" s="993"/>
      <c r="DV116" s="995">
        <v>0.1</v>
      </c>
      <c r="DW116" s="996"/>
      <c r="DX116" s="996"/>
      <c r="DY116" s="996"/>
      <c r="DZ116" s="997"/>
    </row>
    <row r="117" spans="1:130" s="199" customFormat="1" ht="26.25" customHeight="1" x14ac:dyDescent="0.15">
      <c r="A117" s="93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433</v>
      </c>
      <c r="Z117" s="919"/>
      <c r="AA117" s="1009">
        <v>6611427</v>
      </c>
      <c r="AB117" s="1010"/>
      <c r="AC117" s="1010"/>
      <c r="AD117" s="1010"/>
      <c r="AE117" s="1011"/>
      <c r="AF117" s="1012">
        <v>6261490</v>
      </c>
      <c r="AG117" s="1010"/>
      <c r="AH117" s="1010"/>
      <c r="AI117" s="1010"/>
      <c r="AJ117" s="1011"/>
      <c r="AK117" s="1012">
        <v>6318146</v>
      </c>
      <c r="AL117" s="1010"/>
      <c r="AM117" s="1010"/>
      <c r="AN117" s="1010"/>
      <c r="AO117" s="1011"/>
      <c r="AP117" s="1013"/>
      <c r="AQ117" s="1014"/>
      <c r="AR117" s="1014"/>
      <c r="AS117" s="1014"/>
      <c r="AT117" s="1015"/>
      <c r="AU117" s="933"/>
      <c r="AV117" s="934"/>
      <c r="AW117" s="934"/>
      <c r="AX117" s="934"/>
      <c r="AY117" s="934"/>
      <c r="AZ117" s="1000" t="s">
        <v>434</v>
      </c>
      <c r="BA117" s="1001"/>
      <c r="BB117" s="1001"/>
      <c r="BC117" s="1001"/>
      <c r="BD117" s="1001"/>
      <c r="BE117" s="1001"/>
      <c r="BF117" s="1001"/>
      <c r="BG117" s="1001"/>
      <c r="BH117" s="1001"/>
      <c r="BI117" s="1001"/>
      <c r="BJ117" s="1001"/>
      <c r="BK117" s="1001"/>
      <c r="BL117" s="1001"/>
      <c r="BM117" s="1001"/>
      <c r="BN117" s="1001"/>
      <c r="BO117" s="1001"/>
      <c r="BP117" s="1002"/>
      <c r="BQ117" s="952" t="s">
        <v>111</v>
      </c>
      <c r="BR117" s="953"/>
      <c r="BS117" s="953"/>
      <c r="BT117" s="953"/>
      <c r="BU117" s="953"/>
      <c r="BV117" s="953" t="s">
        <v>111</v>
      </c>
      <c r="BW117" s="953"/>
      <c r="BX117" s="953"/>
      <c r="BY117" s="953"/>
      <c r="BZ117" s="953"/>
      <c r="CA117" s="953" t="s">
        <v>111</v>
      </c>
      <c r="CB117" s="953"/>
      <c r="CC117" s="953"/>
      <c r="CD117" s="953"/>
      <c r="CE117" s="953"/>
      <c r="CF117" s="947" t="s">
        <v>111</v>
      </c>
      <c r="CG117" s="948"/>
      <c r="CH117" s="948"/>
      <c r="CI117" s="948"/>
      <c r="CJ117" s="948"/>
      <c r="CK117" s="978"/>
      <c r="CL117" s="979"/>
      <c r="CM117" s="949" t="s">
        <v>435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111</v>
      </c>
      <c r="DH117" s="992"/>
      <c r="DI117" s="992"/>
      <c r="DJ117" s="992"/>
      <c r="DK117" s="993"/>
      <c r="DL117" s="994" t="s">
        <v>111</v>
      </c>
      <c r="DM117" s="992"/>
      <c r="DN117" s="992"/>
      <c r="DO117" s="992"/>
      <c r="DP117" s="993"/>
      <c r="DQ117" s="994" t="s">
        <v>111</v>
      </c>
      <c r="DR117" s="992"/>
      <c r="DS117" s="992"/>
      <c r="DT117" s="992"/>
      <c r="DU117" s="993"/>
      <c r="DV117" s="995" t="s">
        <v>111</v>
      </c>
      <c r="DW117" s="996"/>
      <c r="DX117" s="996"/>
      <c r="DY117" s="996"/>
      <c r="DZ117" s="997"/>
    </row>
    <row r="118" spans="1:130" s="199" customFormat="1" ht="26.25" customHeight="1" x14ac:dyDescent="0.15">
      <c r="A118" s="93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407</v>
      </c>
      <c r="AB118" s="918"/>
      <c r="AC118" s="918"/>
      <c r="AD118" s="918"/>
      <c r="AE118" s="919"/>
      <c r="AF118" s="917" t="s">
        <v>287</v>
      </c>
      <c r="AG118" s="918"/>
      <c r="AH118" s="918"/>
      <c r="AI118" s="918"/>
      <c r="AJ118" s="919"/>
      <c r="AK118" s="917" t="s">
        <v>286</v>
      </c>
      <c r="AL118" s="918"/>
      <c r="AM118" s="918"/>
      <c r="AN118" s="918"/>
      <c r="AO118" s="919"/>
      <c r="AP118" s="1004" t="s">
        <v>408</v>
      </c>
      <c r="AQ118" s="1005"/>
      <c r="AR118" s="1005"/>
      <c r="AS118" s="1005"/>
      <c r="AT118" s="1006"/>
      <c r="AU118" s="933"/>
      <c r="AV118" s="934"/>
      <c r="AW118" s="934"/>
      <c r="AX118" s="934"/>
      <c r="AY118" s="934"/>
      <c r="AZ118" s="1007" t="s">
        <v>436</v>
      </c>
      <c r="BA118" s="998"/>
      <c r="BB118" s="998"/>
      <c r="BC118" s="998"/>
      <c r="BD118" s="998"/>
      <c r="BE118" s="998"/>
      <c r="BF118" s="998"/>
      <c r="BG118" s="998"/>
      <c r="BH118" s="998"/>
      <c r="BI118" s="998"/>
      <c r="BJ118" s="998"/>
      <c r="BK118" s="998"/>
      <c r="BL118" s="998"/>
      <c r="BM118" s="998"/>
      <c r="BN118" s="998"/>
      <c r="BO118" s="998"/>
      <c r="BP118" s="999"/>
      <c r="BQ118" s="1030" t="s">
        <v>111</v>
      </c>
      <c r="BR118" s="1031"/>
      <c r="BS118" s="1031"/>
      <c r="BT118" s="1031"/>
      <c r="BU118" s="1031"/>
      <c r="BV118" s="1031" t="s">
        <v>111</v>
      </c>
      <c r="BW118" s="1031"/>
      <c r="BX118" s="1031"/>
      <c r="BY118" s="1031"/>
      <c r="BZ118" s="1031"/>
      <c r="CA118" s="1031" t="s">
        <v>111</v>
      </c>
      <c r="CB118" s="1031"/>
      <c r="CC118" s="1031"/>
      <c r="CD118" s="1031"/>
      <c r="CE118" s="1031"/>
      <c r="CF118" s="947" t="s">
        <v>111</v>
      </c>
      <c r="CG118" s="948"/>
      <c r="CH118" s="948"/>
      <c r="CI118" s="948"/>
      <c r="CJ118" s="948"/>
      <c r="CK118" s="978"/>
      <c r="CL118" s="979"/>
      <c r="CM118" s="949" t="s">
        <v>437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111</v>
      </c>
      <c r="DH118" s="992"/>
      <c r="DI118" s="992"/>
      <c r="DJ118" s="992"/>
      <c r="DK118" s="993"/>
      <c r="DL118" s="994" t="s">
        <v>111</v>
      </c>
      <c r="DM118" s="992"/>
      <c r="DN118" s="992"/>
      <c r="DO118" s="992"/>
      <c r="DP118" s="993"/>
      <c r="DQ118" s="994" t="s">
        <v>111</v>
      </c>
      <c r="DR118" s="992"/>
      <c r="DS118" s="992"/>
      <c r="DT118" s="992"/>
      <c r="DU118" s="993"/>
      <c r="DV118" s="995" t="s">
        <v>111</v>
      </c>
      <c r="DW118" s="996"/>
      <c r="DX118" s="996"/>
      <c r="DY118" s="996"/>
      <c r="DZ118" s="997"/>
    </row>
    <row r="119" spans="1:130" s="199" customFormat="1" ht="26.25" customHeight="1" x14ac:dyDescent="0.15">
      <c r="A119" s="1091" t="s">
        <v>412</v>
      </c>
      <c r="B119" s="977"/>
      <c r="C119" s="956" t="s">
        <v>413</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35"/>
      <c r="AV119" s="936"/>
      <c r="AW119" s="936"/>
      <c r="AX119" s="936"/>
      <c r="AY119" s="936"/>
      <c r="AZ119" s="230" t="s">
        <v>170</v>
      </c>
      <c r="BA119" s="230"/>
      <c r="BB119" s="230"/>
      <c r="BC119" s="230"/>
      <c r="BD119" s="230"/>
      <c r="BE119" s="230"/>
      <c r="BF119" s="230"/>
      <c r="BG119" s="230"/>
      <c r="BH119" s="230"/>
      <c r="BI119" s="230"/>
      <c r="BJ119" s="230"/>
      <c r="BK119" s="230"/>
      <c r="BL119" s="230"/>
      <c r="BM119" s="230"/>
      <c r="BN119" s="230"/>
      <c r="BO119" s="1008" t="s">
        <v>438</v>
      </c>
      <c r="BP119" s="1039"/>
      <c r="BQ119" s="1030">
        <v>70592132</v>
      </c>
      <c r="BR119" s="1031"/>
      <c r="BS119" s="1031"/>
      <c r="BT119" s="1031"/>
      <c r="BU119" s="1031"/>
      <c r="BV119" s="1031">
        <v>69180331</v>
      </c>
      <c r="BW119" s="1031"/>
      <c r="BX119" s="1031"/>
      <c r="BY119" s="1031"/>
      <c r="BZ119" s="1031"/>
      <c r="CA119" s="1031">
        <v>67778744</v>
      </c>
      <c r="CB119" s="1031"/>
      <c r="CC119" s="1031"/>
      <c r="CD119" s="1031"/>
      <c r="CE119" s="1031"/>
      <c r="CF119" s="1032"/>
      <c r="CG119" s="1033"/>
      <c r="CH119" s="1033"/>
      <c r="CI119" s="1033"/>
      <c r="CJ119" s="1034"/>
      <c r="CK119" s="980"/>
      <c r="CL119" s="981"/>
      <c r="CM119" s="1035" t="s">
        <v>439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111</v>
      </c>
      <c r="DH119" s="1017"/>
      <c r="DI119" s="1017"/>
      <c r="DJ119" s="1017"/>
      <c r="DK119" s="1018"/>
      <c r="DL119" s="1016" t="s">
        <v>111</v>
      </c>
      <c r="DM119" s="1017"/>
      <c r="DN119" s="1017"/>
      <c r="DO119" s="1017"/>
      <c r="DP119" s="1018"/>
      <c r="DQ119" s="1016" t="s">
        <v>111</v>
      </c>
      <c r="DR119" s="1017"/>
      <c r="DS119" s="1017"/>
      <c r="DT119" s="1017"/>
      <c r="DU119" s="1018"/>
      <c r="DV119" s="1019" t="s">
        <v>111</v>
      </c>
      <c r="DW119" s="1020"/>
      <c r="DX119" s="1020"/>
      <c r="DY119" s="1020"/>
      <c r="DZ119" s="1021"/>
    </row>
    <row r="120" spans="1:130" s="199" customFormat="1" ht="26.25" customHeight="1" x14ac:dyDescent="0.15">
      <c r="A120" s="1092"/>
      <c r="B120" s="979"/>
      <c r="C120" s="949" t="s">
        <v>416</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111</v>
      </c>
      <c r="AB120" s="992"/>
      <c r="AC120" s="992"/>
      <c r="AD120" s="992"/>
      <c r="AE120" s="993"/>
      <c r="AF120" s="994" t="s">
        <v>111</v>
      </c>
      <c r="AG120" s="992"/>
      <c r="AH120" s="992"/>
      <c r="AI120" s="992"/>
      <c r="AJ120" s="993"/>
      <c r="AK120" s="994" t="s">
        <v>111</v>
      </c>
      <c r="AL120" s="992"/>
      <c r="AM120" s="992"/>
      <c r="AN120" s="992"/>
      <c r="AO120" s="993"/>
      <c r="AP120" s="995" t="s">
        <v>111</v>
      </c>
      <c r="AQ120" s="996"/>
      <c r="AR120" s="996"/>
      <c r="AS120" s="996"/>
      <c r="AT120" s="997"/>
      <c r="AU120" s="1022" t="s">
        <v>440</v>
      </c>
      <c r="AV120" s="1023"/>
      <c r="AW120" s="1023"/>
      <c r="AX120" s="1023"/>
      <c r="AY120" s="1024"/>
      <c r="AZ120" s="973" t="s">
        <v>441</v>
      </c>
      <c r="BA120" s="922"/>
      <c r="BB120" s="922"/>
      <c r="BC120" s="922"/>
      <c r="BD120" s="922"/>
      <c r="BE120" s="922"/>
      <c r="BF120" s="922"/>
      <c r="BG120" s="922"/>
      <c r="BH120" s="922"/>
      <c r="BI120" s="922"/>
      <c r="BJ120" s="922"/>
      <c r="BK120" s="922"/>
      <c r="BL120" s="922"/>
      <c r="BM120" s="922"/>
      <c r="BN120" s="922"/>
      <c r="BO120" s="922"/>
      <c r="BP120" s="923"/>
      <c r="BQ120" s="959">
        <v>12429439</v>
      </c>
      <c r="BR120" s="960"/>
      <c r="BS120" s="960"/>
      <c r="BT120" s="960"/>
      <c r="BU120" s="960"/>
      <c r="BV120" s="960">
        <v>15781997</v>
      </c>
      <c r="BW120" s="960"/>
      <c r="BX120" s="960"/>
      <c r="BY120" s="960"/>
      <c r="BZ120" s="960"/>
      <c r="CA120" s="960">
        <v>18666776</v>
      </c>
      <c r="CB120" s="960"/>
      <c r="CC120" s="960"/>
      <c r="CD120" s="960"/>
      <c r="CE120" s="960"/>
      <c r="CF120" s="974">
        <v>79</v>
      </c>
      <c r="CG120" s="975"/>
      <c r="CH120" s="975"/>
      <c r="CI120" s="975"/>
      <c r="CJ120" s="975"/>
      <c r="CK120" s="1040" t="s">
        <v>442</v>
      </c>
      <c r="CL120" s="1041"/>
      <c r="CM120" s="1041"/>
      <c r="CN120" s="1041"/>
      <c r="CO120" s="1042"/>
      <c r="CP120" s="1048" t="s">
        <v>390</v>
      </c>
      <c r="CQ120" s="1049"/>
      <c r="CR120" s="1049"/>
      <c r="CS120" s="1049"/>
      <c r="CT120" s="1049"/>
      <c r="CU120" s="1049"/>
      <c r="CV120" s="1049"/>
      <c r="CW120" s="1049"/>
      <c r="CX120" s="1049"/>
      <c r="CY120" s="1049"/>
      <c r="CZ120" s="1049"/>
      <c r="DA120" s="1049"/>
      <c r="DB120" s="1049"/>
      <c r="DC120" s="1049"/>
      <c r="DD120" s="1049"/>
      <c r="DE120" s="1049"/>
      <c r="DF120" s="1050"/>
      <c r="DG120" s="959">
        <v>11520539</v>
      </c>
      <c r="DH120" s="960"/>
      <c r="DI120" s="960"/>
      <c r="DJ120" s="960"/>
      <c r="DK120" s="960"/>
      <c r="DL120" s="960">
        <v>11882868</v>
      </c>
      <c r="DM120" s="960"/>
      <c r="DN120" s="960"/>
      <c r="DO120" s="960"/>
      <c r="DP120" s="960"/>
      <c r="DQ120" s="960">
        <v>11657195</v>
      </c>
      <c r="DR120" s="960"/>
      <c r="DS120" s="960"/>
      <c r="DT120" s="960"/>
      <c r="DU120" s="960"/>
      <c r="DV120" s="961">
        <v>49.3</v>
      </c>
      <c r="DW120" s="961"/>
      <c r="DX120" s="961"/>
      <c r="DY120" s="961"/>
      <c r="DZ120" s="962"/>
    </row>
    <row r="121" spans="1:130" s="199" customFormat="1" ht="26.25" customHeight="1" x14ac:dyDescent="0.15">
      <c r="A121" s="1092"/>
      <c r="B121" s="979"/>
      <c r="C121" s="1000" t="s">
        <v>443</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111</v>
      </c>
      <c r="AB121" s="992"/>
      <c r="AC121" s="992"/>
      <c r="AD121" s="992"/>
      <c r="AE121" s="993"/>
      <c r="AF121" s="994" t="s">
        <v>111</v>
      </c>
      <c r="AG121" s="992"/>
      <c r="AH121" s="992"/>
      <c r="AI121" s="992"/>
      <c r="AJ121" s="993"/>
      <c r="AK121" s="994" t="s">
        <v>111</v>
      </c>
      <c r="AL121" s="992"/>
      <c r="AM121" s="992"/>
      <c r="AN121" s="992"/>
      <c r="AO121" s="993"/>
      <c r="AP121" s="995" t="s">
        <v>111</v>
      </c>
      <c r="AQ121" s="996"/>
      <c r="AR121" s="996"/>
      <c r="AS121" s="996"/>
      <c r="AT121" s="997"/>
      <c r="AU121" s="1025"/>
      <c r="AV121" s="1026"/>
      <c r="AW121" s="1026"/>
      <c r="AX121" s="1026"/>
      <c r="AY121" s="1027"/>
      <c r="AZ121" s="982" t="s">
        <v>444</v>
      </c>
      <c r="BA121" s="983"/>
      <c r="BB121" s="983"/>
      <c r="BC121" s="983"/>
      <c r="BD121" s="983"/>
      <c r="BE121" s="983"/>
      <c r="BF121" s="983"/>
      <c r="BG121" s="983"/>
      <c r="BH121" s="983"/>
      <c r="BI121" s="983"/>
      <c r="BJ121" s="983"/>
      <c r="BK121" s="983"/>
      <c r="BL121" s="983"/>
      <c r="BM121" s="983"/>
      <c r="BN121" s="983"/>
      <c r="BO121" s="983"/>
      <c r="BP121" s="984"/>
      <c r="BQ121" s="952">
        <v>7745254</v>
      </c>
      <c r="BR121" s="953"/>
      <c r="BS121" s="953"/>
      <c r="BT121" s="953"/>
      <c r="BU121" s="953"/>
      <c r="BV121" s="953">
        <v>7638763</v>
      </c>
      <c r="BW121" s="953"/>
      <c r="BX121" s="953"/>
      <c r="BY121" s="953"/>
      <c r="BZ121" s="953"/>
      <c r="CA121" s="953">
        <v>7949315</v>
      </c>
      <c r="CB121" s="953"/>
      <c r="CC121" s="953"/>
      <c r="CD121" s="953"/>
      <c r="CE121" s="953"/>
      <c r="CF121" s="947">
        <v>33.6</v>
      </c>
      <c r="CG121" s="948"/>
      <c r="CH121" s="948"/>
      <c r="CI121" s="948"/>
      <c r="CJ121" s="948"/>
      <c r="CK121" s="1043"/>
      <c r="CL121" s="1044"/>
      <c r="CM121" s="1044"/>
      <c r="CN121" s="1044"/>
      <c r="CO121" s="1045"/>
      <c r="CP121" s="1053" t="s">
        <v>389</v>
      </c>
      <c r="CQ121" s="1054"/>
      <c r="CR121" s="1054"/>
      <c r="CS121" s="1054"/>
      <c r="CT121" s="1054"/>
      <c r="CU121" s="1054"/>
      <c r="CV121" s="1054"/>
      <c r="CW121" s="1054"/>
      <c r="CX121" s="1054"/>
      <c r="CY121" s="1054"/>
      <c r="CZ121" s="1054"/>
      <c r="DA121" s="1054"/>
      <c r="DB121" s="1054"/>
      <c r="DC121" s="1054"/>
      <c r="DD121" s="1054"/>
      <c r="DE121" s="1054"/>
      <c r="DF121" s="1055"/>
      <c r="DG121" s="952">
        <v>1350223</v>
      </c>
      <c r="DH121" s="953"/>
      <c r="DI121" s="953"/>
      <c r="DJ121" s="953"/>
      <c r="DK121" s="953"/>
      <c r="DL121" s="953">
        <v>1113090</v>
      </c>
      <c r="DM121" s="953"/>
      <c r="DN121" s="953"/>
      <c r="DO121" s="953"/>
      <c r="DP121" s="953"/>
      <c r="DQ121" s="953">
        <v>1143983</v>
      </c>
      <c r="DR121" s="953"/>
      <c r="DS121" s="953"/>
      <c r="DT121" s="953"/>
      <c r="DU121" s="953"/>
      <c r="DV121" s="954">
        <v>4.8</v>
      </c>
      <c r="DW121" s="954"/>
      <c r="DX121" s="954"/>
      <c r="DY121" s="954"/>
      <c r="DZ121" s="955"/>
    </row>
    <row r="122" spans="1:130" s="199" customFormat="1" ht="26.25" customHeight="1" x14ac:dyDescent="0.15">
      <c r="A122" s="1092"/>
      <c r="B122" s="979"/>
      <c r="C122" s="949" t="s">
        <v>426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111</v>
      </c>
      <c r="AB122" s="992"/>
      <c r="AC122" s="992"/>
      <c r="AD122" s="992"/>
      <c r="AE122" s="993"/>
      <c r="AF122" s="994" t="s">
        <v>111</v>
      </c>
      <c r="AG122" s="992"/>
      <c r="AH122" s="992"/>
      <c r="AI122" s="992"/>
      <c r="AJ122" s="993"/>
      <c r="AK122" s="994" t="s">
        <v>111</v>
      </c>
      <c r="AL122" s="992"/>
      <c r="AM122" s="992"/>
      <c r="AN122" s="992"/>
      <c r="AO122" s="993"/>
      <c r="AP122" s="995" t="s">
        <v>111</v>
      </c>
      <c r="AQ122" s="996"/>
      <c r="AR122" s="996"/>
      <c r="AS122" s="996"/>
      <c r="AT122" s="997"/>
      <c r="AU122" s="1025"/>
      <c r="AV122" s="1026"/>
      <c r="AW122" s="1026"/>
      <c r="AX122" s="1026"/>
      <c r="AY122" s="1027"/>
      <c r="AZ122" s="1007" t="s">
        <v>445</v>
      </c>
      <c r="BA122" s="998"/>
      <c r="BB122" s="998"/>
      <c r="BC122" s="998"/>
      <c r="BD122" s="998"/>
      <c r="BE122" s="998"/>
      <c r="BF122" s="998"/>
      <c r="BG122" s="998"/>
      <c r="BH122" s="998"/>
      <c r="BI122" s="998"/>
      <c r="BJ122" s="998"/>
      <c r="BK122" s="998"/>
      <c r="BL122" s="998"/>
      <c r="BM122" s="998"/>
      <c r="BN122" s="998"/>
      <c r="BO122" s="998"/>
      <c r="BP122" s="999"/>
      <c r="BQ122" s="1030">
        <v>40873296</v>
      </c>
      <c r="BR122" s="1031"/>
      <c r="BS122" s="1031"/>
      <c r="BT122" s="1031"/>
      <c r="BU122" s="1031"/>
      <c r="BV122" s="1031">
        <v>40630049</v>
      </c>
      <c r="BW122" s="1031"/>
      <c r="BX122" s="1031"/>
      <c r="BY122" s="1031"/>
      <c r="BZ122" s="1031"/>
      <c r="CA122" s="1031">
        <v>40533146</v>
      </c>
      <c r="CB122" s="1031"/>
      <c r="CC122" s="1031"/>
      <c r="CD122" s="1031"/>
      <c r="CE122" s="1031"/>
      <c r="CF122" s="1051">
        <v>171.5</v>
      </c>
      <c r="CG122" s="1052"/>
      <c r="CH122" s="1052"/>
      <c r="CI122" s="1052"/>
      <c r="CJ122" s="1052"/>
      <c r="CK122" s="1043"/>
      <c r="CL122" s="1044"/>
      <c r="CM122" s="1044"/>
      <c r="CN122" s="1044"/>
      <c r="CO122" s="1045"/>
      <c r="CP122" s="1053" t="s">
        <v>392</v>
      </c>
      <c r="CQ122" s="1054"/>
      <c r="CR122" s="1054"/>
      <c r="CS122" s="1054"/>
      <c r="CT122" s="1054"/>
      <c r="CU122" s="1054"/>
      <c r="CV122" s="1054"/>
      <c r="CW122" s="1054"/>
      <c r="CX122" s="1054"/>
      <c r="CY122" s="1054"/>
      <c r="CZ122" s="1054"/>
      <c r="DA122" s="1054"/>
      <c r="DB122" s="1054"/>
      <c r="DC122" s="1054"/>
      <c r="DD122" s="1054"/>
      <c r="DE122" s="1054"/>
      <c r="DF122" s="1055"/>
      <c r="DG122" s="952" t="s">
        <v>111</v>
      </c>
      <c r="DH122" s="953"/>
      <c r="DI122" s="953"/>
      <c r="DJ122" s="953"/>
      <c r="DK122" s="953"/>
      <c r="DL122" s="953" t="s">
        <v>111</v>
      </c>
      <c r="DM122" s="953"/>
      <c r="DN122" s="953"/>
      <c r="DO122" s="953"/>
      <c r="DP122" s="953"/>
      <c r="DQ122" s="953" t="s">
        <v>111</v>
      </c>
      <c r="DR122" s="953"/>
      <c r="DS122" s="953"/>
      <c r="DT122" s="953"/>
      <c r="DU122" s="953"/>
      <c r="DV122" s="954" t="s">
        <v>111</v>
      </c>
      <c r="DW122" s="954"/>
      <c r="DX122" s="954"/>
      <c r="DY122" s="954"/>
      <c r="DZ122" s="955"/>
    </row>
    <row r="123" spans="1:130" s="199" customFormat="1" ht="26.25" customHeight="1" x14ac:dyDescent="0.15">
      <c r="A123" s="1092"/>
      <c r="B123" s="979"/>
      <c r="C123" s="949" t="s">
        <v>432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2500</v>
      </c>
      <c r="AB123" s="992"/>
      <c r="AC123" s="992"/>
      <c r="AD123" s="992"/>
      <c r="AE123" s="993"/>
      <c r="AF123" s="994">
        <v>2600</v>
      </c>
      <c r="AG123" s="992"/>
      <c r="AH123" s="992"/>
      <c r="AI123" s="992"/>
      <c r="AJ123" s="993"/>
      <c r="AK123" s="994">
        <v>3265</v>
      </c>
      <c r="AL123" s="992"/>
      <c r="AM123" s="992"/>
      <c r="AN123" s="992"/>
      <c r="AO123" s="993"/>
      <c r="AP123" s="995">
        <v>0</v>
      </c>
      <c r="AQ123" s="996"/>
      <c r="AR123" s="996"/>
      <c r="AS123" s="996"/>
      <c r="AT123" s="997"/>
      <c r="AU123" s="1028"/>
      <c r="AV123" s="1029"/>
      <c r="AW123" s="1029"/>
      <c r="AX123" s="1029"/>
      <c r="AY123" s="1029"/>
      <c r="AZ123" s="230" t="s">
        <v>170</v>
      </c>
      <c r="BA123" s="230"/>
      <c r="BB123" s="230"/>
      <c r="BC123" s="230"/>
      <c r="BD123" s="230"/>
      <c r="BE123" s="230"/>
      <c r="BF123" s="230"/>
      <c r="BG123" s="230"/>
      <c r="BH123" s="230"/>
      <c r="BI123" s="230"/>
      <c r="BJ123" s="230"/>
      <c r="BK123" s="230"/>
      <c r="BL123" s="230"/>
      <c r="BM123" s="230"/>
      <c r="BN123" s="230"/>
      <c r="BO123" s="1008" t="s">
        <v>446</v>
      </c>
      <c r="BP123" s="1039"/>
      <c r="BQ123" s="1098">
        <v>61047989</v>
      </c>
      <c r="BR123" s="1099"/>
      <c r="BS123" s="1099"/>
      <c r="BT123" s="1099"/>
      <c r="BU123" s="1099"/>
      <c r="BV123" s="1099">
        <v>64050809</v>
      </c>
      <c r="BW123" s="1099"/>
      <c r="BX123" s="1099"/>
      <c r="BY123" s="1099"/>
      <c r="BZ123" s="1099"/>
      <c r="CA123" s="1099">
        <v>67149237</v>
      </c>
      <c r="CB123" s="1099"/>
      <c r="CC123" s="1099"/>
      <c r="CD123" s="1099"/>
      <c r="CE123" s="1099"/>
      <c r="CF123" s="1032"/>
      <c r="CG123" s="1033"/>
      <c r="CH123" s="1033"/>
      <c r="CI123" s="1033"/>
      <c r="CJ123" s="1034"/>
      <c r="CK123" s="1043"/>
      <c r="CL123" s="1044"/>
      <c r="CM123" s="1044"/>
      <c r="CN123" s="1044"/>
      <c r="CO123" s="1045"/>
      <c r="CP123" s="1053" t="s">
        <v>385</v>
      </c>
      <c r="CQ123" s="1054"/>
      <c r="CR123" s="1054"/>
      <c r="CS123" s="1054"/>
      <c r="CT123" s="1054"/>
      <c r="CU123" s="1054"/>
      <c r="CV123" s="1054"/>
      <c r="CW123" s="1054"/>
      <c r="CX123" s="1054"/>
      <c r="CY123" s="1054"/>
      <c r="CZ123" s="1054"/>
      <c r="DA123" s="1054"/>
      <c r="DB123" s="1054"/>
      <c r="DC123" s="1054"/>
      <c r="DD123" s="1054"/>
      <c r="DE123" s="1054"/>
      <c r="DF123" s="1055"/>
      <c r="DG123" s="991" t="s">
        <v>111</v>
      </c>
      <c r="DH123" s="992"/>
      <c r="DI123" s="992"/>
      <c r="DJ123" s="992"/>
      <c r="DK123" s="993"/>
      <c r="DL123" s="994" t="s">
        <v>111</v>
      </c>
      <c r="DM123" s="992"/>
      <c r="DN123" s="992"/>
      <c r="DO123" s="992"/>
      <c r="DP123" s="993"/>
      <c r="DQ123" s="994" t="s">
        <v>111</v>
      </c>
      <c r="DR123" s="992"/>
      <c r="DS123" s="992"/>
      <c r="DT123" s="992"/>
      <c r="DU123" s="993"/>
      <c r="DV123" s="995" t="s">
        <v>111</v>
      </c>
      <c r="DW123" s="996"/>
      <c r="DX123" s="996"/>
      <c r="DY123" s="996"/>
      <c r="DZ123" s="997"/>
    </row>
    <row r="124" spans="1:130" s="199" customFormat="1" ht="26.25" customHeight="1" thickBot="1" x14ac:dyDescent="0.2">
      <c r="A124" s="1092"/>
      <c r="B124" s="979"/>
      <c r="C124" s="949" t="s">
        <v>435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111</v>
      </c>
      <c r="AB124" s="992"/>
      <c r="AC124" s="992"/>
      <c r="AD124" s="992"/>
      <c r="AE124" s="993"/>
      <c r="AF124" s="994" t="s">
        <v>111</v>
      </c>
      <c r="AG124" s="992"/>
      <c r="AH124" s="992"/>
      <c r="AI124" s="992"/>
      <c r="AJ124" s="993"/>
      <c r="AK124" s="994" t="s">
        <v>111</v>
      </c>
      <c r="AL124" s="992"/>
      <c r="AM124" s="992"/>
      <c r="AN124" s="992"/>
      <c r="AO124" s="993"/>
      <c r="AP124" s="995" t="s">
        <v>111</v>
      </c>
      <c r="AQ124" s="996"/>
      <c r="AR124" s="996"/>
      <c r="AS124" s="996"/>
      <c r="AT124" s="997"/>
      <c r="AU124" s="1094" t="s">
        <v>447</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40.200000000000003</v>
      </c>
      <c r="BR124" s="1061"/>
      <c r="BS124" s="1061"/>
      <c r="BT124" s="1061"/>
      <c r="BU124" s="1061"/>
      <c r="BV124" s="1061">
        <v>21.3</v>
      </c>
      <c r="BW124" s="1061"/>
      <c r="BX124" s="1061"/>
      <c r="BY124" s="1061"/>
      <c r="BZ124" s="1061"/>
      <c r="CA124" s="1061">
        <v>2.6</v>
      </c>
      <c r="CB124" s="1061"/>
      <c r="CC124" s="1061"/>
      <c r="CD124" s="1061"/>
      <c r="CE124" s="1061"/>
      <c r="CF124" s="1062"/>
      <c r="CG124" s="1063"/>
      <c r="CH124" s="1063"/>
      <c r="CI124" s="1063"/>
      <c r="CJ124" s="1064"/>
      <c r="CK124" s="1046"/>
      <c r="CL124" s="1046"/>
      <c r="CM124" s="1046"/>
      <c r="CN124" s="1046"/>
      <c r="CO124" s="1047"/>
      <c r="CP124" s="1053" t="s">
        <v>448</v>
      </c>
      <c r="CQ124" s="1054"/>
      <c r="CR124" s="1054"/>
      <c r="CS124" s="1054"/>
      <c r="CT124" s="1054"/>
      <c r="CU124" s="1054"/>
      <c r="CV124" s="1054"/>
      <c r="CW124" s="1054"/>
      <c r="CX124" s="1054"/>
      <c r="CY124" s="1054"/>
      <c r="CZ124" s="1054"/>
      <c r="DA124" s="1054"/>
      <c r="DB124" s="1054"/>
      <c r="DC124" s="1054"/>
      <c r="DD124" s="1054"/>
      <c r="DE124" s="1054"/>
      <c r="DF124" s="1055"/>
      <c r="DG124" s="1038">
        <v>37925</v>
      </c>
      <c r="DH124" s="1017"/>
      <c r="DI124" s="1017"/>
      <c r="DJ124" s="1017"/>
      <c r="DK124" s="1018"/>
      <c r="DL124" s="1016">
        <v>37866</v>
      </c>
      <c r="DM124" s="1017"/>
      <c r="DN124" s="1017"/>
      <c r="DO124" s="1017"/>
      <c r="DP124" s="1018"/>
      <c r="DQ124" s="1016" t="s">
        <v>111</v>
      </c>
      <c r="DR124" s="1017"/>
      <c r="DS124" s="1017"/>
      <c r="DT124" s="1017"/>
      <c r="DU124" s="1018"/>
      <c r="DV124" s="1019" t="s">
        <v>111</v>
      </c>
      <c r="DW124" s="1020"/>
      <c r="DX124" s="1020"/>
      <c r="DY124" s="1020"/>
      <c r="DZ124" s="1021"/>
    </row>
    <row r="125" spans="1:130" s="199" customFormat="1" ht="26.25" customHeight="1" x14ac:dyDescent="0.15">
      <c r="A125" s="1092"/>
      <c r="B125" s="979"/>
      <c r="C125" s="949" t="s">
        <v>437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111</v>
      </c>
      <c r="AB125" s="992"/>
      <c r="AC125" s="992"/>
      <c r="AD125" s="992"/>
      <c r="AE125" s="993"/>
      <c r="AF125" s="994" t="s">
        <v>111</v>
      </c>
      <c r="AG125" s="992"/>
      <c r="AH125" s="992"/>
      <c r="AI125" s="992"/>
      <c r="AJ125" s="993"/>
      <c r="AK125" s="994" t="s">
        <v>111</v>
      </c>
      <c r="AL125" s="992"/>
      <c r="AM125" s="992"/>
      <c r="AN125" s="992"/>
      <c r="AO125" s="993"/>
      <c r="AP125" s="995" t="s">
        <v>111</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449</v>
      </c>
      <c r="CL125" s="1041"/>
      <c r="CM125" s="1041"/>
      <c r="CN125" s="1041"/>
      <c r="CO125" s="1042"/>
      <c r="CP125" s="973" t="s">
        <v>450</v>
      </c>
      <c r="CQ125" s="922"/>
      <c r="CR125" s="922"/>
      <c r="CS125" s="922"/>
      <c r="CT125" s="922"/>
      <c r="CU125" s="922"/>
      <c r="CV125" s="922"/>
      <c r="CW125" s="922"/>
      <c r="CX125" s="922"/>
      <c r="CY125" s="922"/>
      <c r="CZ125" s="922"/>
      <c r="DA125" s="922"/>
      <c r="DB125" s="922"/>
      <c r="DC125" s="922"/>
      <c r="DD125" s="922"/>
      <c r="DE125" s="922"/>
      <c r="DF125" s="923"/>
      <c r="DG125" s="959" t="s">
        <v>111</v>
      </c>
      <c r="DH125" s="960"/>
      <c r="DI125" s="960"/>
      <c r="DJ125" s="960"/>
      <c r="DK125" s="960"/>
      <c r="DL125" s="960" t="s">
        <v>111</v>
      </c>
      <c r="DM125" s="960"/>
      <c r="DN125" s="960"/>
      <c r="DO125" s="960"/>
      <c r="DP125" s="960"/>
      <c r="DQ125" s="960" t="s">
        <v>111</v>
      </c>
      <c r="DR125" s="960"/>
      <c r="DS125" s="960"/>
      <c r="DT125" s="960"/>
      <c r="DU125" s="960"/>
      <c r="DV125" s="961" t="s">
        <v>111</v>
      </c>
      <c r="DW125" s="961"/>
      <c r="DX125" s="961"/>
      <c r="DY125" s="961"/>
      <c r="DZ125" s="962"/>
    </row>
    <row r="126" spans="1:130" s="199" customFormat="1" ht="26.25" customHeight="1" thickBot="1" x14ac:dyDescent="0.2">
      <c r="A126" s="1092"/>
      <c r="B126" s="979"/>
      <c r="C126" s="949" t="s">
        <v>439</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111</v>
      </c>
      <c r="AB126" s="992"/>
      <c r="AC126" s="992"/>
      <c r="AD126" s="992"/>
      <c r="AE126" s="993"/>
      <c r="AF126" s="994" t="s">
        <v>111</v>
      </c>
      <c r="AG126" s="992"/>
      <c r="AH126" s="992"/>
      <c r="AI126" s="992"/>
      <c r="AJ126" s="993"/>
      <c r="AK126" s="994" t="s">
        <v>111</v>
      </c>
      <c r="AL126" s="992"/>
      <c r="AM126" s="992"/>
      <c r="AN126" s="992"/>
      <c r="AO126" s="993"/>
      <c r="AP126" s="995" t="s">
        <v>111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451</v>
      </c>
      <c r="CQ126" s="983"/>
      <c r="CR126" s="983"/>
      <c r="CS126" s="983"/>
      <c r="CT126" s="983"/>
      <c r="CU126" s="983"/>
      <c r="CV126" s="983"/>
      <c r="CW126" s="983"/>
      <c r="CX126" s="983"/>
      <c r="CY126" s="983"/>
      <c r="CZ126" s="983"/>
      <c r="DA126" s="983"/>
      <c r="DB126" s="983"/>
      <c r="DC126" s="983"/>
      <c r="DD126" s="983"/>
      <c r="DE126" s="983"/>
      <c r="DF126" s="984"/>
      <c r="DG126" s="952" t="s">
        <v>111</v>
      </c>
      <c r="DH126" s="953"/>
      <c r="DI126" s="953"/>
      <c r="DJ126" s="953"/>
      <c r="DK126" s="953"/>
      <c r="DL126" s="953" t="s">
        <v>111</v>
      </c>
      <c r="DM126" s="953"/>
      <c r="DN126" s="953"/>
      <c r="DO126" s="953"/>
      <c r="DP126" s="953"/>
      <c r="DQ126" s="953" t="s">
        <v>111</v>
      </c>
      <c r="DR126" s="953"/>
      <c r="DS126" s="953"/>
      <c r="DT126" s="953"/>
      <c r="DU126" s="953"/>
      <c r="DV126" s="954" t="s">
        <v>111</v>
      </c>
      <c r="DW126" s="954"/>
      <c r="DX126" s="954"/>
      <c r="DY126" s="954"/>
      <c r="DZ126" s="955"/>
    </row>
    <row r="127" spans="1:130" s="199" customFormat="1" ht="26.25" customHeight="1" x14ac:dyDescent="0.15">
      <c r="A127" s="1093"/>
      <c r="B127" s="981"/>
      <c r="C127" s="1035" t="s">
        <v>452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111</v>
      </c>
      <c r="AB127" s="992"/>
      <c r="AC127" s="992"/>
      <c r="AD127" s="992"/>
      <c r="AE127" s="993"/>
      <c r="AF127" s="994" t="s">
        <v>111</v>
      </c>
      <c r="AG127" s="992"/>
      <c r="AH127" s="992"/>
      <c r="AI127" s="992"/>
      <c r="AJ127" s="993"/>
      <c r="AK127" s="994" t="s">
        <v>111</v>
      </c>
      <c r="AL127" s="992"/>
      <c r="AM127" s="992"/>
      <c r="AN127" s="992"/>
      <c r="AO127" s="993"/>
      <c r="AP127" s="995" t="s">
        <v>111</v>
      </c>
      <c r="AQ127" s="996"/>
      <c r="AR127" s="996"/>
      <c r="AS127" s="996"/>
      <c r="AT127" s="997"/>
      <c r="AU127" s="235"/>
      <c r="AV127" s="235"/>
      <c r="AW127" s="235"/>
      <c r="AX127" s="1065" t="s">
        <v>453</v>
      </c>
      <c r="AY127" s="1066"/>
      <c r="AZ127" s="1066"/>
      <c r="BA127" s="1066"/>
      <c r="BB127" s="1066"/>
      <c r="BC127" s="1066"/>
      <c r="BD127" s="1066"/>
      <c r="BE127" s="1067"/>
      <c r="BF127" s="1068" t="s">
        <v>454</v>
      </c>
      <c r="BG127" s="1066"/>
      <c r="BH127" s="1066"/>
      <c r="BI127" s="1066"/>
      <c r="BJ127" s="1066"/>
      <c r="BK127" s="1066"/>
      <c r="BL127" s="1067"/>
      <c r="BM127" s="1068" t="s">
        <v>455</v>
      </c>
      <c r="BN127" s="1066"/>
      <c r="BO127" s="1066"/>
      <c r="BP127" s="1066"/>
      <c r="BQ127" s="1066"/>
      <c r="BR127" s="1066"/>
      <c r="BS127" s="1067"/>
      <c r="BT127" s="1068" t="s">
        <v>456</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457</v>
      </c>
      <c r="CQ127" s="983"/>
      <c r="CR127" s="983"/>
      <c r="CS127" s="983"/>
      <c r="CT127" s="983"/>
      <c r="CU127" s="983"/>
      <c r="CV127" s="983"/>
      <c r="CW127" s="983"/>
      <c r="CX127" s="983"/>
      <c r="CY127" s="983"/>
      <c r="CZ127" s="983"/>
      <c r="DA127" s="983"/>
      <c r="DB127" s="983"/>
      <c r="DC127" s="983"/>
      <c r="DD127" s="983"/>
      <c r="DE127" s="983"/>
      <c r="DF127" s="984"/>
      <c r="DG127" s="952" t="s">
        <v>111</v>
      </c>
      <c r="DH127" s="953"/>
      <c r="DI127" s="953"/>
      <c r="DJ127" s="953"/>
      <c r="DK127" s="953"/>
      <c r="DL127" s="953" t="s">
        <v>111</v>
      </c>
      <c r="DM127" s="953"/>
      <c r="DN127" s="953"/>
      <c r="DO127" s="953"/>
      <c r="DP127" s="953"/>
      <c r="DQ127" s="953" t="s">
        <v>111</v>
      </c>
      <c r="DR127" s="953"/>
      <c r="DS127" s="953"/>
      <c r="DT127" s="953"/>
      <c r="DU127" s="953"/>
      <c r="DV127" s="954" t="s">
        <v>111</v>
      </c>
      <c r="DW127" s="954"/>
      <c r="DX127" s="954"/>
      <c r="DY127" s="954"/>
      <c r="DZ127" s="955"/>
    </row>
    <row r="128" spans="1:130" s="199" customFormat="1" ht="26.25" customHeight="1" thickBot="1" x14ac:dyDescent="0.2">
      <c r="A128" s="1076" t="s">
        <v>458</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459</v>
      </c>
      <c r="X128" s="1078"/>
      <c r="Y128" s="1078"/>
      <c r="Z128" s="1079"/>
      <c r="AA128" s="1080">
        <v>992442</v>
      </c>
      <c r="AB128" s="1081"/>
      <c r="AC128" s="1081"/>
      <c r="AD128" s="1081"/>
      <c r="AE128" s="1082"/>
      <c r="AF128" s="1083">
        <v>977165</v>
      </c>
      <c r="AG128" s="1081"/>
      <c r="AH128" s="1081"/>
      <c r="AI128" s="1081"/>
      <c r="AJ128" s="1082"/>
      <c r="AK128" s="1083">
        <v>950346</v>
      </c>
      <c r="AL128" s="1081"/>
      <c r="AM128" s="1081"/>
      <c r="AN128" s="1081"/>
      <c r="AO128" s="1082"/>
      <c r="AP128" s="1084"/>
      <c r="AQ128" s="1085"/>
      <c r="AR128" s="1085"/>
      <c r="AS128" s="1085"/>
      <c r="AT128" s="1086"/>
      <c r="AU128" s="235"/>
      <c r="AV128" s="235"/>
      <c r="AW128" s="235"/>
      <c r="AX128" s="921" t="s">
        <v>460</v>
      </c>
      <c r="AY128" s="922"/>
      <c r="AZ128" s="922"/>
      <c r="BA128" s="922"/>
      <c r="BB128" s="922"/>
      <c r="BC128" s="922"/>
      <c r="BD128" s="922"/>
      <c r="BE128" s="923"/>
      <c r="BF128" s="1087" t="s">
        <v>111</v>
      </c>
      <c r="BG128" s="1088"/>
      <c r="BH128" s="1088"/>
      <c r="BI128" s="1088"/>
      <c r="BJ128" s="1088"/>
      <c r="BK128" s="1088"/>
      <c r="BL128" s="1089"/>
      <c r="BM128" s="1087">
        <v>11.94</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461</v>
      </c>
      <c r="CQ128" s="1070"/>
      <c r="CR128" s="1070"/>
      <c r="CS128" s="1070"/>
      <c r="CT128" s="1070"/>
      <c r="CU128" s="1070"/>
      <c r="CV128" s="1070"/>
      <c r="CW128" s="1070"/>
      <c r="CX128" s="1070"/>
      <c r="CY128" s="1070"/>
      <c r="CZ128" s="1070"/>
      <c r="DA128" s="1070"/>
      <c r="DB128" s="1070"/>
      <c r="DC128" s="1070"/>
      <c r="DD128" s="1070"/>
      <c r="DE128" s="1070"/>
      <c r="DF128" s="1071"/>
      <c r="DG128" s="1072" t="s">
        <v>111</v>
      </c>
      <c r="DH128" s="1073"/>
      <c r="DI128" s="1073"/>
      <c r="DJ128" s="1073"/>
      <c r="DK128" s="1073"/>
      <c r="DL128" s="1073" t="s">
        <v>111</v>
      </c>
      <c r="DM128" s="1073"/>
      <c r="DN128" s="1073"/>
      <c r="DO128" s="1073"/>
      <c r="DP128" s="1073"/>
      <c r="DQ128" s="1073">
        <v>207032</v>
      </c>
      <c r="DR128" s="1073"/>
      <c r="DS128" s="1073"/>
      <c r="DT128" s="1073"/>
      <c r="DU128" s="1073"/>
      <c r="DV128" s="1074">
        <v>0.9</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462</v>
      </c>
      <c r="X129" s="1107"/>
      <c r="Y129" s="1107"/>
      <c r="Z129" s="1108"/>
      <c r="AA129" s="991">
        <v>27557178</v>
      </c>
      <c r="AB129" s="992"/>
      <c r="AC129" s="992"/>
      <c r="AD129" s="992"/>
      <c r="AE129" s="993"/>
      <c r="AF129" s="994">
        <v>27676703</v>
      </c>
      <c r="AG129" s="992"/>
      <c r="AH129" s="992"/>
      <c r="AI129" s="992"/>
      <c r="AJ129" s="993"/>
      <c r="AK129" s="994">
        <v>27317101</v>
      </c>
      <c r="AL129" s="992"/>
      <c r="AM129" s="992"/>
      <c r="AN129" s="992"/>
      <c r="AO129" s="993"/>
      <c r="AP129" s="1109"/>
      <c r="AQ129" s="1110"/>
      <c r="AR129" s="1110"/>
      <c r="AS129" s="1110"/>
      <c r="AT129" s="1111"/>
      <c r="AU129" s="237"/>
      <c r="AV129" s="237"/>
      <c r="AW129" s="237"/>
      <c r="AX129" s="1100" t="s">
        <v>463</v>
      </c>
      <c r="AY129" s="983"/>
      <c r="AZ129" s="983"/>
      <c r="BA129" s="983"/>
      <c r="BB129" s="983"/>
      <c r="BC129" s="983"/>
      <c r="BD129" s="983"/>
      <c r="BE129" s="984"/>
      <c r="BF129" s="1101" t="s">
        <v>111</v>
      </c>
      <c r="BG129" s="1102"/>
      <c r="BH129" s="1102"/>
      <c r="BI129" s="1102"/>
      <c r="BJ129" s="1102"/>
      <c r="BK129" s="1102"/>
      <c r="BL129" s="1103"/>
      <c r="BM129" s="1101">
        <v>16.940000000000001</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465</v>
      </c>
      <c r="X130" s="1107"/>
      <c r="Y130" s="1107"/>
      <c r="Z130" s="1108"/>
      <c r="AA130" s="991">
        <v>3857096</v>
      </c>
      <c r="AB130" s="992"/>
      <c r="AC130" s="992"/>
      <c r="AD130" s="992"/>
      <c r="AE130" s="993"/>
      <c r="AF130" s="994">
        <v>3649252</v>
      </c>
      <c r="AG130" s="992"/>
      <c r="AH130" s="992"/>
      <c r="AI130" s="992"/>
      <c r="AJ130" s="993"/>
      <c r="AK130" s="994">
        <v>3685306</v>
      </c>
      <c r="AL130" s="992"/>
      <c r="AM130" s="992"/>
      <c r="AN130" s="992"/>
      <c r="AO130" s="993"/>
      <c r="AP130" s="1109"/>
      <c r="AQ130" s="1110"/>
      <c r="AR130" s="1110"/>
      <c r="AS130" s="1110"/>
      <c r="AT130" s="1111"/>
      <c r="AU130" s="237"/>
      <c r="AV130" s="237"/>
      <c r="AW130" s="237"/>
      <c r="AX130" s="1100" t="s">
        <v>466</v>
      </c>
      <c r="AY130" s="983"/>
      <c r="AZ130" s="983"/>
      <c r="BA130" s="983"/>
      <c r="BB130" s="983"/>
      <c r="BC130" s="983"/>
      <c r="BD130" s="983"/>
      <c r="BE130" s="984"/>
      <c r="BF130" s="1137">
        <v>7.1</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467</v>
      </c>
      <c r="X131" s="1145"/>
      <c r="Y131" s="1145"/>
      <c r="Z131" s="1146"/>
      <c r="AA131" s="1038">
        <v>23700082</v>
      </c>
      <c r="AB131" s="1017"/>
      <c r="AC131" s="1017"/>
      <c r="AD131" s="1017"/>
      <c r="AE131" s="1018"/>
      <c r="AF131" s="1016">
        <v>24027451</v>
      </c>
      <c r="AG131" s="1017"/>
      <c r="AH131" s="1017"/>
      <c r="AI131" s="1017"/>
      <c r="AJ131" s="1018"/>
      <c r="AK131" s="1016">
        <v>23631795</v>
      </c>
      <c r="AL131" s="1017"/>
      <c r="AM131" s="1017"/>
      <c r="AN131" s="1017"/>
      <c r="AO131" s="1018"/>
      <c r="AP131" s="1147"/>
      <c r="AQ131" s="1148"/>
      <c r="AR131" s="1148"/>
      <c r="AS131" s="1148"/>
      <c r="AT131" s="1149"/>
      <c r="AU131" s="237"/>
      <c r="AV131" s="237"/>
      <c r="AW131" s="237"/>
      <c r="AX131" s="1119" t="s">
        <v>468</v>
      </c>
      <c r="AY131" s="1070"/>
      <c r="AZ131" s="1070"/>
      <c r="BA131" s="1070"/>
      <c r="BB131" s="1070"/>
      <c r="BC131" s="1070"/>
      <c r="BD131" s="1070"/>
      <c r="BE131" s="1071"/>
      <c r="BF131" s="1120">
        <v>2.6</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469</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470</v>
      </c>
      <c r="W132" s="1130"/>
      <c r="X132" s="1130"/>
      <c r="Y132" s="1130"/>
      <c r="Z132" s="1131"/>
      <c r="AA132" s="1132">
        <v>7.4341050800000001</v>
      </c>
      <c r="AB132" s="1133"/>
      <c r="AC132" s="1133"/>
      <c r="AD132" s="1133"/>
      <c r="AE132" s="1134"/>
      <c r="AF132" s="1135">
        <v>6.8050206409999996</v>
      </c>
      <c r="AG132" s="1133"/>
      <c r="AH132" s="1133"/>
      <c r="AI132" s="1133"/>
      <c r="AJ132" s="1134"/>
      <c r="AK132" s="1135">
        <v>7.1196199870000001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471</v>
      </c>
      <c r="W133" s="1113"/>
      <c r="X133" s="1113"/>
      <c r="Y133" s="1113"/>
      <c r="Z133" s="1114"/>
      <c r="AA133" s="1115">
        <v>8.4</v>
      </c>
      <c r="AB133" s="1116"/>
      <c r="AC133" s="1116"/>
      <c r="AD133" s="1116"/>
      <c r="AE133" s="1117"/>
      <c r="AF133" s="1115">
        <v>7.8</v>
      </c>
      <c r="AG133" s="1116"/>
      <c r="AH133" s="1116"/>
      <c r="AI133" s="1116"/>
      <c r="AJ133" s="1117"/>
      <c r="AK133" s="1115">
        <v>7.1</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P40"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3" t="s">
        <v>474</v>
      </c>
      <c r="L7" s="256"/>
      <c r="M7" s="257" t="s">
        <v>475</v>
      </c>
      <c r="N7" s="258"/>
    </row>
    <row r="8" spans="1:16" x14ac:dyDescent="0.15">
      <c r="A8" s="250"/>
      <c r="B8" s="246"/>
      <c r="C8" s="246"/>
      <c r="D8" s="246"/>
      <c r="E8" s="246"/>
      <c r="F8" s="246"/>
      <c r="G8" s="259"/>
      <c r="H8" s="260"/>
      <c r="I8" s="260"/>
      <c r="J8" s="261"/>
      <c r="K8" s="1154"/>
      <c r="L8" s="262" t="s">
        <v>476</v>
      </c>
      <c r="M8" s="263" t="s">
        <v>477</v>
      </c>
      <c r="N8" s="264" t="s">
        <v>478</v>
      </c>
    </row>
    <row r="9" spans="1:16" x14ac:dyDescent="0.15">
      <c r="A9" s="250"/>
      <c r="B9" s="246"/>
      <c r="C9" s="246"/>
      <c r="D9" s="246"/>
      <c r="E9" s="246"/>
      <c r="F9" s="246"/>
      <c r="G9" s="1155" t="s">
        <v>479</v>
      </c>
      <c r="H9" s="1156"/>
      <c r="I9" s="1156"/>
      <c r="J9" s="1157"/>
      <c r="K9" s="265">
        <v>5497213</v>
      </c>
      <c r="L9" s="266">
        <v>38894</v>
      </c>
      <c r="M9" s="267">
        <v>55721</v>
      </c>
      <c r="N9" s="268">
        <v>-30.2</v>
      </c>
    </row>
    <row r="10" spans="1:16" x14ac:dyDescent="0.15">
      <c r="A10" s="250"/>
      <c r="B10" s="246"/>
      <c r="C10" s="246"/>
      <c r="D10" s="246"/>
      <c r="E10" s="246"/>
      <c r="F10" s="246"/>
      <c r="G10" s="1155" t="s">
        <v>480</v>
      </c>
      <c r="H10" s="1156"/>
      <c r="I10" s="1156"/>
      <c r="J10" s="1157"/>
      <c r="K10" s="269">
        <v>971085</v>
      </c>
      <c r="L10" s="270">
        <v>6871</v>
      </c>
      <c r="M10" s="271">
        <v>5407</v>
      </c>
      <c r="N10" s="272">
        <v>27.1</v>
      </c>
    </row>
    <row r="11" spans="1:16" ht="13.5" customHeight="1" x14ac:dyDescent="0.15">
      <c r="A11" s="250"/>
      <c r="B11" s="246"/>
      <c r="C11" s="246"/>
      <c r="D11" s="246"/>
      <c r="E11" s="246"/>
      <c r="F11" s="246"/>
      <c r="G11" s="1155" t="s">
        <v>481</v>
      </c>
      <c r="H11" s="1156"/>
      <c r="I11" s="1156"/>
      <c r="J11" s="1157"/>
      <c r="K11" s="269">
        <v>1245784</v>
      </c>
      <c r="L11" s="270">
        <v>8814</v>
      </c>
      <c r="M11" s="271">
        <v>4456</v>
      </c>
      <c r="N11" s="272">
        <v>97.8</v>
      </c>
    </row>
    <row r="12" spans="1:16" ht="13.5" customHeight="1" x14ac:dyDescent="0.15">
      <c r="A12" s="250"/>
      <c r="B12" s="246"/>
      <c r="C12" s="246"/>
      <c r="D12" s="246"/>
      <c r="E12" s="246"/>
      <c r="F12" s="246"/>
      <c r="G12" s="1155" t="s">
        <v>482</v>
      </c>
      <c r="H12" s="1156"/>
      <c r="I12" s="1156"/>
      <c r="J12" s="1157"/>
      <c r="K12" s="269">
        <v>640117</v>
      </c>
      <c r="L12" s="270">
        <v>4529</v>
      </c>
      <c r="M12" s="271">
        <v>1602</v>
      </c>
      <c r="N12" s="272">
        <v>182.7</v>
      </c>
    </row>
    <row r="13" spans="1:16" ht="13.5" customHeight="1" x14ac:dyDescent="0.15">
      <c r="A13" s="250"/>
      <c r="B13" s="246"/>
      <c r="C13" s="246"/>
      <c r="D13" s="246"/>
      <c r="E13" s="246"/>
      <c r="F13" s="246"/>
      <c r="G13" s="1155" t="s">
        <v>483</v>
      </c>
      <c r="H13" s="1156"/>
      <c r="I13" s="1156"/>
      <c r="J13" s="1157"/>
      <c r="K13" s="269" t="s">
        <v>484</v>
      </c>
      <c r="L13" s="270" t="s">
        <v>484</v>
      </c>
      <c r="M13" s="271">
        <v>24</v>
      </c>
      <c r="N13" s="272" t="s">
        <v>484</v>
      </c>
    </row>
    <row r="14" spans="1:16" ht="13.5" customHeight="1" x14ac:dyDescent="0.15">
      <c r="A14" s="250"/>
      <c r="B14" s="246"/>
      <c r="C14" s="246"/>
      <c r="D14" s="246"/>
      <c r="E14" s="246"/>
      <c r="F14" s="246"/>
      <c r="G14" s="1155" t="s">
        <v>485</v>
      </c>
      <c r="H14" s="1156"/>
      <c r="I14" s="1156"/>
      <c r="J14" s="1157"/>
      <c r="K14" s="269">
        <v>376479</v>
      </c>
      <c r="L14" s="270">
        <v>2664</v>
      </c>
      <c r="M14" s="271">
        <v>2095</v>
      </c>
      <c r="N14" s="272">
        <v>27.2</v>
      </c>
    </row>
    <row r="15" spans="1:16" ht="13.5" customHeight="1" x14ac:dyDescent="0.15">
      <c r="A15" s="250"/>
      <c r="B15" s="246"/>
      <c r="C15" s="246"/>
      <c r="D15" s="246"/>
      <c r="E15" s="246"/>
      <c r="F15" s="246"/>
      <c r="G15" s="1155" t="s">
        <v>486</v>
      </c>
      <c r="H15" s="1156"/>
      <c r="I15" s="1156"/>
      <c r="J15" s="1157"/>
      <c r="K15" s="269">
        <v>539847</v>
      </c>
      <c r="L15" s="270">
        <v>3820</v>
      </c>
      <c r="M15" s="271">
        <v>1844</v>
      </c>
      <c r="N15" s="272">
        <v>107.2</v>
      </c>
    </row>
    <row r="16" spans="1:16" x14ac:dyDescent="0.15">
      <c r="A16" s="250"/>
      <c r="B16" s="246"/>
      <c r="C16" s="246"/>
      <c r="D16" s="246"/>
      <c r="E16" s="246"/>
      <c r="F16" s="246"/>
      <c r="G16" s="1158" t="s">
        <v>487</v>
      </c>
      <c r="H16" s="1159"/>
      <c r="I16" s="1159"/>
      <c r="J16" s="1160"/>
      <c r="K16" s="270">
        <v>-576908</v>
      </c>
      <c r="L16" s="270">
        <v>-4082</v>
      </c>
      <c r="M16" s="271">
        <v>-4887</v>
      </c>
      <c r="N16" s="272">
        <v>-16.5</v>
      </c>
    </row>
    <row r="17" spans="1:16" x14ac:dyDescent="0.15">
      <c r="A17" s="250"/>
      <c r="B17" s="246"/>
      <c r="C17" s="246"/>
      <c r="D17" s="246"/>
      <c r="E17" s="246"/>
      <c r="F17" s="246"/>
      <c r="G17" s="1158" t="s">
        <v>170</v>
      </c>
      <c r="H17" s="1159"/>
      <c r="I17" s="1159"/>
      <c r="J17" s="1160"/>
      <c r="K17" s="270">
        <v>8693617</v>
      </c>
      <c r="L17" s="270">
        <v>61509</v>
      </c>
      <c r="M17" s="271">
        <v>66260</v>
      </c>
      <c r="N17" s="272">
        <v>-7.2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50" t="s">
        <v>492</v>
      </c>
      <c r="H21" s="1151"/>
      <c r="I21" s="1151"/>
      <c r="J21" s="1152"/>
      <c r="K21" s="282">
        <v>4.9400000000000004</v>
      </c>
      <c r="L21" s="283">
        <v>6.58</v>
      </c>
      <c r="M21" s="284">
        <v>-1.64</v>
      </c>
      <c r="N21" s="251"/>
      <c r="O21" s="285"/>
      <c r="P21" s="281"/>
    </row>
    <row r="22" spans="1:16" s="286" customFormat="1" x14ac:dyDescent="0.15">
      <c r="A22" s="281"/>
      <c r="B22" s="251"/>
      <c r="C22" s="251"/>
      <c r="D22" s="251"/>
      <c r="E22" s="251"/>
      <c r="F22" s="251"/>
      <c r="G22" s="1150" t="s">
        <v>493</v>
      </c>
      <c r="H22" s="1151"/>
      <c r="I22" s="1151"/>
      <c r="J22" s="1152"/>
      <c r="K22" s="287">
        <v>100.5</v>
      </c>
      <c r="L22" s="288">
        <v>99.7</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3" t="s">
        <v>474</v>
      </c>
      <c r="L30" s="256"/>
      <c r="M30" s="257" t="s">
        <v>475</v>
      </c>
      <c r="N30" s="258"/>
    </row>
    <row r="31" spans="1:16" x14ac:dyDescent="0.15">
      <c r="A31" s="250"/>
      <c r="B31" s="246"/>
      <c r="C31" s="246"/>
      <c r="D31" s="246"/>
      <c r="E31" s="246"/>
      <c r="F31" s="246"/>
      <c r="G31" s="259"/>
      <c r="H31" s="260"/>
      <c r="I31" s="260"/>
      <c r="J31" s="261"/>
      <c r="K31" s="1154"/>
      <c r="L31" s="262" t="s">
        <v>476</v>
      </c>
      <c r="M31" s="263" t="s">
        <v>477</v>
      </c>
      <c r="N31" s="264" t="s">
        <v>478</v>
      </c>
    </row>
    <row r="32" spans="1:16" ht="27" customHeight="1" x14ac:dyDescent="0.15">
      <c r="A32" s="250"/>
      <c r="B32" s="246"/>
      <c r="C32" s="246"/>
      <c r="D32" s="246"/>
      <c r="E32" s="246"/>
      <c r="F32" s="246"/>
      <c r="G32" s="1166" t="s">
        <v>497</v>
      </c>
      <c r="H32" s="1167"/>
      <c r="I32" s="1167"/>
      <c r="J32" s="1168"/>
      <c r="K32" s="296">
        <v>4671419</v>
      </c>
      <c r="L32" s="296">
        <v>33051</v>
      </c>
      <c r="M32" s="297">
        <v>35238</v>
      </c>
      <c r="N32" s="298">
        <v>-6.2</v>
      </c>
    </row>
    <row r="33" spans="1:16" ht="13.5" customHeight="1" x14ac:dyDescent="0.15">
      <c r="A33" s="250"/>
      <c r="B33" s="246"/>
      <c r="C33" s="246"/>
      <c r="D33" s="246"/>
      <c r="E33" s="246"/>
      <c r="F33" s="246"/>
      <c r="G33" s="1166" t="s">
        <v>498</v>
      </c>
      <c r="H33" s="1167"/>
      <c r="I33" s="1167"/>
      <c r="J33" s="1168"/>
      <c r="K33" s="296" t="s">
        <v>484</v>
      </c>
      <c r="L33" s="296" t="s">
        <v>484</v>
      </c>
      <c r="M33" s="297" t="s">
        <v>484</v>
      </c>
      <c r="N33" s="298" t="s">
        <v>484</v>
      </c>
    </row>
    <row r="34" spans="1:16" ht="27" customHeight="1" x14ac:dyDescent="0.15">
      <c r="A34" s="250"/>
      <c r="B34" s="246"/>
      <c r="C34" s="246"/>
      <c r="D34" s="246"/>
      <c r="E34" s="246"/>
      <c r="F34" s="246"/>
      <c r="G34" s="1166" t="s">
        <v>499</v>
      </c>
      <c r="H34" s="1167"/>
      <c r="I34" s="1167"/>
      <c r="J34" s="1168"/>
      <c r="K34" s="296" t="s">
        <v>484</v>
      </c>
      <c r="L34" s="296" t="s">
        <v>484</v>
      </c>
      <c r="M34" s="297">
        <v>9</v>
      </c>
      <c r="N34" s="298" t="s">
        <v>484</v>
      </c>
    </row>
    <row r="35" spans="1:16" ht="27" customHeight="1" x14ac:dyDescent="0.15">
      <c r="A35" s="250"/>
      <c r="B35" s="246"/>
      <c r="C35" s="246"/>
      <c r="D35" s="246"/>
      <c r="E35" s="246"/>
      <c r="F35" s="246"/>
      <c r="G35" s="1166" t="s">
        <v>500</v>
      </c>
      <c r="H35" s="1167"/>
      <c r="I35" s="1167"/>
      <c r="J35" s="1168"/>
      <c r="K35" s="296">
        <v>1574233</v>
      </c>
      <c r="L35" s="296">
        <v>11138</v>
      </c>
      <c r="M35" s="297">
        <v>12777</v>
      </c>
      <c r="N35" s="298">
        <v>-12.8</v>
      </c>
    </row>
    <row r="36" spans="1:16" ht="27" customHeight="1" x14ac:dyDescent="0.15">
      <c r="A36" s="250"/>
      <c r="B36" s="246"/>
      <c r="C36" s="246"/>
      <c r="D36" s="246"/>
      <c r="E36" s="246"/>
      <c r="F36" s="246"/>
      <c r="G36" s="1166" t="s">
        <v>501</v>
      </c>
      <c r="H36" s="1167"/>
      <c r="I36" s="1167"/>
      <c r="J36" s="1168"/>
      <c r="K36" s="296">
        <v>69229</v>
      </c>
      <c r="L36" s="296">
        <v>490</v>
      </c>
      <c r="M36" s="297">
        <v>1670</v>
      </c>
      <c r="N36" s="298">
        <v>-70.7</v>
      </c>
    </row>
    <row r="37" spans="1:16" ht="13.5" customHeight="1" x14ac:dyDescent="0.15">
      <c r="A37" s="250"/>
      <c r="B37" s="246"/>
      <c r="C37" s="246"/>
      <c r="D37" s="246"/>
      <c r="E37" s="246"/>
      <c r="F37" s="246"/>
      <c r="G37" s="1166" t="s">
        <v>502</v>
      </c>
      <c r="H37" s="1167"/>
      <c r="I37" s="1167"/>
      <c r="J37" s="1168"/>
      <c r="K37" s="296">
        <v>3265</v>
      </c>
      <c r="L37" s="296">
        <v>23</v>
      </c>
      <c r="M37" s="297">
        <v>592</v>
      </c>
      <c r="N37" s="298">
        <v>-96.1</v>
      </c>
    </row>
    <row r="38" spans="1:16" ht="27" customHeight="1" x14ac:dyDescent="0.15">
      <c r="A38" s="250"/>
      <c r="B38" s="246"/>
      <c r="C38" s="246"/>
      <c r="D38" s="246"/>
      <c r="E38" s="246"/>
      <c r="F38" s="246"/>
      <c r="G38" s="1169" t="s">
        <v>503</v>
      </c>
      <c r="H38" s="1170"/>
      <c r="I38" s="1170"/>
      <c r="J38" s="1171"/>
      <c r="K38" s="299" t="s">
        <v>484</v>
      </c>
      <c r="L38" s="299" t="s">
        <v>484</v>
      </c>
      <c r="M38" s="300">
        <v>0</v>
      </c>
      <c r="N38" s="301" t="s">
        <v>484</v>
      </c>
      <c r="O38" s="295"/>
    </row>
    <row r="39" spans="1:16" x14ac:dyDescent="0.15">
      <c r="A39" s="250"/>
      <c r="B39" s="246"/>
      <c r="C39" s="246"/>
      <c r="D39" s="246"/>
      <c r="E39" s="246"/>
      <c r="F39" s="246"/>
      <c r="G39" s="1169" t="s">
        <v>504</v>
      </c>
      <c r="H39" s="1170"/>
      <c r="I39" s="1170"/>
      <c r="J39" s="1171"/>
      <c r="K39" s="302">
        <v>-950346</v>
      </c>
      <c r="L39" s="302">
        <v>-6724</v>
      </c>
      <c r="M39" s="303">
        <v>-7965</v>
      </c>
      <c r="N39" s="304">
        <v>-15.6</v>
      </c>
      <c r="O39" s="295"/>
    </row>
    <row r="40" spans="1:16" ht="27" customHeight="1" x14ac:dyDescent="0.15">
      <c r="A40" s="250"/>
      <c r="B40" s="246"/>
      <c r="C40" s="246"/>
      <c r="D40" s="246"/>
      <c r="E40" s="246"/>
      <c r="F40" s="246"/>
      <c r="G40" s="1166" t="s">
        <v>505</v>
      </c>
      <c r="H40" s="1167"/>
      <c r="I40" s="1167"/>
      <c r="J40" s="1168"/>
      <c r="K40" s="302">
        <v>-3685306</v>
      </c>
      <c r="L40" s="302">
        <v>-26074</v>
      </c>
      <c r="M40" s="303">
        <v>-31941</v>
      </c>
      <c r="N40" s="304">
        <v>-18.399999999999999</v>
      </c>
      <c r="O40" s="295"/>
    </row>
    <row r="41" spans="1:16" x14ac:dyDescent="0.15">
      <c r="A41" s="250"/>
      <c r="B41" s="246"/>
      <c r="C41" s="246"/>
      <c r="D41" s="246"/>
      <c r="E41" s="246"/>
      <c r="F41" s="246"/>
      <c r="G41" s="1172" t="s">
        <v>281</v>
      </c>
      <c r="H41" s="1173"/>
      <c r="I41" s="1173"/>
      <c r="J41" s="1174"/>
      <c r="K41" s="296">
        <v>1682494</v>
      </c>
      <c r="L41" s="302">
        <v>11904</v>
      </c>
      <c r="M41" s="303">
        <v>10381</v>
      </c>
      <c r="N41" s="304">
        <v>14.7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61" t="s">
        <v>474</v>
      </c>
      <c r="J49" s="1163" t="s">
        <v>509</v>
      </c>
      <c r="K49" s="1164"/>
      <c r="L49" s="1164"/>
      <c r="M49" s="1164"/>
      <c r="N49" s="1165"/>
    </row>
    <row r="50" spans="1:14" x14ac:dyDescent="0.15">
      <c r="A50" s="250"/>
      <c r="B50" s="246"/>
      <c r="C50" s="246"/>
      <c r="D50" s="246"/>
      <c r="E50" s="246"/>
      <c r="F50" s="246"/>
      <c r="G50" s="314"/>
      <c r="H50" s="315"/>
      <c r="I50" s="1162"/>
      <c r="J50" s="316" t="s">
        <v>510</v>
      </c>
      <c r="K50" s="317" t="s">
        <v>511</v>
      </c>
      <c r="L50" s="318" t="s">
        <v>512</v>
      </c>
      <c r="M50" s="319" t="s">
        <v>513</v>
      </c>
      <c r="N50" s="320" t="s">
        <v>514</v>
      </c>
    </row>
    <row r="51" spans="1:14" x14ac:dyDescent="0.15">
      <c r="A51" s="250"/>
      <c r="B51" s="246"/>
      <c r="C51" s="246"/>
      <c r="D51" s="246"/>
      <c r="E51" s="246"/>
      <c r="F51" s="246"/>
      <c r="G51" s="312" t="s">
        <v>515</v>
      </c>
      <c r="H51" s="313"/>
      <c r="I51" s="321">
        <v>7218788</v>
      </c>
      <c r="J51" s="322">
        <v>49942</v>
      </c>
      <c r="K51" s="323">
        <v>-23.3</v>
      </c>
      <c r="L51" s="324">
        <v>43493</v>
      </c>
      <c r="M51" s="325">
        <v>5</v>
      </c>
      <c r="N51" s="326">
        <v>-28.3</v>
      </c>
    </row>
    <row r="52" spans="1:14" x14ac:dyDescent="0.15">
      <c r="A52" s="250"/>
      <c r="B52" s="246"/>
      <c r="C52" s="246"/>
      <c r="D52" s="246"/>
      <c r="E52" s="246"/>
      <c r="F52" s="246"/>
      <c r="G52" s="327"/>
      <c r="H52" s="328" t="s">
        <v>516</v>
      </c>
      <c r="I52" s="329">
        <v>2960733</v>
      </c>
      <c r="J52" s="330">
        <v>20483</v>
      </c>
      <c r="K52" s="331">
        <v>-35.4</v>
      </c>
      <c r="L52" s="332">
        <v>23254</v>
      </c>
      <c r="M52" s="333">
        <v>4</v>
      </c>
      <c r="N52" s="334">
        <v>-39.4</v>
      </c>
    </row>
    <row r="53" spans="1:14" x14ac:dyDescent="0.15">
      <c r="A53" s="250"/>
      <c r="B53" s="246"/>
      <c r="C53" s="246"/>
      <c r="D53" s="246"/>
      <c r="E53" s="246"/>
      <c r="F53" s="246"/>
      <c r="G53" s="312" t="s">
        <v>517</v>
      </c>
      <c r="H53" s="313"/>
      <c r="I53" s="321">
        <v>10544840</v>
      </c>
      <c r="J53" s="322">
        <v>73260</v>
      </c>
      <c r="K53" s="323">
        <v>46.7</v>
      </c>
      <c r="L53" s="324">
        <v>50840</v>
      </c>
      <c r="M53" s="325">
        <v>16.899999999999999</v>
      </c>
      <c r="N53" s="326">
        <v>29.8</v>
      </c>
    </row>
    <row r="54" spans="1:14" x14ac:dyDescent="0.15">
      <c r="A54" s="250"/>
      <c r="B54" s="246"/>
      <c r="C54" s="246"/>
      <c r="D54" s="246"/>
      <c r="E54" s="246"/>
      <c r="F54" s="246"/>
      <c r="G54" s="327"/>
      <c r="H54" s="328" t="s">
        <v>516</v>
      </c>
      <c r="I54" s="329">
        <v>3108664</v>
      </c>
      <c r="J54" s="330">
        <v>21597</v>
      </c>
      <c r="K54" s="331">
        <v>5.4</v>
      </c>
      <c r="L54" s="332">
        <v>25367</v>
      </c>
      <c r="M54" s="333">
        <v>9.1</v>
      </c>
      <c r="N54" s="334">
        <v>-3.7</v>
      </c>
    </row>
    <row r="55" spans="1:14" x14ac:dyDescent="0.15">
      <c r="A55" s="250"/>
      <c r="B55" s="246"/>
      <c r="C55" s="246"/>
      <c r="D55" s="246"/>
      <c r="E55" s="246"/>
      <c r="F55" s="246"/>
      <c r="G55" s="312" t="s">
        <v>518</v>
      </c>
      <c r="H55" s="313"/>
      <c r="I55" s="321">
        <v>5611236</v>
      </c>
      <c r="J55" s="322">
        <v>39237</v>
      </c>
      <c r="K55" s="323">
        <v>-46.4</v>
      </c>
      <c r="L55" s="324">
        <v>53605</v>
      </c>
      <c r="M55" s="325">
        <v>5.4</v>
      </c>
      <c r="N55" s="326">
        <v>-51.8</v>
      </c>
    </row>
    <row r="56" spans="1:14" x14ac:dyDescent="0.15">
      <c r="A56" s="250"/>
      <c r="B56" s="246"/>
      <c r="C56" s="246"/>
      <c r="D56" s="246"/>
      <c r="E56" s="246"/>
      <c r="F56" s="246"/>
      <c r="G56" s="327"/>
      <c r="H56" s="328" t="s">
        <v>516</v>
      </c>
      <c r="I56" s="329">
        <v>2233335</v>
      </c>
      <c r="J56" s="330">
        <v>15617</v>
      </c>
      <c r="K56" s="331">
        <v>-27.7</v>
      </c>
      <c r="L56" s="332">
        <v>28343</v>
      </c>
      <c r="M56" s="333">
        <v>11.7</v>
      </c>
      <c r="N56" s="334">
        <v>-39.4</v>
      </c>
    </row>
    <row r="57" spans="1:14" x14ac:dyDescent="0.15">
      <c r="A57" s="250"/>
      <c r="B57" s="246"/>
      <c r="C57" s="246"/>
      <c r="D57" s="246"/>
      <c r="E57" s="246"/>
      <c r="F57" s="246"/>
      <c r="G57" s="312" t="s">
        <v>519</v>
      </c>
      <c r="H57" s="313"/>
      <c r="I57" s="321">
        <v>4349338</v>
      </c>
      <c r="J57" s="322">
        <v>30626</v>
      </c>
      <c r="K57" s="323">
        <v>-21.9</v>
      </c>
      <c r="L57" s="324">
        <v>46440</v>
      </c>
      <c r="M57" s="325">
        <v>-13.4</v>
      </c>
      <c r="N57" s="326">
        <v>-8.5</v>
      </c>
    </row>
    <row r="58" spans="1:14" x14ac:dyDescent="0.15">
      <c r="A58" s="250"/>
      <c r="B58" s="246"/>
      <c r="C58" s="246"/>
      <c r="D58" s="246"/>
      <c r="E58" s="246"/>
      <c r="F58" s="246"/>
      <c r="G58" s="327"/>
      <c r="H58" s="328" t="s">
        <v>516</v>
      </c>
      <c r="I58" s="329">
        <v>2142764</v>
      </c>
      <c r="J58" s="330">
        <v>15088</v>
      </c>
      <c r="K58" s="331">
        <v>-3.4</v>
      </c>
      <c r="L58" s="332">
        <v>27658</v>
      </c>
      <c r="M58" s="333">
        <v>-2.4</v>
      </c>
      <c r="N58" s="334">
        <v>-1</v>
      </c>
    </row>
    <row r="59" spans="1:14" x14ac:dyDescent="0.15">
      <c r="A59" s="250"/>
      <c r="B59" s="246"/>
      <c r="C59" s="246"/>
      <c r="D59" s="246"/>
      <c r="E59" s="246"/>
      <c r="F59" s="246"/>
      <c r="G59" s="312" t="s">
        <v>520</v>
      </c>
      <c r="H59" s="313"/>
      <c r="I59" s="321">
        <v>4601069</v>
      </c>
      <c r="J59" s="322">
        <v>32554</v>
      </c>
      <c r="K59" s="323">
        <v>6.3</v>
      </c>
      <c r="L59" s="324">
        <v>63257</v>
      </c>
      <c r="M59" s="325">
        <v>36.200000000000003</v>
      </c>
      <c r="N59" s="326">
        <v>-29.9</v>
      </c>
    </row>
    <row r="60" spans="1:14" x14ac:dyDescent="0.15">
      <c r="A60" s="250"/>
      <c r="B60" s="246"/>
      <c r="C60" s="246"/>
      <c r="D60" s="246"/>
      <c r="E60" s="246"/>
      <c r="F60" s="246"/>
      <c r="G60" s="327"/>
      <c r="H60" s="328" t="s">
        <v>516</v>
      </c>
      <c r="I60" s="335">
        <v>2059779</v>
      </c>
      <c r="J60" s="330">
        <v>14573</v>
      </c>
      <c r="K60" s="331">
        <v>-3.4</v>
      </c>
      <c r="L60" s="332">
        <v>27259</v>
      </c>
      <c r="M60" s="333">
        <v>-1.4</v>
      </c>
      <c r="N60" s="334">
        <v>-2</v>
      </c>
    </row>
    <row r="61" spans="1:14" x14ac:dyDescent="0.15">
      <c r="A61" s="250"/>
      <c r="B61" s="246"/>
      <c r="C61" s="246"/>
      <c r="D61" s="246"/>
      <c r="E61" s="246"/>
      <c r="F61" s="246"/>
      <c r="G61" s="312" t="s">
        <v>521</v>
      </c>
      <c r="H61" s="336"/>
      <c r="I61" s="337">
        <v>6465054</v>
      </c>
      <c r="J61" s="338">
        <v>45124</v>
      </c>
      <c r="K61" s="339">
        <v>-7.7</v>
      </c>
      <c r="L61" s="340">
        <v>51527</v>
      </c>
      <c r="M61" s="341">
        <v>10</v>
      </c>
      <c r="N61" s="326">
        <v>-17.7</v>
      </c>
    </row>
    <row r="62" spans="1:14" x14ac:dyDescent="0.15">
      <c r="A62" s="250"/>
      <c r="B62" s="246"/>
      <c r="C62" s="246"/>
      <c r="D62" s="246"/>
      <c r="E62" s="246"/>
      <c r="F62" s="246"/>
      <c r="G62" s="327"/>
      <c r="H62" s="328" t="s">
        <v>516</v>
      </c>
      <c r="I62" s="329">
        <v>2501055</v>
      </c>
      <c r="J62" s="330">
        <v>17472</v>
      </c>
      <c r="K62" s="331">
        <v>-12.9</v>
      </c>
      <c r="L62" s="332">
        <v>26376</v>
      </c>
      <c r="M62" s="333">
        <v>4.2</v>
      </c>
      <c r="N62" s="334">
        <v>-17.100000000000001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102"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5" t="s">
        <v>3</v>
      </c>
      <c r="D47" s="1175"/>
      <c r="E47" s="1176"/>
      <c r="F47" s="11">
        <v>13.28</v>
      </c>
      <c r="G47" s="12">
        <v>18.47</v>
      </c>
      <c r="H47" s="12">
        <v>19.86</v>
      </c>
      <c r="I47" s="12">
        <v>19.850000000000001</v>
      </c>
      <c r="J47" s="13">
        <v>20.18</v>
      </c>
    </row>
    <row r="48" spans="2:10" ht="57.75" customHeight="1" x14ac:dyDescent="0.15">
      <c r="B48" s="14"/>
      <c r="C48" s="1177" t="s">
        <v>4</v>
      </c>
      <c r="D48" s="1177"/>
      <c r="E48" s="1178"/>
      <c r="F48" s="15">
        <v>8.51</v>
      </c>
      <c r="G48" s="16">
        <v>8.1199999999999992</v>
      </c>
      <c r="H48" s="16">
        <v>9.19</v>
      </c>
      <c r="I48" s="16">
        <v>9.91</v>
      </c>
      <c r="J48" s="17">
        <v>8.7799999999999994</v>
      </c>
    </row>
    <row r="49" spans="2:10" ht="57.75" customHeight="1" thickBot="1" x14ac:dyDescent="0.2">
      <c r="B49" s="18"/>
      <c r="C49" s="1179" t="s">
        <v>5</v>
      </c>
      <c r="D49" s="1179"/>
      <c r="E49" s="1180"/>
      <c r="F49" s="19">
        <v>3.85</v>
      </c>
      <c r="G49" s="20">
        <v>4.8899999999999997</v>
      </c>
      <c r="H49" s="20">
        <v>2.2599999999999998</v>
      </c>
      <c r="I49" s="20">
        <v>0.83</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2018-11-02T03:35:36Z</cp:lastPrinted>
  <dcterms:created xsi:type="dcterms:W3CDTF">2018-01-24T05:09:51Z</dcterms:created>
  <dcterms:modified xsi:type="dcterms:W3CDTF">2018-11-07T00:17:11Z</dcterms:modified>
  <cp:category/>
</cp:coreProperties>
</file>