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K09GEFS01\Share2\財政課\財政係\２８財政\決算統計\○H28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5" r:id="rId13"/>
    <sheet name="施設類型別ストック情報分析表①" sheetId="26" r:id="rId14"/>
    <sheet name="施設類型別ストック情報分析表②" sheetId="27"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BE38" i="9"/>
  <c r="AM38" i="9"/>
  <c r="U38" i="9"/>
  <c r="C38" i="9"/>
  <c r="AM37" i="9"/>
  <c r="U37" i="9"/>
  <c r="C37" i="9"/>
  <c r="AM36" i="9"/>
  <c r="AM35" i="9"/>
  <c r="BW34" i="9"/>
  <c r="C34" i="9"/>
  <c r="BW35" i="9" l="1"/>
  <c r="BW36" i="9" s="1"/>
  <c r="BW37" i="9" s="1"/>
  <c r="BW38" i="9" s="1"/>
  <c r="BW39" i="9" s="1"/>
  <c r="BW40" i="9" s="1"/>
  <c r="BW41" i="9" s="1"/>
  <c r="BW42" i="9" s="1"/>
  <c r="BW43"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CO40" i="9" s="1"/>
  <c r="CO41" i="9" s="1"/>
  <c r="U34" i="9"/>
  <c r="U35" i="9" s="1"/>
  <c r="U36" i="9" s="1"/>
  <c r="AM34" i="9" s="1"/>
  <c r="BE34" i="9" s="1"/>
  <c r="BE35" i="9" s="1"/>
  <c r="BE36" i="9" s="1"/>
  <c r="BE37" i="9" s="1"/>
</calcChain>
</file>

<file path=xl/sharedStrings.xml><?xml version="1.0" encoding="utf-8"?>
<sst xmlns="http://schemas.openxmlformats.org/spreadsheetml/2006/main" count="1066" uniqueCount="595">
  <si>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</si>
  <si>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</si>
  <si>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</si>
  <si>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</si>
  <si>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</si>
  <si>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</si>
  <si>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</si>
  <si>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</si>
  <si>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</si>
  <si>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</si>
  <si>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</si>
  <si>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</si>
  <si>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</si>
  <si>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</si>
  <si>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</si>
  <si>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</si>
  <si>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</si>
  <si>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</si>
  <si>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</si>
  <si>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</si>
  <si>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</si>
  <si>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</si>
  <si>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</si>
  <si>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</si>
  <si>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</si>
  <si>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</si>
  <si>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</si>
  <si>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</si>
  <si>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</si>
  <si>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</si>
  <si>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</si>
  <si>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</si>
  <si>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</si>
  <si>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</si>
  <si>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</si>
  <si>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</si>
  <si>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</si>
  <si>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</si>
  <si>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</si>
  <si>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</si>
  <si>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</si>
  <si>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</si>
  <si>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</si>
  <si>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</si>
  <si>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</si>
  <si>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</si>
  <si>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</si>
  <si>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</si>
  <si>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</si>
  <si>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</si>
  <si>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</si>
  <si>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</si>
  <si>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</si>
  <si>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</si>
  <si>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</si>
  <si>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</si>
  <si>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</si>
  <si>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</si>
  <si>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</si>
  <si>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</si>
  <si>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</si>
  <si>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</si>
  <si>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</si>
  <si>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</si>
  <si>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</si>
  <si>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</si>
  <si>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</si>
  <si>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</si>
  <si>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</si>
  <si>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</si>
  <si>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</si>
  <si>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</si>
  <si>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</si>
  <si>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</si>
  <si>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</si>
  <si>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</si>
  <si>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</si>
  <si>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</si>
  <si>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</si>
  <si>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</si>
  <si>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</si>
  <si>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</si>
  <si>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掛川市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</si>
  <si>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</si>
  <si>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</si>
  <si>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</si>
  <si>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</si>
  <si>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</si>
  <si>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</si>
  <si>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</si>
  <si>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</si>
  <si>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</si>
  <si>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</si>
  <si>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</si>
  <si>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</si>
  <si>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</si>
  <si>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</si>
  <si>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</si>
  <si>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</si>
  <si>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</si>
  <si>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</si>
  <si>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</si>
  <si>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</si>
  <si>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</si>
  <si>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</si>
  <si>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</si>
  <si>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</si>
  <si>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</si>
  <si>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</si>
  <si>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</si>
  <si>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</si>
  <si>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</si>
  <si>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</si>
  <si>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</si>
  <si>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</si>
  <si>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</si>
  <si>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</si>
  <si>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</si>
  <si>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</si>
  <si>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</si>
  <si>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</si>
  <si>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</si>
  <si>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</si>
  <si>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</si>
  <si>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</si>
  <si>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</si>
  <si>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</si>
  <si>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</si>
  <si>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</si>
  <si>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</si>
  <si>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</si>
  <si>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</si>
  <si>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</si>
  <si>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</si>
  <si>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</si>
  <si>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</si>
  <si>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</si>
  <si>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</si>
  <si>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</si>
  <si>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</si>
  <si>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</si>
  <si>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</si>
  <si>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</si>
  <si>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</si>
  <si>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</si>
  <si>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</si>
  <si>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</si>
  <si>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</si>
  <si>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</si>
  <si>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</si>
  <si>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</si>
  <si>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</si>
  <si>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</si>
  <si>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</si>
  <si>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</si>
  <si>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</si>
  <si>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</si>
  <si>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</si>
  <si>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</si>
  <si>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</si>
  <si>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</si>
  <si>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</si>
  <si>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</si>
  <si>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</si>
  <si>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</si>
  <si>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</si>
  <si>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</si>
  <si>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</si>
  <si>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</si>
  <si>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</si>
  <si>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</si>
  <si>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</si>
  <si>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</si>
  <si>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</si>
  <si>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</si>
  <si>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</si>
  <si>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</si>
  <si>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</si>
  <si>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</si>
  <si>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</si>
  <si>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</si>
  <si>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</si>
  <si>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</si>
  <si>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</si>
  <si>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</si>
  <si>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</si>
  <si>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</si>
  <si>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</si>
  <si>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</si>
  <si>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</si>
  <si>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</si>
  <si>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</si>
  <si>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</si>
  <si>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</si>
  <si>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</si>
  <si>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</si>
  <si>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静岡県掛川市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</si>
  <si>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</si>
  <si>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</si>
  <si>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</si>
  <si>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</si>
  <si>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</si>
  <si>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</si>
  <si>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</si>
  <si>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</si>
  <si>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</si>
  <si>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</si>
  <si>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</si>
  <si>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</si>
  <si>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</si>
  <si>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</si>
  <si>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</si>
  <si>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</si>
  <si>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</si>
  <si>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</si>
  <si>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</si>
  <si>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</si>
  <si>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</si>
  <si>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</si>
  <si>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</si>
  <si>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</si>
  <si>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</si>
  <si>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</si>
  <si>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</si>
  <si>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</si>
  <si>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</si>
  <si>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</si>
  <si>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</si>
  <si>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</si>
  <si>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</si>
  <si>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</si>
  <si>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</si>
  <si>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</si>
  <si>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</si>
  <si>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</si>
  <si>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</si>
  <si>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</si>
  <si>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</si>
  <si>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</si>
  <si>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</si>
  <si>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</si>
  <si>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</si>
  <si>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</si>
  <si>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</si>
  <si>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</si>
  <si>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</si>
  <si>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</si>
  <si>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</si>
  <si>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</si>
  <si>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</si>
  <si>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</si>
  <si>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</si>
  <si>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</si>
  <si>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</si>
  <si>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</si>
  <si>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</si>
  <si>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</si>
  <si>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</si>
  <si>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</si>
  <si>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</si>
  <si>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</si>
  <si>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</si>
  <si>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</si>
  <si>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</si>
  <si>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</si>
  <si>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</si>
  <si>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</si>
  <si>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</si>
  <si>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</si>
  <si>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</si>
  <si>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</si>
  <si>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</si>
  <si>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</si>
  <si>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</si>
  <si>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</si>
  <si>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</si>
  <si>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</si>
  <si>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</si>
  <si>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</si>
  <si>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</si>
  <si>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</si>
  <si>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</si>
  <si>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</si>
  <si>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</si>
  <si>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</si>
  <si>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</si>
  <si>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</si>
  <si>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</si>
  <si>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</si>
  <si>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</si>
  <si>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</si>
  <si>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</si>
  <si>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</si>
  <si>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</si>
  <si>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</si>
  <si>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</si>
  <si>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</si>
  <si>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</si>
  <si>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</si>
  <si>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</si>
  <si>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</si>
  <si>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</si>
  <si>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</si>
  <si>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</si>
  <si>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</si>
  <si>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</si>
  <si>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</si>
  <si>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</si>
  <si>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</si>
  <si>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</si>
  <si>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</si>
  <si>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</si>
  <si>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</si>
  <si>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</si>
  <si>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</si>
  <si>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</si>
  <si>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</si>
  <si>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</si>
  <si>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</si>
  <si>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</si>
  <si>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</si>
  <si>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</si>
  <si>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</si>
  <si>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</si>
  <si>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</si>
  <si>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</si>
  <si>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</si>
  <si>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</si>
  <si>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</si>
  <si>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</si>
  <si>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</si>
  <si>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</si>
  <si>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</si>
  <si>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</si>
  <si>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</si>
  <si>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</si>
  <si>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</si>
  <si>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</si>
  <si>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</si>
  <si>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</si>
  <si>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</si>
  <si>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</si>
  <si>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</si>
  <si>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</si>
  <si>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</si>
  <si>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</si>
  <si>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静岡県掛川市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</si>
  <si>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</si>
  <si>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</si>
  <si>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</si>
  <si>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</si>
  <si>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</si>
  <si>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</si>
  <si>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</si>
  <si>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</si>
  <si>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</si>
  <si>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</si>
  <si>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</si>
  <si>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</si>
  <si>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</si>
  <si>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</si>
  <si>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</si>
  <si>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</si>
  <si>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</si>
  <si>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</si>
  <si>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</si>
  <si>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</si>
  <si>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公共用地取得特別会計</t>
    <phoneticPr fontId="5"/>
  </si>
  <si>
    <t>掛川駅周辺施設管理特別会計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</si>
  <si>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</si>
  <si>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</si>
  <si>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</si>
  <si>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</si>
  <si>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</si>
  <si>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</si>
  <si>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</si>
  <si>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</si>
  <si>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</si>
  <si>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</si>
  <si>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</si>
  <si>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</si>
  <si>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</si>
  <si>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</si>
  <si>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</si>
  <si>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</si>
  <si>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</si>
  <si>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</si>
  <si>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</si>
  <si>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</si>
  <si>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</si>
  <si>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</si>
  <si>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浄化槽市町村設置推進事業特別会計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</si>
  <si>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</si>
  <si>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</si>
  <si>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</si>
  <si>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</si>
  <si>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</si>
  <si>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</si>
  <si>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</si>
  <si>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</si>
  <si>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</si>
  <si>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</si>
  <si>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</si>
  <si>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</si>
  <si>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</si>
  <si>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</si>
  <si>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</si>
  <si>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</si>
  <si>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</si>
  <si>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</si>
  <si>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</si>
  <si>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</si>
  <si>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</si>
  <si>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</si>
  <si>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</si>
  <si>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</si>
  <si>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</si>
  <si>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</si>
  <si>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</si>
  <si>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</si>
  <si>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</si>
  <si>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</si>
  <si>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</si>
  <si>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</si>
  <si>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</si>
  <si>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</si>
  <si>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</si>
  <si>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</si>
  <si>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</si>
  <si>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</si>
  <si>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</si>
  <si>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</si>
  <si>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</si>
  <si>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</si>
  <si>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</si>
  <si>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</si>
  <si>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</si>
  <si>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</si>
  <si>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</si>
  <si>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</si>
  <si>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</si>
  <si>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</si>
  <si>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</si>
  <si>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</si>
  <si>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</si>
  <si>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</si>
  <si>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</si>
  <si>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</si>
  <si>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</si>
  <si>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</si>
  <si>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</si>
  <si>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</si>
  <si>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</si>
  <si>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</si>
  <si>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</si>
  <si>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</si>
  <si>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</si>
  <si>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</si>
  <si>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</si>
  <si>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</si>
  <si>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</si>
  <si>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</si>
  <si>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</si>
  <si>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</si>
  <si>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</si>
  <si>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</si>
  <si>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</si>
  <si>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</si>
  <si>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</si>
  <si>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</si>
  <si>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</si>
  <si>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</si>
  <si>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</si>
  <si>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</si>
  <si>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</si>
  <si>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</si>
  <si>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</si>
  <si>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</si>
  <si>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</si>
  <si>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</si>
  <si>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</si>
  <si>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</si>
  <si>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</si>
  <si>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</si>
  <si>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</si>
  <si>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</si>
  <si>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</si>
  <si>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</si>
  <si>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</si>
  <si>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</si>
  <si>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</si>
  <si>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</si>
  <si>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</si>
  <si>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</si>
  <si>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</si>
  <si>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</si>
  <si>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</si>
  <si>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</si>
  <si>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</si>
  <si>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</si>
  <si>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</si>
  <si>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</si>
  <si>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</si>
  <si>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</si>
  <si>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</si>
  <si>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</si>
  <si>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</si>
  <si>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</si>
  <si>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</si>
  <si>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</si>
  <si>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</si>
  <si>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</si>
  <si>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</si>
  <si>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</si>
  <si>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</si>
  <si>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</si>
  <si>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</si>
  <si>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</si>
  <si>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</si>
  <si>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</si>
  <si>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</si>
  <si>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</si>
  <si>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</si>
  <si>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</si>
  <si>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</si>
  <si>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</si>
  <si>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</si>
  <si>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</si>
  <si>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</si>
  <si>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1.67</t>
  </si>
  <si>
    <t>水道事業会計</t>
  </si>
  <si>
    <t>一般会計</t>
  </si>
  <si>
    <t>国民健康保険特別会計</t>
  </si>
  <si>
    <t>公共用地取得特別会計</t>
  </si>
  <si>
    <t>介護保険特別会計</t>
  </si>
  <si>
    <t>簡易水道特別会計</t>
  </si>
  <si>
    <t>後期高齢者医療保険特別会計</t>
  </si>
  <si>
    <t>掛川駅周辺施設管理特別会計</t>
  </si>
  <si>
    <t>その他会計（赤字）</t>
  </si>
  <si>
    <t>その他会計（黒字）</t>
  </si>
  <si>
    <t>-</t>
    <phoneticPr fontId="2"/>
  </si>
  <si>
    <t>-</t>
    <phoneticPr fontId="2"/>
  </si>
  <si>
    <t>かけがわ街づくり</t>
    <rPh sb="4" eb="5">
      <t>マチ</t>
    </rPh>
    <phoneticPr fontId="2"/>
  </si>
  <si>
    <t>これっしかどころ</t>
    <phoneticPr fontId="2"/>
  </si>
  <si>
    <t>森の都ならここ</t>
    <rPh sb="0" eb="1">
      <t>モリ</t>
    </rPh>
    <rPh sb="2" eb="3">
      <t>ミヤコ</t>
    </rPh>
    <phoneticPr fontId="2"/>
  </si>
  <si>
    <t>掛川市生涯学習振興公社</t>
    <rPh sb="0" eb="3">
      <t>カケガワシ</t>
    </rPh>
    <rPh sb="3" eb="5">
      <t>ショウガイ</t>
    </rPh>
    <rPh sb="5" eb="7">
      <t>ガクシュウ</t>
    </rPh>
    <rPh sb="7" eb="9">
      <t>シンコウ</t>
    </rPh>
    <rPh sb="9" eb="11">
      <t>コウシャ</t>
    </rPh>
    <phoneticPr fontId="2"/>
  </si>
  <si>
    <t>大東マリーナ</t>
    <rPh sb="0" eb="2">
      <t>ダイトウ</t>
    </rPh>
    <phoneticPr fontId="2"/>
  </si>
  <si>
    <t>小笠掛川勤労者福祉サービスセンター</t>
    <rPh sb="0" eb="2">
      <t>オガサ</t>
    </rPh>
    <rPh sb="2" eb="4">
      <t>カケガワ</t>
    </rPh>
    <rPh sb="4" eb="7">
      <t>キンロウシャ</t>
    </rPh>
    <rPh sb="7" eb="9">
      <t>フクシ</t>
    </rPh>
    <phoneticPr fontId="2"/>
  </si>
  <si>
    <t>掛川市土地開発公社</t>
    <rPh sb="0" eb="3">
      <t>カケガワシ</t>
    </rPh>
    <rPh sb="3" eb="5">
      <t>トチ</t>
    </rPh>
    <rPh sb="5" eb="7">
      <t>カイハツ</t>
    </rPh>
    <rPh sb="7" eb="9">
      <t>コウシャ</t>
    </rPh>
    <phoneticPr fontId="2"/>
  </si>
  <si>
    <t>中東遠タスクフォースセンター</t>
    <rPh sb="0" eb="2">
      <t>チュウトウ</t>
    </rPh>
    <rPh sb="2" eb="3">
      <t>オン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</si>
  <si>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</si>
  <si>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</si>
  <si>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</si>
  <si>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</si>
  <si>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</si>
  <si>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</si>
  <si>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</si>
  <si>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</si>
  <si>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</si>
  <si>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</si>
  <si>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</si>
  <si>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太田川原野谷川治水水防組合
一般会計</t>
    <rPh sb="0" eb="3">
      <t>オオタガワ</t>
    </rPh>
    <rPh sb="3" eb="6">
      <t>ハラノヤ</t>
    </rPh>
    <rPh sb="6" eb="7">
      <t>カワ</t>
    </rPh>
    <rPh sb="7" eb="9">
      <t>チスイ</t>
    </rPh>
    <rPh sb="9" eb="10">
      <t>スイ</t>
    </rPh>
    <rPh sb="11" eb="13">
      <t>クミアイ</t>
    </rPh>
    <rPh sb="14" eb="16">
      <t>イッパン</t>
    </rPh>
    <rPh sb="16" eb="18">
      <t>カイケイ</t>
    </rPh>
    <phoneticPr fontId="5"/>
  </si>
  <si>
    <t>東遠広域施設組合
一般会計</t>
    <rPh sb="0" eb="2">
      <t>トウエン</t>
    </rPh>
    <rPh sb="2" eb="4">
      <t>コウイキ</t>
    </rPh>
    <rPh sb="4" eb="6">
      <t>シセツ</t>
    </rPh>
    <rPh sb="6" eb="8">
      <t>クミアイ</t>
    </rPh>
    <rPh sb="9" eb="11">
      <t>イッパン</t>
    </rPh>
    <rPh sb="11" eb="13">
      <t>カイケイ</t>
    </rPh>
    <phoneticPr fontId="5"/>
  </si>
  <si>
    <t>小笠老人ホーム施設組合
一般会計</t>
    <rPh sb="0" eb="2">
      <t>オガサ</t>
    </rPh>
    <rPh sb="2" eb="4">
      <t>ロウジン</t>
    </rPh>
    <rPh sb="7" eb="9">
      <t>シセツ</t>
    </rPh>
    <rPh sb="9" eb="11">
      <t>クミアイ</t>
    </rPh>
    <rPh sb="12" eb="14">
      <t>イッパン</t>
    </rPh>
    <rPh sb="14" eb="16">
      <t>カイケイ</t>
    </rPh>
    <phoneticPr fontId="5"/>
  </si>
  <si>
    <t>浅羽地域湛水防除施設組合
一般会計</t>
    <rPh sb="0" eb="2">
      <t>アサバ</t>
    </rPh>
    <rPh sb="2" eb="4">
      <t>チイキ</t>
    </rPh>
    <rPh sb="4" eb="6">
      <t>タンスイ</t>
    </rPh>
    <rPh sb="6" eb="8">
      <t>ボウジョ</t>
    </rPh>
    <rPh sb="8" eb="10">
      <t>シセツ</t>
    </rPh>
    <rPh sb="10" eb="12">
      <t>クミアイ</t>
    </rPh>
    <rPh sb="13" eb="15">
      <t>イッパン</t>
    </rPh>
    <rPh sb="15" eb="17">
      <t>カイケイ</t>
    </rPh>
    <phoneticPr fontId="5"/>
  </si>
  <si>
    <t>東遠学園組合
一般会計</t>
    <rPh sb="0" eb="2">
      <t>トウエン</t>
    </rPh>
    <rPh sb="2" eb="4">
      <t>ガクエン</t>
    </rPh>
    <rPh sb="4" eb="6">
      <t>クミアイ</t>
    </rPh>
    <rPh sb="7" eb="9">
      <t>イッパン</t>
    </rPh>
    <rPh sb="9" eb="11">
      <t>カイケイ</t>
    </rPh>
    <phoneticPr fontId="5"/>
  </si>
  <si>
    <t>東遠地区聖苑組合
一般会計</t>
    <rPh sb="0" eb="2">
      <t>トウエン</t>
    </rPh>
    <rPh sb="2" eb="4">
      <t>チク</t>
    </rPh>
    <rPh sb="4" eb="6">
      <t>セイエン</t>
    </rPh>
    <rPh sb="6" eb="8">
      <t>クミアイ</t>
    </rPh>
    <rPh sb="9" eb="11">
      <t>イッパン</t>
    </rPh>
    <rPh sb="11" eb="13">
      <t>カイケイ</t>
    </rPh>
    <phoneticPr fontId="5"/>
  </si>
  <si>
    <t>静岡県大井川広域水道企業団
静岡県大井川広域水道企業団水道用水供給事業会計</t>
    <rPh sb="0" eb="3">
      <t>シズオカケン</t>
    </rPh>
    <rPh sb="3" eb="6">
      <t>オオイガワ</t>
    </rPh>
    <rPh sb="6" eb="8">
      <t>コウイキ</t>
    </rPh>
    <rPh sb="8" eb="10">
      <t>スイドウ</t>
    </rPh>
    <rPh sb="10" eb="13">
      <t>キギョウダン</t>
    </rPh>
    <phoneticPr fontId="5"/>
  </si>
  <si>
    <t>中東遠看護専門学校組合
中東遠看護専門学校組合会計</t>
    <rPh sb="0" eb="2">
      <t>チュウトウ</t>
    </rPh>
    <rPh sb="2" eb="3">
      <t>エン</t>
    </rPh>
    <rPh sb="3" eb="5">
      <t>カンゴ</t>
    </rPh>
    <rPh sb="5" eb="7">
      <t>センモン</t>
    </rPh>
    <rPh sb="7" eb="9">
      <t>ガッコウ</t>
    </rPh>
    <rPh sb="9" eb="11">
      <t>クミアイ</t>
    </rPh>
    <rPh sb="12" eb="14">
      <t>チュウトウ</t>
    </rPh>
    <rPh sb="14" eb="15">
      <t>エン</t>
    </rPh>
    <rPh sb="15" eb="17">
      <t>カンゴ</t>
    </rPh>
    <rPh sb="17" eb="19">
      <t>センモン</t>
    </rPh>
    <rPh sb="19" eb="21">
      <t>ガッコウ</t>
    </rPh>
    <rPh sb="21" eb="23">
      <t>クミアイ</t>
    </rPh>
    <rPh sb="23" eb="25">
      <t>カイケイ</t>
    </rPh>
    <phoneticPr fontId="5"/>
  </si>
  <si>
    <t>掛川市・菊川市衛生施設組合
掛川市・菊川市衛生施設組合会計</t>
    <rPh sb="0" eb="3">
      <t>カケガワシ</t>
    </rPh>
    <rPh sb="4" eb="6">
      <t>キクガワ</t>
    </rPh>
    <rPh sb="6" eb="7">
      <t>シ</t>
    </rPh>
    <rPh sb="7" eb="9">
      <t>エイセイ</t>
    </rPh>
    <rPh sb="9" eb="11">
      <t>シセツ</t>
    </rPh>
    <rPh sb="11" eb="13">
      <t>クミアイ</t>
    </rPh>
    <rPh sb="14" eb="17">
      <t>カケガワシ</t>
    </rPh>
    <rPh sb="18" eb="20">
      <t>キクガワ</t>
    </rPh>
    <rPh sb="20" eb="21">
      <t>シ</t>
    </rPh>
    <rPh sb="21" eb="23">
      <t>エイセイ</t>
    </rPh>
    <rPh sb="23" eb="25">
      <t>シセツ</t>
    </rPh>
    <rPh sb="25" eb="27">
      <t>クミアイ</t>
    </rPh>
    <rPh sb="27" eb="29">
      <t>カイケイ</t>
    </rPh>
    <phoneticPr fontId="5"/>
  </si>
  <si>
    <t>東遠工業用水道企業団
東遠工業用水道事業会計</t>
    <rPh sb="0" eb="2">
      <t>トウエン</t>
    </rPh>
    <rPh sb="2" eb="5">
      <t>コウギョウヨウ</t>
    </rPh>
    <rPh sb="5" eb="7">
      <t>スイドウ</t>
    </rPh>
    <rPh sb="7" eb="10">
      <t>キギョウダン</t>
    </rPh>
    <rPh sb="11" eb="13">
      <t>トウエン</t>
    </rPh>
    <rPh sb="13" eb="15">
      <t>コウギョウ</t>
    </rPh>
    <rPh sb="15" eb="17">
      <t>ヨウスイ</t>
    </rPh>
    <rPh sb="17" eb="18">
      <t>ドウ</t>
    </rPh>
    <rPh sb="18" eb="20">
      <t>ジギョウ</t>
    </rPh>
    <rPh sb="20" eb="22">
      <t>カイケイ</t>
    </rPh>
    <phoneticPr fontId="5"/>
  </si>
  <si>
    <t>掛川市・袋井市病院企業団
掛川市・袋井市病院企業団病院事業会計</t>
    <rPh sb="0" eb="3">
      <t>カケガワシ</t>
    </rPh>
    <rPh sb="4" eb="7">
      <t>フクロイシ</t>
    </rPh>
    <rPh sb="7" eb="9">
      <t>ビョウイン</t>
    </rPh>
    <rPh sb="9" eb="12">
      <t>キギョウダン</t>
    </rPh>
    <rPh sb="13" eb="16">
      <t>カケガワシ</t>
    </rPh>
    <rPh sb="17" eb="20">
      <t>フクロイシ</t>
    </rPh>
    <rPh sb="20" eb="22">
      <t>ビョウイン</t>
    </rPh>
    <rPh sb="22" eb="25">
      <t>キギョウダン</t>
    </rPh>
    <rPh sb="25" eb="27">
      <t>ビョウイン</t>
    </rPh>
    <rPh sb="27" eb="29">
      <t>ジギョウ</t>
    </rPh>
    <rPh sb="29" eb="31">
      <t>カイケイ</t>
    </rPh>
    <phoneticPr fontId="5"/>
  </si>
  <si>
    <t>静岡県後期高齢者医療広域連合
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5"/>
  </si>
  <si>
    <t>静岡県後期高齢者医療広域連合
後期高齢者医療事業特別会計</t>
    <rPh sb="0" eb="3">
      <t>シズオカケン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</si>
  <si>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静岡地方税滞納整理機構
一般会計</t>
    <rPh sb="0" eb="2">
      <t>シズオカ</t>
    </rPh>
    <rPh sb="2" eb="5">
      <t>チホウゼイ</t>
    </rPh>
    <rPh sb="5" eb="7">
      <t>タイノウ</t>
    </rPh>
    <rPh sb="7" eb="9">
      <t>セイリ</t>
    </rPh>
    <rPh sb="9" eb="11">
      <t>キコウ</t>
    </rPh>
    <rPh sb="12" eb="14">
      <t>イッパン</t>
    </rPh>
    <rPh sb="14" eb="16">
      <t>カイケイ</t>
    </rPh>
    <phoneticPr fontId="5"/>
  </si>
  <si>
    <t>-</t>
    <phoneticPr fontId="2"/>
  </si>
  <si>
    <t>-</t>
    <phoneticPr fontId="2"/>
  </si>
  <si>
    <t>-</t>
    <phoneticPr fontId="2"/>
  </si>
  <si>
    <t>-</t>
    <phoneticPr fontId="2"/>
  </si>
  <si>
    <t>-</t>
    <phoneticPr fontId="2"/>
  </si>
  <si>
    <t>▲ 0</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</si>
  <si>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</si>
  <si>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</si>
  <si>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</si>
  <si>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</si>
  <si>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</si>
  <si>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</si>
  <si>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</si>
  <si>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</si>
  <si>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</si>
  <si>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平成24年度に中東遠総合医療センター建設のため構成市とともに206億円の起債をしたことなどにより、将来負担比率が123.5ポイントという高い値となった。
　これに対し、他の市債発行額をできるかぎり抑えるなどした結果、平成27年度には平成24年度と比べ△43.5ポイント減の80.0ポイントとなり建設前の水準を下回った。平成28年度においても、４年連続で減少し前年度比△3.2ポイント減の76.8ポイントとなった。また、市債発行額を継続して抑えていることで、実質公債費比率の抑制につながっている。
　しかしながら、類似団体と比較すると、いずれも高い数値となっているため今後も起債抑制や自主財源確保に努めていく。</t>
    <rPh sb="1" eb="3">
      <t>ヘイセイ</t>
    </rPh>
    <rPh sb="5" eb="7">
      <t>ネンド</t>
    </rPh>
    <rPh sb="8" eb="10">
      <t>チュウトウ</t>
    </rPh>
    <rPh sb="69" eb="70">
      <t>タカ</t>
    </rPh>
    <rPh sb="109" eb="111">
      <t>ヘイセイ</t>
    </rPh>
    <rPh sb="113" eb="115">
      <t>ネンド</t>
    </rPh>
    <rPh sb="117" eb="119">
      <t>ヘイセイ</t>
    </rPh>
    <rPh sb="121" eb="123">
      <t>ネンド</t>
    </rPh>
    <rPh sb="124" eb="125">
      <t>クラ</t>
    </rPh>
    <rPh sb="135" eb="136">
      <t>ゲン</t>
    </rPh>
    <rPh sb="148" eb="150">
      <t>ケンセツ</t>
    </rPh>
    <rPh sb="150" eb="151">
      <t>マエ</t>
    </rPh>
    <rPh sb="152" eb="154">
      <t>スイジュン</t>
    </rPh>
    <rPh sb="155" eb="157">
      <t>シタマワ</t>
    </rPh>
    <rPh sb="164" eb="166">
      <t>ネンド</t>
    </rPh>
    <rPh sb="173" eb="174">
      <t>ネン</t>
    </rPh>
    <rPh sb="174" eb="176">
      <t>レンゾク</t>
    </rPh>
    <rPh sb="177" eb="179">
      <t>ゲンショウ</t>
    </rPh>
    <rPh sb="180" eb="183">
      <t>ゼンネンド</t>
    </rPh>
    <rPh sb="183" eb="184">
      <t>ヒ</t>
    </rPh>
    <rPh sb="192" eb="193">
      <t>ゲン</t>
    </rPh>
    <rPh sb="210" eb="212">
      <t>シサイ</t>
    </rPh>
    <rPh sb="212" eb="214">
      <t>ハッコウ</t>
    </rPh>
    <rPh sb="214" eb="215">
      <t>ガク</t>
    </rPh>
    <rPh sb="220" eb="221">
      <t>オサ</t>
    </rPh>
    <rPh sb="237" eb="239">
      <t>ヨクセイ</t>
    </rPh>
    <rPh sb="257" eb="259">
      <t>ルイジ</t>
    </rPh>
    <rPh sb="259" eb="261">
      <t>ダンタイ</t>
    </rPh>
    <rPh sb="262" eb="264">
      <t>ヒカク</t>
    </rPh>
    <rPh sb="272" eb="273">
      <t>タカ</t>
    </rPh>
    <rPh sb="274" eb="276">
      <t>スウチ</t>
    </rPh>
    <rPh sb="284" eb="286">
      <t>コンゴ</t>
    </rPh>
    <rPh sb="287" eb="289">
      <t>キサイ</t>
    </rPh>
    <rPh sb="289" eb="291">
      <t>ヨクセイ</t>
    </rPh>
    <rPh sb="292" eb="294">
      <t>ジシュ</t>
    </rPh>
    <rPh sb="294" eb="296">
      <t>ザイゲン</t>
    </rPh>
    <rPh sb="296" eb="298">
      <t>カクホ</t>
    </rPh>
    <rPh sb="299" eb="300">
      <t>ツト</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</si>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</sst>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7"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57996</c:v>
                </c:pt>
                <c:pt idx="1">
                  <c:v>64620</c:v>
                </c:pt>
                <c:pt idx="2">
                  <c:v>64287</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55724</c:v>
                </c:pt>
                <c:pt idx="1">
                  <c:v>71221</c:v>
                </c:pt>
                <c:pt idx="2">
                  <c:v>56832</c:v>
                </c:pt>
                <c:pt idx="3">
                  <c:v>56506</c:v>
                </c:pt>
                <c:pt idx="4">
                  <c:v>65997</c:v>
                </c:pt>
              </c:numCache>
            </c:numRef>
          </c:val>
          <c:smooth val="0"/>
        </c:ser>
        <c:dLbls>
          <c:showLegendKey val="0"/>
          <c:showVal val="0"/>
          <c:showCatName val="0"/>
          <c:showSerName val="0"/>
          <c:showPercent val="0"/>
          <c:showBubbleSize val="0"/>
        </c:dLbls>
        <c:marker val="1"/>
        <c:smooth val="0"/>
        <c:axId val="262938424"/>
        <c:axId val="325723520"/>
      </c:lineChart>
      <c:catAx>
        <c:axId val="262938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723520"/>
        <c:crosses val="autoZero"/>
        <c:auto val="1"/>
        <c:lblAlgn val="ctr"/>
        <c:lblOffset val="100"/>
        <c:tickLblSkip val="1"/>
        <c:tickMarkSkip val="1"/>
        <c:noMultiLvlLbl val="0"/>
      </c:catAx>
      <c:valAx>
        <c:axId val="32572352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2938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4.55</c:v>
                </c:pt>
                <c:pt idx="1">
                  <c:v>6.03</c:v>
                </c:pt>
                <c:pt idx="2">
                  <c:v>4.6399999999999997</c:v>
                </c:pt>
                <c:pt idx="3">
                  <c:v>4.99</c:v>
                </c:pt>
                <c:pt idx="4">
                  <c:v>3.72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11.42</c:v>
                </c:pt>
                <c:pt idx="1">
                  <c:v>15.08</c:v>
                </c:pt>
                <c:pt idx="2">
                  <c:v>16.510000000000002</c:v>
                </c:pt>
                <c:pt idx="3">
                  <c:v>17.02</c:v>
                </c:pt>
                <c:pt idx="4">
                  <c:v>16.66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25728224"/>
        <c:axId val="325721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1.1499999999999999</c:v>
                </c:pt>
                <c:pt idx="1">
                  <c:v>5.24</c:v>
                </c:pt>
                <c:pt idx="2">
                  <c:v>7.0000000000000007E-2</c:v>
                </c:pt>
                <c:pt idx="3">
                  <c:v>1.06</c:v>
                </c:pt>
                <c:pt idx="4">
                  <c:v>-1.67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25728224"/>
        <c:axId val="325721168"/>
      </c:lineChart>
      <c:catAx>
        <c:axId val="32572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5721168"/>
        <c:crosses val="autoZero"/>
        <c:auto val="1"/>
        <c:lblAlgn val="ctr"/>
        <c:lblOffset val="100"/>
        <c:tickLblSkip val="1"/>
        <c:tickMarkSkip val="1"/>
        <c:noMultiLvlLbl val="0"/>
      </c:catAx>
      <c:valAx>
        <c:axId val="32572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72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3.58</c:v>
                </c:pt>
                <c:pt idx="2">
                  <c:v>#N/A</c:v>
                </c:pt>
                <c:pt idx="3">
                  <c:v>2.72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掛川駅周辺施設管理特別会計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0.02</c:v>
                </c:pt>
                <c:pt idx="4">
                  <c:v>#N/A</c:v>
                </c:pt>
                <c:pt idx="5">
                  <c:v>0.7</c:v>
                </c:pt>
                <c:pt idx="6">
                  <c:v>#N/A</c:v>
                </c:pt>
                <c:pt idx="7">
                  <c:v>0.6</c:v>
                </c:pt>
                <c:pt idx="8">
                  <c:v>#N/A</c:v>
                </c:pt>
                <c:pt idx="9">
                  <c:v>0.46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公共用地取得特別会計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0.82</c:v>
                </c:pt>
                <c:pt idx="2">
                  <c:v>#N/A</c:v>
                </c:pt>
                <c:pt idx="3">
                  <c:v>0.98</c:v>
                </c:pt>
                <c:pt idx="4">
                  <c:v>#N/A</c:v>
                </c:pt>
                <c:pt idx="5">
                  <c:v>1.25</c:v>
                </c:pt>
                <c:pt idx="6">
                  <c:v>#N/A</c:v>
                </c:pt>
                <c:pt idx="7">
                  <c:v>1.39</c:v>
                </c:pt>
                <c:pt idx="8">
                  <c:v>#N/A</c:v>
                </c:pt>
                <c:pt idx="9">
                  <c:v>1.63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1.54</c:v>
                </c:pt>
                <c:pt idx="2">
                  <c:v>#N/A</c:v>
                </c:pt>
                <c:pt idx="3">
                  <c:v>1.81</c:v>
                </c:pt>
                <c:pt idx="4">
                  <c:v>#N/A</c:v>
                </c:pt>
                <c:pt idx="5">
                  <c:v>2.1</c:v>
                </c:pt>
                <c:pt idx="6">
                  <c:v>#N/A</c:v>
                </c:pt>
                <c:pt idx="7">
                  <c:v>1.68</c:v>
                </c:pt>
                <c:pt idx="8">
                  <c:v>#N/A</c:v>
                </c:pt>
                <c:pt idx="9">
                  <c:v>2.4700000000000002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4.53</c:v>
                </c:pt>
                <c:pt idx="2">
                  <c:v>#N/A</c:v>
                </c:pt>
                <c:pt idx="3">
                  <c:v>6.01</c:v>
                </c:pt>
                <c:pt idx="4">
                  <c:v>#N/A</c:v>
                </c:pt>
                <c:pt idx="5">
                  <c:v>4.62</c:v>
                </c:pt>
                <c:pt idx="6">
                  <c:v>#N/A</c:v>
                </c:pt>
                <c:pt idx="7">
                  <c:v>4.9800000000000004</c:v>
                </c:pt>
                <c:pt idx="8">
                  <c:v>#N/A</c:v>
                </c:pt>
                <c:pt idx="9">
                  <c:v>3.7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3.56</c:v>
                </c:pt>
                <c:pt idx="2">
                  <c:v>#N/A</c:v>
                </c:pt>
                <c:pt idx="3">
                  <c:v>3.99</c:v>
                </c:pt>
                <c:pt idx="4">
                  <c:v>#N/A</c:v>
                </c:pt>
                <c:pt idx="5">
                  <c:v>4.6100000000000003</c:v>
                </c:pt>
                <c:pt idx="6">
                  <c:v>#N/A</c:v>
                </c:pt>
                <c:pt idx="7">
                  <c:v>4.22</c:v>
                </c:pt>
                <c:pt idx="8">
                  <c:v>#N/A</c:v>
                </c:pt>
                <c:pt idx="9">
                  <c:v>5.28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25724696"/>
        <c:axId val="325725088"/>
      </c:barChart>
      <c:catAx>
        <c:axId val="325724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725088"/>
        <c:crosses val="autoZero"/>
        <c:auto val="1"/>
        <c:lblAlgn val="ctr"/>
        <c:lblOffset val="100"/>
        <c:tickLblSkip val="1"/>
        <c:tickMarkSkip val="1"/>
        <c:noMultiLvlLbl val="0"/>
      </c:catAx>
      <c:valAx>
        <c:axId val="32572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724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4918</c:v>
                </c:pt>
                <c:pt idx="5">
                  <c:v>5129</c:v>
                </c:pt>
                <c:pt idx="8">
                  <c:v>5499</c:v>
                </c:pt>
                <c:pt idx="11">
                  <c:v>5518</c:v>
                </c:pt>
                <c:pt idx="14">
                  <c:v>5755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611</c:v>
                </c:pt>
                <c:pt idx="3">
                  <c:v>680</c:v>
                </c:pt>
                <c:pt idx="6">
                  <c:v>650</c:v>
                </c:pt>
                <c:pt idx="9">
                  <c:v>629</c:v>
                </c:pt>
                <c:pt idx="12">
                  <c:v>615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576</c:v>
                </c:pt>
                <c:pt idx="3">
                  <c:v>600</c:v>
                </c:pt>
                <c:pt idx="6">
                  <c:v>905</c:v>
                </c:pt>
                <c:pt idx="9">
                  <c:v>840</c:v>
                </c:pt>
                <c:pt idx="12">
                  <c:v>868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1001</c:v>
                </c:pt>
                <c:pt idx="3">
                  <c:v>931</c:v>
                </c:pt>
                <c:pt idx="6">
                  <c:v>985</c:v>
                </c:pt>
                <c:pt idx="9">
                  <c:v>1011</c:v>
                </c:pt>
                <c:pt idx="12">
                  <c:v>1206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5197</c:v>
                </c:pt>
                <c:pt idx="3">
                  <c:v>5209</c:v>
                </c:pt>
                <c:pt idx="6">
                  <c:v>5254</c:v>
                </c:pt>
                <c:pt idx="9">
                  <c:v>5313</c:v>
                </c:pt>
                <c:pt idx="12">
                  <c:v>5239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25726656"/>
        <c:axId val="325727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2468</c:v>
                </c:pt>
                <c:pt idx="2">
                  <c:v>#N/A</c:v>
                </c:pt>
                <c:pt idx="3">
                  <c:v>#N/A</c:v>
                </c:pt>
                <c:pt idx="4">
                  <c:v>2292</c:v>
                </c:pt>
                <c:pt idx="5">
                  <c:v>#N/A</c:v>
                </c:pt>
                <c:pt idx="6">
                  <c:v>#N/A</c:v>
                </c:pt>
                <c:pt idx="7">
                  <c:v>2296</c:v>
                </c:pt>
                <c:pt idx="8">
                  <c:v>#N/A</c:v>
                </c:pt>
                <c:pt idx="9">
                  <c:v>#N/A</c:v>
                </c:pt>
                <c:pt idx="10">
                  <c:v>2275</c:v>
                </c:pt>
                <c:pt idx="11">
                  <c:v>#N/A</c:v>
                </c:pt>
                <c:pt idx="12">
                  <c:v>#N/A</c:v>
                </c:pt>
                <c:pt idx="13">
                  <c:v>2173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25726656"/>
        <c:axId val="325727048"/>
      </c:lineChart>
      <c:catAx>
        <c:axId val="32572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727048"/>
        <c:crosses val="autoZero"/>
        <c:auto val="1"/>
        <c:lblAlgn val="ctr"/>
        <c:lblOffset val="100"/>
        <c:tickLblSkip val="1"/>
        <c:tickMarkSkip val="1"/>
        <c:noMultiLvlLbl val="0"/>
      </c:catAx>
      <c:valAx>
        <c:axId val="325727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72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45542</c:v>
                </c:pt>
                <c:pt idx="5">
                  <c:v>46405</c:v>
                </c:pt>
                <c:pt idx="8">
                  <c:v>46158</c:v>
                </c:pt>
                <c:pt idx="11">
                  <c:v>46289</c:v>
                </c:pt>
                <c:pt idx="14">
                  <c:v>46221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16013</c:v>
                </c:pt>
                <c:pt idx="5">
                  <c:v>14865</c:v>
                </c:pt>
                <c:pt idx="8">
                  <c:v>13763</c:v>
                </c:pt>
                <c:pt idx="11">
                  <c:v>12957</c:v>
                </c:pt>
                <c:pt idx="14">
                  <c:v>13060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6149</c:v>
                </c:pt>
                <c:pt idx="5">
                  <c:v>7177</c:v>
                </c:pt>
                <c:pt idx="8">
                  <c:v>7643</c:v>
                </c:pt>
                <c:pt idx="11">
                  <c:v>8393</c:v>
                </c:pt>
                <c:pt idx="14">
                  <c:v>7938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1672</c:v>
                </c:pt>
                <c:pt idx="3">
                  <c:v>1275</c:v>
                </c:pt>
                <c:pt idx="6">
                  <c:v>1549</c:v>
                </c:pt>
                <c:pt idx="9">
                  <c:v>996</c:v>
                </c:pt>
                <c:pt idx="12">
                  <c:v>745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6616</c:v>
                </c:pt>
                <c:pt idx="3">
                  <c:v>6771</c:v>
                </c:pt>
                <c:pt idx="6">
                  <c:v>6470</c:v>
                </c:pt>
                <c:pt idx="9">
                  <c:v>6207</c:v>
                </c:pt>
                <c:pt idx="12">
                  <c:v>6329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15633</c:v>
                </c:pt>
                <c:pt idx="3">
                  <c:v>10085</c:v>
                </c:pt>
                <c:pt idx="6">
                  <c:v>8851</c:v>
                </c:pt>
                <c:pt idx="9">
                  <c:v>7995</c:v>
                </c:pt>
                <c:pt idx="12">
                  <c:v>7086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17462</c:v>
                </c:pt>
                <c:pt idx="3">
                  <c:v>16798</c:v>
                </c:pt>
                <c:pt idx="6">
                  <c:v>16369</c:v>
                </c:pt>
                <c:pt idx="9">
                  <c:v>16226</c:v>
                </c:pt>
                <c:pt idx="12">
                  <c:v>17078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7692</c:v>
                </c:pt>
                <c:pt idx="3">
                  <c:v>8828</c:v>
                </c:pt>
                <c:pt idx="6">
                  <c:v>8303</c:v>
                </c:pt>
                <c:pt idx="9">
                  <c:v>7736</c:v>
                </c:pt>
                <c:pt idx="12">
                  <c:v>7190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46808</c:v>
                </c:pt>
                <c:pt idx="3">
                  <c:v>48125</c:v>
                </c:pt>
                <c:pt idx="6">
                  <c:v>47141</c:v>
                </c:pt>
                <c:pt idx="9">
                  <c:v>46579</c:v>
                </c:pt>
                <c:pt idx="12">
                  <c:v>46051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80730712"/>
        <c:axId val="380726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28178</c:v>
                </c:pt>
                <c:pt idx="2">
                  <c:v>#N/A</c:v>
                </c:pt>
                <c:pt idx="3">
                  <c:v>#N/A</c:v>
                </c:pt>
                <c:pt idx="4">
                  <c:v>23435</c:v>
                </c:pt>
                <c:pt idx="5">
                  <c:v>#N/A</c:v>
                </c:pt>
                <c:pt idx="6">
                  <c:v>#N/A</c:v>
                </c:pt>
                <c:pt idx="7">
                  <c:v>21119</c:v>
                </c:pt>
                <c:pt idx="8">
                  <c:v>#N/A</c:v>
                </c:pt>
                <c:pt idx="9">
                  <c:v>#N/A</c:v>
                </c:pt>
                <c:pt idx="10">
                  <c:v>18099</c:v>
                </c:pt>
                <c:pt idx="11">
                  <c:v>#N/A</c:v>
                </c:pt>
                <c:pt idx="12">
                  <c:v>#N/A</c:v>
                </c:pt>
                <c:pt idx="13">
                  <c:v>17260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80730712"/>
        <c:axId val="380726792"/>
      </c:lineChart>
      <c:catAx>
        <c:axId val="380730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0726792"/>
        <c:crosses val="autoZero"/>
        <c:auto val="1"/>
        <c:lblAlgn val="ctr"/>
        <c:lblOffset val="100"/>
        <c:tickLblSkip val="1"/>
        <c:tickMarkSkip val="1"/>
        <c:noMultiLvlLbl val="0"/>
      </c:catAx>
      <c:valAx>
        <c:axId val="380726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730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{3DEE0551-EAFF-464D-90E2-3EF364D75E80}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{A18AB8D2-81B1-4AC8-91A9-6CF342AD1F00}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{237E24D0-A4AA-4488-9C16-D9FDBE780B6F}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{3B4B9A6B-E8D5-4093-835B-11D89D52D729}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{04ABEBFF-933E-4AD6-9C9D-098DF50B6DE2}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{D5573EF1-D345-4A29-B58A-D5CDD11E6827}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{B601BD07-C303-4713-A5FC-A85178CE79C6}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{A2A5838B-8AC4-4219-B322-F3E4253CB1C0}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{27E904E1-DECF-4221-B1B4-281D1124A828}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{0D9C1956-7147-401C-AEF9-11C788FC580F}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79446784"/>
        <c:axId val="579441296"/>
      </c:scatterChart>
      <c:valAx>
        <c:axId val="579446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9441296"/>
        <c:crosses val="autoZero"/>
        <c:crossBetween val="midCat"/>
      </c:valAx>
      <c:valAx>
        <c:axId val="5794412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9446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{759D82B6-8787-4A4A-918E-7BCD8F56DE4A}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{A32A6A86-1752-4A28-9B89-A7673FF0DA5C}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{75F178F2-FA13-4C6E-8822-BF3ED1F40363}</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069638183052015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{E97C0B4A-7A09-4058-81CB-7665AC01918A}</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271454269310727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{DB72A725-02C2-47FD-A912-D950F146FA73}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11.8</c:v>
                </c:pt>
                <c:pt idx="1">
                  <c:v>11</c:v>
                </c:pt>
                <c:pt idx="2">
                  <c:v>10.3</c:v>
                </c:pt>
                <c:pt idx="3">
                  <c:v>10.1</c:v>
                </c:pt>
                <c:pt idx="4">
                  <c:v>9.9</c:v>
                </c:pt>
              </c:numCache>
            </c:numRef>
          </c:xVal>
          <c:yVal>
            <c:numRef>
              <c:f>公会計指標分析・財政指標組合せ分析表!$K$73:$O$73</c:f>
              <c:numCache>
                <c:formatCode>#,##0.0;"▲ "#,##0.0</c:formatCode>
                <c:ptCount val="5"/>
                <c:pt idx="0">
                  <c:v>123.5</c:v>
                </c:pt>
                <c:pt idx="1">
                  <c:v>102.7</c:v>
                </c:pt>
                <c:pt idx="2">
                  <c:v>94.2</c:v>
                </c:pt>
                <c:pt idx="3">
                  <c:v>80</c:v>
                </c:pt>
                <c:pt idx="4">
                  <c:v>76.8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{25CDEF3A-AD1E-4F98-BD97-A4D62CC94136}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{BE6AFADA-0974-40D3-AFE4-26A5C9FED967}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{8C03D74F-43F5-4F1A-B868-80FF052FF97F}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{65DC49DE-CB4D-4936-9E82-F48C886CC765}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{6635E8FD-BB85-4FF6-AEC3-515AA6E41752}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10.199999999999999</c:v>
                </c:pt>
                <c:pt idx="2">
                  <c:v>9.3000000000000007</c:v>
                </c:pt>
                <c:pt idx="3">
                  <c:v>6.2</c:v>
                </c:pt>
                <c:pt idx="4">
                  <c:v>5.9</c:v>
                </c:pt>
              </c:numCache>
            </c:numRef>
          </c:xVal>
          <c:yVal>
            <c:numRef>
              <c:f>公会計指標分析・財政指標組合せ分析表!$K$77:$O$77</c:f>
              <c:numCache>
                <c:formatCode>#,##0.0;"▲ "#,##0.0</c:formatCode>
                <c:ptCount val="5"/>
                <c:pt idx="0">
                  <c:v>55.4</c:v>
                </c:pt>
                <c:pt idx="1">
                  <c:v>42.2</c:v>
                </c:pt>
                <c:pt idx="2">
                  <c:v>33.299999999999997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79450312"/>
        <c:axId val="579446000"/>
      </c:scatterChart>
      <c:valAx>
        <c:axId val="579450312"/>
        <c:scaling>
          <c:orientation val="minMax"/>
          <c:max val="12.299999999999999"/>
          <c:min val="5.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9446000"/>
        <c:crosses val="autoZero"/>
        <c:crossBetween val="midCat"/>
      </c:valAx>
      <c:valAx>
        <c:axId val="57944600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9450312"/>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公共下水道事業等、公営企業債の元利償還金に対する繰入金が １９５百万円、東遠地区聖苑組合等の一部事務組合への負担金等が ２８百万円増加したが、利率の高い地方債の償還終了等により、地方債の元利償還金が △７４百万円、債務負担行為に基づく支出額が △１４百万円減額となった。また、臨時財政対策債等に係る算入公債費等は、２３７百万円増加したため、平成２８年度の実質公債費比率の分子合計は、前年度に比べて △１０２百万円の減となった。今後も新規発行地方債の抑制に努めるなど、プライマリーバランスの黒字化に配慮し、比率改善を図る。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こども希望基金や財政調整基金等の充当可能基金の減や、基準財政需要額算入見込額が減となり、充当可能財源等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は、対前年度比 △４２０百万円の減となった。一方で、一般会計の地方債現在高、債務負担行為に基づく支出予定額、掛川市・菊川市衛生施設組合や掛川市・袋井市病院企業団の負担見込額等が減少したことにより、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は、対前年度比 △１，２６０百万円減となったため、</a:t>
          </a:r>
          <a:r>
            <a:rPr kumimoji="1" lang="ja-JP" altLang="en-US" sz="1400">
              <a:latin typeface="ＭＳ ゴシック" pitchFamily="49" charset="-128"/>
              <a:ea typeface="ＭＳ ゴシック" pitchFamily="49" charset="-128"/>
            </a:rPr>
            <a:t>将来負担比率の分子合計は対前年度比 △８３９百万円の減となった。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静岡県掛川市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117,792
114,073
265.69
46,929,914
45,718,714
994,730
26,775,728
46,051,015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静岡県掛川市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117,792
114,073
265.69
46,929,914
45,718,714
994,730
26,775,728
46,051,015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静岡県掛川市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117,792
114,073
265.69
46,929,914
45,718,714
994,730
26,775,728
46,051,015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静岡県掛川市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117,792
114,073
265.69
46,929,914
45,718,714
994,730
26,775,728
46,051,015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平成２８年度３ヶ年平均の財政力指数は</a:t>
          </a:r>
          <a:r>
            <a:rPr kumimoji="1" lang="ja-JP" altLang="en-US" sz="1300" baseline="0">
              <a:latin typeface="ＭＳ Ｐゴシック"/>
            </a:rPr>
            <a:t> </a:t>
          </a:r>
          <a:r>
            <a:rPr kumimoji="1" lang="ja-JP" altLang="en-US" sz="1300">
              <a:latin typeface="ＭＳ Ｐゴシック"/>
            </a:rPr>
            <a:t>０．９０と類似団体中第８位となっている。平成２８年度単年度では、財政力指数は ０．９０であり、市税収入の低迷等により、平成２１年度以降、８年連続で財源不足団体となっている。今後も引き続き企業誘致等の市税増収施策を展開するとともに、人件費や物件費の削減等、歳出削減を進め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109765</xdr:rowOff>
    </xdr:from>
    <xdr:to>
      <xdr:col>7</xdr:col>
      <xdr:colOff>152400</xdr:colOff>
      <xdr:row>40</xdr:row>
      <xdr:rowOff>127000</xdr:rowOff>
    </xdr:to>
    <xdr:cxnSp macro="">
      <xdr:nvCxnSpPr>
        <xdr:cNvPr id="70" name="直線コネクタ 69"/>
        <xdr:cNvCxnSpPr/>
      </xdr:nvCxnSpPr>
      <xdr:spPr>
        <a:xfrm>
          <a:off x="4114800" y="69677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109765</xdr:rowOff>
    </xdr:from>
    <xdr:to>
      <xdr:col>6</xdr:col>
      <xdr:colOff>0</xdr:colOff>
      <xdr:row>40</xdr:row>
      <xdr:rowOff>109765</xdr:rowOff>
    </xdr:to>
    <xdr:cxnSp macro="">
      <xdr:nvCxnSpPr>
        <xdr:cNvPr id="73" name="直線コネクタ 72"/>
        <xdr:cNvCxnSpPr/>
      </xdr:nvCxnSpPr>
      <xdr:spPr>
        <a:xfrm>
          <a:off x="3225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109765</xdr:rowOff>
    </xdr:from>
    <xdr:to>
      <xdr:col>4</xdr:col>
      <xdr:colOff>482600</xdr:colOff>
      <xdr:row>40</xdr:row>
      <xdr:rowOff>109765</xdr:rowOff>
    </xdr:to>
    <xdr:cxnSp macro="">
      <xdr:nvCxnSpPr>
        <xdr:cNvPr id="76" name="直線コネクタ 75"/>
        <xdr:cNvCxnSpPr/>
      </xdr:nvCxnSpPr>
      <xdr:spPr>
        <a:xfrm>
          <a:off x="2336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60778</xdr:rowOff>
    </xdr:from>
    <xdr:to>
      <xdr:col>4</xdr:col>
      <xdr:colOff>533400</xdr:colOff>
      <xdr:row>42</xdr:row>
      <xdr:rowOff>162378</xdr:rowOff>
    </xdr:to>
    <xdr:sp macro="" textlink="">
      <xdr:nvSpPr>
        <xdr:cNvPr id="77" name="フローチャート : 判断 76"/>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78" name="テキスト ボックス 77"/>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109765</xdr:rowOff>
    </xdr:from>
    <xdr:to>
      <xdr:col>3</xdr:col>
      <xdr:colOff>279400</xdr:colOff>
      <xdr:row>40</xdr:row>
      <xdr:rowOff>127000</xdr:rowOff>
    </xdr:to>
    <xdr:cxnSp macro="">
      <xdr:nvCxnSpPr>
        <xdr:cNvPr id="79" name="直線コネクタ 78"/>
        <xdr:cNvCxnSpPr/>
      </xdr:nvCxnSpPr>
      <xdr:spPr>
        <a:xfrm flipV="1">
          <a:off x="1447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81" name="テキスト ボックス 80"/>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9" name="円/楕円 88"/>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90"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58965</xdr:rowOff>
    </xdr:from>
    <xdr:to>
      <xdr:col>6</xdr:col>
      <xdr:colOff>50800</xdr:colOff>
      <xdr:row>40</xdr:row>
      <xdr:rowOff>160565</xdr:rowOff>
    </xdr:to>
    <xdr:sp macro="" textlink="">
      <xdr:nvSpPr>
        <xdr:cNvPr id="91" name="円/楕円 90"/>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170742</xdr:rowOff>
    </xdr:from>
    <xdr:ext cx="736600" cy="259045"/>
    <xdr:sp macro="" textlink="">
      <xdr:nvSpPr>
        <xdr:cNvPr id="92" name="テキスト ボックス 91"/>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58965</xdr:rowOff>
    </xdr:from>
    <xdr:to>
      <xdr:col>4</xdr:col>
      <xdr:colOff>533400</xdr:colOff>
      <xdr:row>40</xdr:row>
      <xdr:rowOff>160565</xdr:rowOff>
    </xdr:to>
    <xdr:sp macro="" textlink="">
      <xdr:nvSpPr>
        <xdr:cNvPr id="93" name="円/楕円 92"/>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170742</xdr:rowOff>
    </xdr:from>
    <xdr:ext cx="762000" cy="259045"/>
    <xdr:sp macro="" textlink="">
      <xdr:nvSpPr>
        <xdr:cNvPr id="94" name="テキスト ボックス 93"/>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58965</xdr:rowOff>
    </xdr:from>
    <xdr:to>
      <xdr:col>3</xdr:col>
      <xdr:colOff>330200</xdr:colOff>
      <xdr:row>40</xdr:row>
      <xdr:rowOff>160565</xdr:rowOff>
    </xdr:to>
    <xdr:sp macro="" textlink="">
      <xdr:nvSpPr>
        <xdr:cNvPr id="95" name="円/楕円 94"/>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170742</xdr:rowOff>
    </xdr:from>
    <xdr:ext cx="762000" cy="259045"/>
    <xdr:sp macro="" textlink="">
      <xdr:nvSpPr>
        <xdr:cNvPr id="96" name="テキスト ボックス 95"/>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7" name="円/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平成</a:t>
          </a:r>
          <a:r>
            <a:rPr kumimoji="1" lang="en-US" altLang="ja-JP" sz="1150">
              <a:latin typeface="ＭＳ Ｐゴシック"/>
            </a:rPr>
            <a:t>28</a:t>
          </a:r>
          <a:r>
            <a:rPr kumimoji="1" lang="ja-JP" altLang="en-US" sz="1150">
              <a:latin typeface="ＭＳ Ｐゴシック"/>
            </a:rPr>
            <a:t>年度は、分母となる経常一般財源等では、地方税及び地方消費税交付金が対前年度比 △５２６万円減となり、地方交付税においても合併算定替が縮減期間となり、対前年度比 △２６５百万円減となった。一方、分子となる経常経費充当一般財源は、待機児童対策等に注力し、扶助費が １７２百万円増となった。また、掛川市・袋井市病院企業団への補助費等が企業団の計理処理の見直しにより、経常経費となったことから ４５７百万円の増となり、経常収支比率は、前年度比 ５．４％の増となった。今後も起債の抑制、施設管理等の物件費削減等により経常経費を削減するとともに、使用料等の見直しを行い、財源確保に努める。</a:t>
          </a:r>
          <a:endParaRPr kumimoji="1" lang="en-US" altLang="ja-JP" sz="115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58928</xdr:rowOff>
    </xdr:from>
    <xdr:to>
      <xdr:col>7</xdr:col>
      <xdr:colOff>152400</xdr:colOff>
      <xdr:row>63</xdr:row>
      <xdr:rowOff>148082</xdr:rowOff>
    </xdr:to>
    <xdr:cxnSp macro="">
      <xdr:nvCxnSpPr>
        <xdr:cNvPr id="131" name="直線コネクタ 130"/>
        <xdr:cNvCxnSpPr/>
      </xdr:nvCxnSpPr>
      <xdr:spPr>
        <a:xfrm>
          <a:off x="4114800" y="10688828"/>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62</xdr:row>
      <xdr:rowOff>126492</xdr:rowOff>
    </xdr:to>
    <xdr:cxnSp macro="">
      <xdr:nvCxnSpPr>
        <xdr:cNvPr id="134" name="直線コネクタ 133"/>
        <xdr:cNvCxnSpPr/>
      </xdr:nvCxnSpPr>
      <xdr:spPr>
        <a:xfrm flipV="1">
          <a:off x="3225800" y="106888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62</xdr:row>
      <xdr:rowOff>126492</xdr:rowOff>
    </xdr:to>
    <xdr:cxnSp macro="">
      <xdr:nvCxnSpPr>
        <xdr:cNvPr id="137" name="直線コネクタ 136"/>
        <xdr:cNvCxnSpPr/>
      </xdr:nvCxnSpPr>
      <xdr:spPr>
        <a:xfrm>
          <a:off x="2336800" y="106888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148082</xdr:rowOff>
    </xdr:from>
    <xdr:to>
      <xdr:col>4</xdr:col>
      <xdr:colOff>533400</xdr:colOff>
      <xdr:row>63</xdr:row>
      <xdr:rowOff>78232</xdr:rowOff>
    </xdr:to>
    <xdr:sp macro="" textlink="">
      <xdr:nvSpPr>
        <xdr:cNvPr id="138" name="フローチャート : 判断 137"/>
        <xdr:cNvSpPr/>
      </xdr:nvSpPr>
      <xdr:spPr>
        <a:xfrm>
          <a:off x="3175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63009</xdr:rowOff>
    </xdr:from>
    <xdr:ext cx="762000" cy="259045"/>
    <xdr:sp macro="" textlink="">
      <xdr:nvSpPr>
        <xdr:cNvPr id="139" name="テキスト ボックス 138"/>
        <xdr:cNvSpPr txBox="1"/>
      </xdr:nvSpPr>
      <xdr:spPr>
        <a:xfrm>
          <a:off x="2844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58928</xdr:rowOff>
    </xdr:from>
    <xdr:to>
      <xdr:col>3</xdr:col>
      <xdr:colOff>279400</xdr:colOff>
      <xdr:row>62</xdr:row>
      <xdr:rowOff>150622</xdr:rowOff>
    </xdr:to>
    <xdr:cxnSp macro="">
      <xdr:nvCxnSpPr>
        <xdr:cNvPr id="140" name="直線コネクタ 139"/>
        <xdr:cNvCxnSpPr/>
      </xdr:nvCxnSpPr>
      <xdr:spPr>
        <a:xfrm flipV="1">
          <a:off x="1447800" y="1068882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41" name="フローチャート :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3" name="フローチャート : 判断 142"/>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44" name="テキスト ボックス 143"/>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97282</xdr:rowOff>
    </xdr:from>
    <xdr:to>
      <xdr:col>7</xdr:col>
      <xdr:colOff>203200</xdr:colOff>
      <xdr:row>64</xdr:row>
      <xdr:rowOff>27432</xdr:rowOff>
    </xdr:to>
    <xdr:sp macro="" textlink="">
      <xdr:nvSpPr>
        <xdr:cNvPr id="150" name="円/楕円 149"/>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113809</xdr:rowOff>
    </xdr:from>
    <xdr:ext cx="762000" cy="259045"/>
    <xdr:sp macro="" textlink="">
      <xdr:nvSpPr>
        <xdr:cNvPr id="151" name="財政構造の弾力性該当値テキスト"/>
        <xdr:cNvSpPr txBox="1"/>
      </xdr:nvSpPr>
      <xdr:spPr>
        <a:xfrm>
          <a:off x="50419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8128</xdr:rowOff>
    </xdr:from>
    <xdr:to>
      <xdr:col>6</xdr:col>
      <xdr:colOff>50800</xdr:colOff>
      <xdr:row>62</xdr:row>
      <xdr:rowOff>109728</xdr:rowOff>
    </xdr:to>
    <xdr:sp macro="" textlink="">
      <xdr:nvSpPr>
        <xdr:cNvPr id="152" name="円/楕円 151"/>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119905</xdr:rowOff>
    </xdr:from>
    <xdr:ext cx="736600" cy="259045"/>
    <xdr:sp macro="" textlink="">
      <xdr:nvSpPr>
        <xdr:cNvPr id="153" name="テキスト ボックス 152"/>
        <xdr:cNvSpPr txBox="1"/>
      </xdr:nvSpPr>
      <xdr:spPr>
        <a:xfrm>
          <a:off x="3733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75692</xdr:rowOff>
    </xdr:from>
    <xdr:to>
      <xdr:col>4</xdr:col>
      <xdr:colOff>533400</xdr:colOff>
      <xdr:row>63</xdr:row>
      <xdr:rowOff>5842</xdr:rowOff>
    </xdr:to>
    <xdr:sp macro="" textlink="">
      <xdr:nvSpPr>
        <xdr:cNvPr id="154" name="円/楕円 153"/>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16019</xdr:rowOff>
    </xdr:from>
    <xdr:ext cx="762000" cy="259045"/>
    <xdr:sp macro="" textlink="">
      <xdr:nvSpPr>
        <xdr:cNvPr id="155" name="テキスト ボックス 154"/>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8128</xdr:rowOff>
    </xdr:from>
    <xdr:to>
      <xdr:col>3</xdr:col>
      <xdr:colOff>330200</xdr:colOff>
      <xdr:row>62</xdr:row>
      <xdr:rowOff>109728</xdr:rowOff>
    </xdr:to>
    <xdr:sp macro="" textlink="">
      <xdr:nvSpPr>
        <xdr:cNvPr id="156" name="円/楕円 155"/>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119905</xdr:rowOff>
    </xdr:from>
    <xdr:ext cx="762000" cy="259045"/>
    <xdr:sp macro="" textlink="">
      <xdr:nvSpPr>
        <xdr:cNvPr id="157" name="テキスト ボックス 156"/>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99822</xdr:rowOff>
    </xdr:from>
    <xdr:to>
      <xdr:col>2</xdr:col>
      <xdr:colOff>127000</xdr:colOff>
      <xdr:row>63</xdr:row>
      <xdr:rowOff>29972</xdr:rowOff>
    </xdr:to>
    <xdr:sp macro="" textlink="">
      <xdr:nvSpPr>
        <xdr:cNvPr id="158" name="円/楕円 157"/>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40149</xdr:rowOff>
    </xdr:from>
    <xdr:ext cx="762000" cy="259045"/>
    <xdr:sp macro="" textlink="">
      <xdr:nvSpPr>
        <xdr:cNvPr id="159" name="テキスト ボックス 158"/>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[116,118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は、人件費は減額となったものの、大東体育館・大須賀体育館解体撤去工事の実施や、ふるさと納税特産品等取扱業務委託料の増等により、人口１人当たり人件費・物件費等決算額は、対前年度比 　　２，１７７円の増となった。</a:t>
          </a:r>
          <a:endParaRPr kumimoji="1" lang="en-US" altLang="ja-JP" sz="1300">
            <a:latin typeface="ＭＳ Ｐゴシック"/>
          </a:endParaRPr>
        </a:p>
        <a:p>
          <a:r>
            <a:rPr kumimoji="1" lang="ja-JP" altLang="en-US" sz="1300">
              <a:latin typeface="ＭＳ Ｐゴシック"/>
            </a:rPr>
            <a:t>　引き続き、包括委託を実施するなど、委託内容の見直しや経費削減を進めるとともに、公共施設マネジメントの推進等により、物件費全体額の抑制を行う。</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97862</xdr:rowOff>
    </xdr:from>
    <xdr:to>
      <xdr:col>7</xdr:col>
      <xdr:colOff>152400</xdr:colOff>
      <xdr:row>83</xdr:row>
      <xdr:rowOff>135384</xdr:rowOff>
    </xdr:to>
    <xdr:cxnSp macro="">
      <xdr:nvCxnSpPr>
        <xdr:cNvPr id="196" name="直線コネクタ 195"/>
        <xdr:cNvCxnSpPr/>
      </xdr:nvCxnSpPr>
      <xdr:spPr>
        <a:xfrm>
          <a:off x="4114800" y="14328212"/>
          <a:ext cx="838200" cy="3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39045</xdr:rowOff>
    </xdr:from>
    <xdr:ext cx="762000" cy="259045"/>
    <xdr:sp macro="" textlink="">
      <xdr:nvSpPr>
        <xdr:cNvPr id="197" name="人件費・物件費等の状況平均値テキスト"/>
        <xdr:cNvSpPr txBox="1"/>
      </xdr:nvSpPr>
      <xdr:spPr>
        <a:xfrm>
          <a:off x="5041900" y="14097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9753</xdr:rowOff>
    </xdr:from>
    <xdr:to>
      <xdr:col>6</xdr:col>
      <xdr:colOff>0</xdr:colOff>
      <xdr:row>83</xdr:row>
      <xdr:rowOff>97862</xdr:rowOff>
    </xdr:to>
    <xdr:cxnSp macro="">
      <xdr:nvCxnSpPr>
        <xdr:cNvPr id="199" name="直線コネクタ 198"/>
        <xdr:cNvCxnSpPr/>
      </xdr:nvCxnSpPr>
      <xdr:spPr>
        <a:xfrm>
          <a:off x="3225800" y="14240103"/>
          <a:ext cx="889000" cy="8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73919</xdr:rowOff>
    </xdr:from>
    <xdr:ext cx="736600" cy="259045"/>
    <xdr:sp macro="" textlink="">
      <xdr:nvSpPr>
        <xdr:cNvPr id="201" name="テキスト ボックス 200"/>
        <xdr:cNvSpPr txBox="1"/>
      </xdr:nvSpPr>
      <xdr:spPr>
        <a:xfrm>
          <a:off x="3733800" y="1396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132581</xdr:rowOff>
    </xdr:from>
    <xdr:to>
      <xdr:col>4</xdr:col>
      <xdr:colOff>482600</xdr:colOff>
      <xdr:row>83</xdr:row>
      <xdr:rowOff>9753</xdr:rowOff>
    </xdr:to>
    <xdr:cxnSp macro="">
      <xdr:nvCxnSpPr>
        <xdr:cNvPr id="202" name="直線コネクタ 201"/>
        <xdr:cNvCxnSpPr/>
      </xdr:nvCxnSpPr>
      <xdr:spPr>
        <a:xfrm>
          <a:off x="2336800" y="14191481"/>
          <a:ext cx="889000" cy="4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48854</xdr:rowOff>
    </xdr:from>
    <xdr:to>
      <xdr:col>4</xdr:col>
      <xdr:colOff>533400</xdr:colOff>
      <xdr:row>83</xdr:row>
      <xdr:rowOff>150454</xdr:rowOff>
    </xdr:to>
    <xdr:sp macro="" textlink="">
      <xdr:nvSpPr>
        <xdr:cNvPr id="203" name="フローチャート : 判断 202"/>
        <xdr:cNvSpPr/>
      </xdr:nvSpPr>
      <xdr:spPr>
        <a:xfrm>
          <a:off x="3175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135231</xdr:rowOff>
    </xdr:from>
    <xdr:ext cx="762000" cy="259045"/>
    <xdr:sp macro="" textlink="">
      <xdr:nvSpPr>
        <xdr:cNvPr id="204" name="テキスト ボックス 203"/>
        <xdr:cNvSpPr txBox="1"/>
      </xdr:nvSpPr>
      <xdr:spPr>
        <a:xfrm>
          <a:off x="2844800" y="143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132581</xdr:rowOff>
    </xdr:from>
    <xdr:to>
      <xdr:col>3</xdr:col>
      <xdr:colOff>279400</xdr:colOff>
      <xdr:row>82</xdr:row>
      <xdr:rowOff>137976</xdr:rowOff>
    </xdr:to>
    <xdr:cxnSp macro="">
      <xdr:nvCxnSpPr>
        <xdr:cNvPr id="205" name="直線コネクタ 204"/>
        <xdr:cNvCxnSpPr/>
      </xdr:nvCxnSpPr>
      <xdr:spPr>
        <a:xfrm flipV="1">
          <a:off x="1447800" y="14191481"/>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164392</xdr:rowOff>
    </xdr:from>
    <xdr:to>
      <xdr:col>3</xdr:col>
      <xdr:colOff>330200</xdr:colOff>
      <xdr:row>83</xdr:row>
      <xdr:rowOff>94542</xdr:rowOff>
    </xdr:to>
    <xdr:sp macro="" textlink="">
      <xdr:nvSpPr>
        <xdr:cNvPr id="206" name="フローチャート : 判断 205"/>
        <xdr:cNvSpPr/>
      </xdr:nvSpPr>
      <xdr:spPr>
        <a:xfrm>
          <a:off x="2286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79319</xdr:rowOff>
    </xdr:from>
    <xdr:ext cx="762000" cy="259045"/>
    <xdr:sp macro="" textlink="">
      <xdr:nvSpPr>
        <xdr:cNvPr id="207" name="テキスト ボックス 206"/>
        <xdr:cNvSpPr txBox="1"/>
      </xdr:nvSpPr>
      <xdr:spPr>
        <a:xfrm>
          <a:off x="1955800" y="143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13503</xdr:rowOff>
    </xdr:from>
    <xdr:to>
      <xdr:col>2</xdr:col>
      <xdr:colOff>127000</xdr:colOff>
      <xdr:row>83</xdr:row>
      <xdr:rowOff>115103</xdr:rowOff>
    </xdr:to>
    <xdr:sp macro="" textlink="">
      <xdr:nvSpPr>
        <xdr:cNvPr id="208" name="フローチャート : 判断 207"/>
        <xdr:cNvSpPr/>
      </xdr:nvSpPr>
      <xdr:spPr>
        <a:xfrm>
          <a:off x="1397000" y="142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99880</xdr:rowOff>
    </xdr:from>
    <xdr:ext cx="762000" cy="259045"/>
    <xdr:sp macro="" textlink="">
      <xdr:nvSpPr>
        <xdr:cNvPr id="209" name="テキスト ボックス 208"/>
        <xdr:cNvSpPr txBox="1"/>
      </xdr:nvSpPr>
      <xdr:spPr>
        <a:xfrm>
          <a:off x="1066800" y="1433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84584</xdr:rowOff>
    </xdr:from>
    <xdr:to>
      <xdr:col>7</xdr:col>
      <xdr:colOff>203200</xdr:colOff>
      <xdr:row>84</xdr:row>
      <xdr:rowOff>14734</xdr:rowOff>
    </xdr:to>
    <xdr:sp macro="" textlink="">
      <xdr:nvSpPr>
        <xdr:cNvPr id="215" name="円/楕円 214"/>
        <xdr:cNvSpPr/>
      </xdr:nvSpPr>
      <xdr:spPr>
        <a:xfrm>
          <a:off x="4902200" y="143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56661</xdr:rowOff>
    </xdr:from>
    <xdr:ext cx="762000" cy="259045"/>
    <xdr:sp macro="" textlink="">
      <xdr:nvSpPr>
        <xdr:cNvPr id="216" name="人件費・物件費等の状況該当値テキスト"/>
        <xdr:cNvSpPr txBox="1"/>
      </xdr:nvSpPr>
      <xdr:spPr>
        <a:xfrm>
          <a:off x="5041900" y="1428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116,118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47062</xdr:rowOff>
    </xdr:from>
    <xdr:to>
      <xdr:col>6</xdr:col>
      <xdr:colOff>50800</xdr:colOff>
      <xdr:row>83</xdr:row>
      <xdr:rowOff>148662</xdr:rowOff>
    </xdr:to>
    <xdr:sp macro="" textlink="">
      <xdr:nvSpPr>
        <xdr:cNvPr id="217" name="円/楕円 216"/>
        <xdr:cNvSpPr/>
      </xdr:nvSpPr>
      <xdr:spPr>
        <a:xfrm>
          <a:off x="4064000" y="142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133439</xdr:rowOff>
    </xdr:from>
    <xdr:ext cx="736600" cy="259045"/>
    <xdr:sp macro="" textlink="">
      <xdr:nvSpPr>
        <xdr:cNvPr id="218" name="テキスト ボックス 217"/>
        <xdr:cNvSpPr txBox="1"/>
      </xdr:nvSpPr>
      <xdr:spPr>
        <a:xfrm>
          <a:off x="3733800" y="14363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113,941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130403</xdr:rowOff>
    </xdr:from>
    <xdr:to>
      <xdr:col>4</xdr:col>
      <xdr:colOff>533400</xdr:colOff>
      <xdr:row>83</xdr:row>
      <xdr:rowOff>60553</xdr:rowOff>
    </xdr:to>
    <xdr:sp macro="" textlink="">
      <xdr:nvSpPr>
        <xdr:cNvPr id="219" name="円/楕円 218"/>
        <xdr:cNvSpPr/>
      </xdr:nvSpPr>
      <xdr:spPr>
        <a:xfrm>
          <a:off x="3175000" y="141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70730</xdr:rowOff>
    </xdr:from>
    <xdr:ext cx="762000" cy="259045"/>
    <xdr:sp macro="" textlink="">
      <xdr:nvSpPr>
        <xdr:cNvPr id="220" name="テキスト ボックス 219"/>
        <xdr:cNvSpPr txBox="1"/>
      </xdr:nvSpPr>
      <xdr:spPr>
        <a:xfrm>
          <a:off x="2844800" y="1395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108,829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81781</xdr:rowOff>
    </xdr:from>
    <xdr:to>
      <xdr:col>3</xdr:col>
      <xdr:colOff>330200</xdr:colOff>
      <xdr:row>83</xdr:row>
      <xdr:rowOff>11931</xdr:rowOff>
    </xdr:to>
    <xdr:sp macro="" textlink="">
      <xdr:nvSpPr>
        <xdr:cNvPr id="221" name="円/楕円 220"/>
        <xdr:cNvSpPr/>
      </xdr:nvSpPr>
      <xdr:spPr>
        <a:xfrm>
          <a:off x="2286000" y="1414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22108</xdr:rowOff>
    </xdr:from>
    <xdr:ext cx="762000" cy="259045"/>
    <xdr:sp macro="" textlink="">
      <xdr:nvSpPr>
        <xdr:cNvPr id="222" name="テキスト ボックス 221"/>
        <xdr:cNvSpPr txBox="1"/>
      </xdr:nvSpPr>
      <xdr:spPr>
        <a:xfrm>
          <a:off x="1955800" y="1390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106,008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87176</xdr:rowOff>
    </xdr:from>
    <xdr:to>
      <xdr:col>2</xdr:col>
      <xdr:colOff>127000</xdr:colOff>
      <xdr:row>83</xdr:row>
      <xdr:rowOff>17326</xdr:rowOff>
    </xdr:to>
    <xdr:sp macro="" textlink="">
      <xdr:nvSpPr>
        <xdr:cNvPr id="223" name="円/楕円 222"/>
        <xdr:cNvSpPr/>
      </xdr:nvSpPr>
      <xdr:spPr>
        <a:xfrm>
          <a:off x="1397000" y="141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27503</xdr:rowOff>
    </xdr:from>
    <xdr:ext cx="762000" cy="259045"/>
    <xdr:sp macro="" textlink="">
      <xdr:nvSpPr>
        <xdr:cNvPr id="224" name="テキスト ボックス 223"/>
        <xdr:cNvSpPr txBox="1"/>
      </xdr:nvSpPr>
      <xdr:spPr>
        <a:xfrm>
          <a:off x="1066800" y="1391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当市のラスパイレス指数は、前年比</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０．７ポイント増となった。給料表は国に準拠しており、昇格・昇給基準は昨年と同様である。</a:t>
          </a:r>
          <a:endParaRPr lang="ja-JP" altLang="ja-JP" sz="1400">
            <a:effectLst/>
          </a:endParaRPr>
        </a:p>
        <a:p>
          <a:r>
            <a:rPr lang="ja-JP" altLang="ja-JP" sz="1100" b="0" i="0" baseline="0">
              <a:solidFill>
                <a:schemeClr val="dk1"/>
              </a:solidFill>
              <a:effectLst/>
              <a:latin typeface="+mn-lt"/>
              <a:ea typeface="+mn-ea"/>
              <a:cs typeface="+mn-cs"/>
            </a:rPr>
            <a:t>　よって、主な要因は　「</a:t>
          </a:r>
          <a:r>
            <a:rPr lang="ja-JP" altLang="en-US" sz="1100" b="0" i="0" baseline="0">
              <a:solidFill>
                <a:schemeClr val="dk1"/>
              </a:solidFill>
              <a:effectLst/>
              <a:latin typeface="+mn-lt"/>
              <a:ea typeface="+mn-ea"/>
              <a:cs typeface="+mn-cs"/>
            </a:rPr>
            <a:t>Ｈ２７．４</a:t>
          </a:r>
          <a:r>
            <a:rPr lang="ja-JP" altLang="ja-JP" sz="1100" b="0" i="0" baseline="0">
              <a:solidFill>
                <a:schemeClr val="dk1"/>
              </a:solidFill>
              <a:effectLst/>
              <a:latin typeface="+mn-lt"/>
              <a:ea typeface="+mn-ea"/>
              <a:cs typeface="+mn-cs"/>
            </a:rPr>
            <a:t>給料表減額改定時の現給保障の影響」　「職員の経験年数階層変動の影響」　が考えられるが、特に経験年数３０年以</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高校卒</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の階層において指数が高く、その階層の国家公務員数が大きいため全体を押し上げている。</a:t>
          </a:r>
          <a:endParaRPr lang="ja-JP" altLang="ja-JP" sz="1400">
            <a:effectLst/>
          </a:endParaRPr>
        </a:p>
        <a:p>
          <a:r>
            <a:rPr lang="ja-JP" altLang="ja-JP" sz="1100" b="0" i="0" baseline="0">
              <a:solidFill>
                <a:schemeClr val="dk1"/>
              </a:solidFill>
              <a:effectLst/>
              <a:latin typeface="+mn-lt"/>
              <a:ea typeface="+mn-ea"/>
              <a:cs typeface="+mn-cs"/>
            </a:rPr>
            <a:t>　今後とも、能力</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実績主義に基づく人事評価制度のさらなる充実と、適正な昇給制度を構築し、給与の適正化を図っていく。また、時間外手当の抑制</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、働き方改革を推進し、時差勤務、テレワーク等を活用して、職員のワークライフバランスに考慮しつつ、人件費の削減に努めていく。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55739</xdr:rowOff>
    </xdr:from>
    <xdr:to>
      <xdr:col>24</xdr:col>
      <xdr:colOff>558800</xdr:colOff>
      <xdr:row>84</xdr:row>
      <xdr:rowOff>149578</xdr:rowOff>
    </xdr:to>
    <xdr:cxnSp macro="">
      <xdr:nvCxnSpPr>
        <xdr:cNvPr id="258" name="直線コネクタ 257"/>
        <xdr:cNvCxnSpPr/>
      </xdr:nvCxnSpPr>
      <xdr:spPr>
        <a:xfrm>
          <a:off x="16179800" y="1445753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32049</xdr:rowOff>
    </xdr:from>
    <xdr:ext cx="762000" cy="259045"/>
    <xdr:sp macro="" textlink="">
      <xdr:nvSpPr>
        <xdr:cNvPr id="259" name="給与水準   （国との比較）平均値テキスト"/>
        <xdr:cNvSpPr txBox="1"/>
      </xdr:nvSpPr>
      <xdr:spPr>
        <a:xfrm>
          <a:off x="17106900" y="1409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39511</xdr:rowOff>
    </xdr:from>
    <xdr:to>
      <xdr:col>23</xdr:col>
      <xdr:colOff>406400</xdr:colOff>
      <xdr:row>84</xdr:row>
      <xdr:rowOff>55739</xdr:rowOff>
    </xdr:to>
    <xdr:cxnSp macro="">
      <xdr:nvCxnSpPr>
        <xdr:cNvPr id="261" name="直線コネクタ 260"/>
        <xdr:cNvCxnSpPr/>
      </xdr:nvCxnSpPr>
      <xdr:spPr>
        <a:xfrm>
          <a:off x="15290800" y="1426986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63" name="テキスト ボックス 262"/>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39511</xdr:rowOff>
    </xdr:from>
    <xdr:to>
      <xdr:col>22</xdr:col>
      <xdr:colOff>203200</xdr:colOff>
      <xdr:row>83</xdr:row>
      <xdr:rowOff>133350</xdr:rowOff>
    </xdr:to>
    <xdr:cxnSp macro="">
      <xdr:nvCxnSpPr>
        <xdr:cNvPr id="264" name="直線コネクタ 263"/>
        <xdr:cNvCxnSpPr/>
      </xdr:nvCxnSpPr>
      <xdr:spPr>
        <a:xfrm flipV="1">
          <a:off x="14401800" y="142698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103716</xdr:rowOff>
    </xdr:from>
    <xdr:to>
      <xdr:col>22</xdr:col>
      <xdr:colOff>254000</xdr:colOff>
      <xdr:row>82</xdr:row>
      <xdr:rowOff>33866</xdr:rowOff>
    </xdr:to>
    <xdr:sp macro="" textlink="">
      <xdr:nvSpPr>
        <xdr:cNvPr id="265" name="フローチャート : 判断 264"/>
        <xdr:cNvSpPr/>
      </xdr:nvSpPr>
      <xdr:spPr>
        <a:xfrm>
          <a:off x="15240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66" name="テキスト ボックス 265"/>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90</xdr:row>
      <xdr:rowOff>45861</xdr:rowOff>
    </xdr:to>
    <xdr:cxnSp macro="">
      <xdr:nvCxnSpPr>
        <xdr:cNvPr id="267" name="直線コネクタ 266"/>
        <xdr:cNvCxnSpPr/>
      </xdr:nvCxnSpPr>
      <xdr:spPr>
        <a:xfrm flipV="1">
          <a:off x="13512800" y="14363700"/>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68" name="フローチャート : 判断 267"/>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69" name="テキスト ボックス 268"/>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134055</xdr:rowOff>
    </xdr:from>
    <xdr:to>
      <xdr:col>19</xdr:col>
      <xdr:colOff>533400</xdr:colOff>
      <xdr:row>88</xdr:row>
      <xdr:rowOff>64205</xdr:rowOff>
    </xdr:to>
    <xdr:sp macro="" textlink="">
      <xdr:nvSpPr>
        <xdr:cNvPr id="270" name="フローチャート : 判断 269"/>
        <xdr:cNvSpPr/>
      </xdr:nvSpPr>
      <xdr:spPr>
        <a:xfrm>
          <a:off x="13462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74382</xdr:rowOff>
    </xdr:from>
    <xdr:ext cx="762000" cy="259045"/>
    <xdr:sp macro="" textlink="">
      <xdr:nvSpPr>
        <xdr:cNvPr id="271" name="テキスト ボックス 270"/>
        <xdr:cNvSpPr txBox="1"/>
      </xdr:nvSpPr>
      <xdr:spPr>
        <a:xfrm>
          <a:off x="13131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77" name="円/楕円 276"/>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70855</xdr:rowOff>
    </xdr:from>
    <xdr:ext cx="762000" cy="259045"/>
    <xdr:sp macro="" textlink="">
      <xdr:nvSpPr>
        <xdr:cNvPr id="278" name="給与水準   （国との比較）該当値テキスト"/>
        <xdr:cNvSpPr txBox="1"/>
      </xdr:nvSpPr>
      <xdr:spPr>
        <a:xfrm>
          <a:off x="17106900" y="1447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4939</xdr:rowOff>
    </xdr:from>
    <xdr:to>
      <xdr:col>23</xdr:col>
      <xdr:colOff>457200</xdr:colOff>
      <xdr:row>84</xdr:row>
      <xdr:rowOff>106539</xdr:rowOff>
    </xdr:to>
    <xdr:sp macro="" textlink="">
      <xdr:nvSpPr>
        <xdr:cNvPr id="279" name="円/楕円 278"/>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80" name="テキスト ボックス 279"/>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160161</xdr:rowOff>
    </xdr:from>
    <xdr:to>
      <xdr:col>22</xdr:col>
      <xdr:colOff>254000</xdr:colOff>
      <xdr:row>83</xdr:row>
      <xdr:rowOff>90311</xdr:rowOff>
    </xdr:to>
    <xdr:sp macro="" textlink="">
      <xdr:nvSpPr>
        <xdr:cNvPr id="281" name="円/楕円 280"/>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75088</xdr:rowOff>
    </xdr:from>
    <xdr:ext cx="762000" cy="259045"/>
    <xdr:sp macro="" textlink="">
      <xdr:nvSpPr>
        <xdr:cNvPr id="282" name="テキスト ボックス 281"/>
        <xdr:cNvSpPr txBox="1"/>
      </xdr:nvSpPr>
      <xdr:spPr>
        <a:xfrm>
          <a:off x="14909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3" name="円/楕円 282"/>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84" name="テキスト ボックス 283"/>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166511</xdr:rowOff>
    </xdr:from>
    <xdr:to>
      <xdr:col>19</xdr:col>
      <xdr:colOff>533400</xdr:colOff>
      <xdr:row>90</xdr:row>
      <xdr:rowOff>96661</xdr:rowOff>
    </xdr:to>
    <xdr:sp macro="" textlink="">
      <xdr:nvSpPr>
        <xdr:cNvPr id="285" name="円/楕円 284"/>
        <xdr:cNvSpPr/>
      </xdr:nvSpPr>
      <xdr:spPr>
        <a:xfrm>
          <a:off x="13462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81438</xdr:rowOff>
    </xdr:from>
    <xdr:ext cx="762000" cy="259045"/>
    <xdr:sp macro="" textlink="">
      <xdr:nvSpPr>
        <xdr:cNvPr id="286" name="テキスト ボックス 285"/>
        <xdr:cNvSpPr txBox="1"/>
      </xdr:nvSpPr>
      <xdr:spPr>
        <a:xfrm>
          <a:off x="13131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の第２次改革プランにおいて、人件費の抑制を主要項目に位置づけ、事務の効率化や民間委託化等による事務の軽減を図り、平成２８年度末現在で平成１７年度比△１５９人の職員削減を行った。類似団体や国県の平均職員数に比べ、少ない水準を維持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一方で、アンバランスな年齢構成や働き方改革など定員管理上の課題もある。今後も、新たな行政需要に対応するため、将来を見据えた人材確保や人材育成を強化するとともに、行政評価やＩＣＴ・ＡＩ等の活用による業務削減及び適正人数の把握に努め、積極的な行財政改革を進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68707</xdr:rowOff>
    </xdr:from>
    <xdr:to>
      <xdr:col>24</xdr:col>
      <xdr:colOff>558800</xdr:colOff>
      <xdr:row>61</xdr:row>
      <xdr:rowOff>80772</xdr:rowOff>
    </xdr:to>
    <xdr:cxnSp macro="">
      <xdr:nvCxnSpPr>
        <xdr:cNvPr id="319" name="直線コネクタ 318"/>
        <xdr:cNvCxnSpPr/>
      </xdr:nvCxnSpPr>
      <xdr:spPr>
        <a:xfrm>
          <a:off x="16179800" y="1052715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0"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68707</xdr:rowOff>
    </xdr:from>
    <xdr:to>
      <xdr:col>23</xdr:col>
      <xdr:colOff>406400</xdr:colOff>
      <xdr:row>61</xdr:row>
      <xdr:rowOff>88011</xdr:rowOff>
    </xdr:to>
    <xdr:cxnSp macro="">
      <xdr:nvCxnSpPr>
        <xdr:cNvPr id="322" name="直線コネクタ 321"/>
        <xdr:cNvCxnSpPr/>
      </xdr:nvCxnSpPr>
      <xdr:spPr>
        <a:xfrm flipV="1">
          <a:off x="15290800" y="1052715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4" name="テキスト ボックス 323"/>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88011</xdr:rowOff>
    </xdr:from>
    <xdr:to>
      <xdr:col>22</xdr:col>
      <xdr:colOff>203200</xdr:colOff>
      <xdr:row>61</xdr:row>
      <xdr:rowOff>92837</xdr:rowOff>
    </xdr:to>
    <xdr:cxnSp macro="">
      <xdr:nvCxnSpPr>
        <xdr:cNvPr id="325" name="直線コネクタ 324"/>
        <xdr:cNvCxnSpPr/>
      </xdr:nvCxnSpPr>
      <xdr:spPr>
        <a:xfrm flipV="1">
          <a:off x="14401800" y="1054646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80518</xdr:rowOff>
    </xdr:from>
    <xdr:to>
      <xdr:col>22</xdr:col>
      <xdr:colOff>254000</xdr:colOff>
      <xdr:row>63</xdr:row>
      <xdr:rowOff>10668</xdr:rowOff>
    </xdr:to>
    <xdr:sp macro="" textlink="">
      <xdr:nvSpPr>
        <xdr:cNvPr id="326" name="フローチャート : 判断 325"/>
        <xdr:cNvSpPr/>
      </xdr:nvSpPr>
      <xdr:spPr>
        <a:xfrm>
          <a:off x="15240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166895</xdr:rowOff>
    </xdr:from>
    <xdr:ext cx="762000" cy="259045"/>
    <xdr:sp macro="" textlink="">
      <xdr:nvSpPr>
        <xdr:cNvPr id="327" name="テキスト ボックス 326"/>
        <xdr:cNvSpPr txBox="1"/>
      </xdr:nvSpPr>
      <xdr:spPr>
        <a:xfrm>
          <a:off x="14909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54229</xdr:rowOff>
    </xdr:from>
    <xdr:to>
      <xdr:col>21</xdr:col>
      <xdr:colOff>0</xdr:colOff>
      <xdr:row>61</xdr:row>
      <xdr:rowOff>92837</xdr:rowOff>
    </xdr:to>
    <xdr:cxnSp macro="">
      <xdr:nvCxnSpPr>
        <xdr:cNvPr id="328" name="直線コネクタ 327"/>
        <xdr:cNvCxnSpPr/>
      </xdr:nvCxnSpPr>
      <xdr:spPr>
        <a:xfrm>
          <a:off x="13512800" y="1051267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78105</xdr:rowOff>
    </xdr:from>
    <xdr:to>
      <xdr:col>21</xdr:col>
      <xdr:colOff>50800</xdr:colOff>
      <xdr:row>63</xdr:row>
      <xdr:rowOff>8255</xdr:rowOff>
    </xdr:to>
    <xdr:sp macro="" textlink="">
      <xdr:nvSpPr>
        <xdr:cNvPr id="329" name="フローチャート : 判断 328"/>
        <xdr:cNvSpPr/>
      </xdr:nvSpPr>
      <xdr:spPr>
        <a:xfrm>
          <a:off x="14351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164482</xdr:rowOff>
    </xdr:from>
    <xdr:ext cx="762000" cy="259045"/>
    <xdr:sp macro="" textlink="">
      <xdr:nvSpPr>
        <xdr:cNvPr id="330" name="テキスト ボックス 329"/>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82931</xdr:rowOff>
    </xdr:from>
    <xdr:to>
      <xdr:col>19</xdr:col>
      <xdr:colOff>533400</xdr:colOff>
      <xdr:row>63</xdr:row>
      <xdr:rowOff>13081</xdr:rowOff>
    </xdr:to>
    <xdr:sp macro="" textlink="">
      <xdr:nvSpPr>
        <xdr:cNvPr id="331" name="フローチャート : 判断 330"/>
        <xdr:cNvSpPr/>
      </xdr:nvSpPr>
      <xdr:spPr>
        <a:xfrm>
          <a:off x="13462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169308</xdr:rowOff>
    </xdr:from>
    <xdr:ext cx="762000" cy="259045"/>
    <xdr:sp macro="" textlink="">
      <xdr:nvSpPr>
        <xdr:cNvPr id="332" name="テキスト ボックス 331"/>
        <xdr:cNvSpPr txBox="1"/>
      </xdr:nvSpPr>
      <xdr:spPr>
        <a:xfrm>
          <a:off x="13131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29972</xdr:rowOff>
    </xdr:from>
    <xdr:to>
      <xdr:col>24</xdr:col>
      <xdr:colOff>609600</xdr:colOff>
      <xdr:row>61</xdr:row>
      <xdr:rowOff>131572</xdr:rowOff>
    </xdr:to>
    <xdr:sp macro="" textlink="">
      <xdr:nvSpPr>
        <xdr:cNvPr id="338" name="円/楕円 337"/>
        <xdr:cNvSpPr/>
      </xdr:nvSpPr>
      <xdr:spPr>
        <a:xfrm>
          <a:off x="16967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46499</xdr:rowOff>
    </xdr:from>
    <xdr:ext cx="762000" cy="259045"/>
    <xdr:sp macro="" textlink="">
      <xdr:nvSpPr>
        <xdr:cNvPr id="339" name="定員管理の状況該当値テキスト"/>
        <xdr:cNvSpPr txBox="1"/>
      </xdr:nvSpPr>
      <xdr:spPr>
        <a:xfrm>
          <a:off x="17106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17907</xdr:rowOff>
    </xdr:from>
    <xdr:to>
      <xdr:col>23</xdr:col>
      <xdr:colOff>457200</xdr:colOff>
      <xdr:row>61</xdr:row>
      <xdr:rowOff>119507</xdr:rowOff>
    </xdr:to>
    <xdr:sp macro="" textlink="">
      <xdr:nvSpPr>
        <xdr:cNvPr id="340" name="円/楕円 339"/>
        <xdr:cNvSpPr/>
      </xdr:nvSpPr>
      <xdr:spPr>
        <a:xfrm>
          <a:off x="16129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129684</xdr:rowOff>
    </xdr:from>
    <xdr:ext cx="736600" cy="259045"/>
    <xdr:sp macro="" textlink="">
      <xdr:nvSpPr>
        <xdr:cNvPr id="341" name="テキスト ボックス 340"/>
        <xdr:cNvSpPr txBox="1"/>
      </xdr:nvSpPr>
      <xdr:spPr>
        <a:xfrm>
          <a:off x="15798800" y="1024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37211</xdr:rowOff>
    </xdr:from>
    <xdr:to>
      <xdr:col>22</xdr:col>
      <xdr:colOff>254000</xdr:colOff>
      <xdr:row>61</xdr:row>
      <xdr:rowOff>138811</xdr:rowOff>
    </xdr:to>
    <xdr:sp macro="" textlink="">
      <xdr:nvSpPr>
        <xdr:cNvPr id="342" name="円/楕円 341"/>
        <xdr:cNvSpPr/>
      </xdr:nvSpPr>
      <xdr:spPr>
        <a:xfrm>
          <a:off x="152400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148988</xdr:rowOff>
    </xdr:from>
    <xdr:ext cx="762000" cy="259045"/>
    <xdr:sp macro="" textlink="">
      <xdr:nvSpPr>
        <xdr:cNvPr id="343" name="テキスト ボックス 342"/>
        <xdr:cNvSpPr txBox="1"/>
      </xdr:nvSpPr>
      <xdr:spPr>
        <a:xfrm>
          <a:off x="14909800" y="1026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42037</xdr:rowOff>
    </xdr:from>
    <xdr:to>
      <xdr:col>21</xdr:col>
      <xdr:colOff>50800</xdr:colOff>
      <xdr:row>61</xdr:row>
      <xdr:rowOff>143637</xdr:rowOff>
    </xdr:to>
    <xdr:sp macro="" textlink="">
      <xdr:nvSpPr>
        <xdr:cNvPr id="344" name="円/楕円 343"/>
        <xdr:cNvSpPr/>
      </xdr:nvSpPr>
      <xdr:spPr>
        <a:xfrm>
          <a:off x="14351000" y="1050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153814</xdr:rowOff>
    </xdr:from>
    <xdr:ext cx="762000" cy="259045"/>
    <xdr:sp macro="" textlink="">
      <xdr:nvSpPr>
        <xdr:cNvPr id="345" name="テキスト ボックス 344"/>
        <xdr:cNvSpPr txBox="1"/>
      </xdr:nvSpPr>
      <xdr:spPr>
        <a:xfrm>
          <a:off x="14020800" y="1026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3429</xdr:rowOff>
    </xdr:from>
    <xdr:to>
      <xdr:col>19</xdr:col>
      <xdr:colOff>533400</xdr:colOff>
      <xdr:row>61</xdr:row>
      <xdr:rowOff>105029</xdr:rowOff>
    </xdr:to>
    <xdr:sp macro="" textlink="">
      <xdr:nvSpPr>
        <xdr:cNvPr id="346" name="円/楕円 345"/>
        <xdr:cNvSpPr/>
      </xdr:nvSpPr>
      <xdr:spPr>
        <a:xfrm>
          <a:off x="13462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115206</xdr:rowOff>
    </xdr:from>
    <xdr:ext cx="762000" cy="259045"/>
    <xdr:sp macro="" textlink="">
      <xdr:nvSpPr>
        <xdr:cNvPr id="347" name="テキスト ボックス 346"/>
        <xdr:cNvSpPr txBox="1"/>
      </xdr:nvSpPr>
      <xdr:spPr>
        <a:xfrm>
          <a:off x="13131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遅れていた公共施設の整備を推進するため積極的に地方債を活用してきたこと、特別養護老人ホームや幼保園建設の債務負担行為、公共下水道事業の繰出金の増大等により比較的高い比率で推移しているが、近年繰上償還の実施や市債発行抑制等により、単年度の比率は低くなってきており、３ヶ年平均では前年比 △０．２ポイントの減となった。</a:t>
          </a:r>
          <a:endParaRPr kumimoji="1" lang="en-US" altLang="ja-JP" sz="1300">
            <a:latin typeface="ＭＳ Ｐゴシック"/>
          </a:endParaRPr>
        </a:p>
        <a:p>
          <a:r>
            <a:rPr kumimoji="1" lang="ja-JP" altLang="en-US" sz="1300">
              <a:latin typeface="ＭＳ Ｐゴシック"/>
            </a:rPr>
            <a:t>　実質公債費比率抑制のため、市債発行額を出来る限り抑えるほか、市税収入のの増収施策（企業誘致等）を展開し、自主財源の確保に努める。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15748</xdr:rowOff>
    </xdr:from>
    <xdr:to>
      <xdr:col>24</xdr:col>
      <xdr:colOff>558800</xdr:colOff>
      <xdr:row>42</xdr:row>
      <xdr:rowOff>35052</xdr:rowOff>
    </xdr:to>
    <xdr:cxnSp macro="">
      <xdr:nvCxnSpPr>
        <xdr:cNvPr id="379" name="直線コネクタ 378"/>
        <xdr:cNvCxnSpPr/>
      </xdr:nvCxnSpPr>
      <xdr:spPr>
        <a:xfrm flipV="1">
          <a:off x="16179800" y="72166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109745</xdr:rowOff>
    </xdr:from>
    <xdr:ext cx="762000" cy="259045"/>
    <xdr:sp macro="" textlink="">
      <xdr:nvSpPr>
        <xdr:cNvPr id="380"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35052</xdr:rowOff>
    </xdr:from>
    <xdr:to>
      <xdr:col>23</xdr:col>
      <xdr:colOff>406400</xdr:colOff>
      <xdr:row>42</xdr:row>
      <xdr:rowOff>54356</xdr:rowOff>
    </xdr:to>
    <xdr:cxnSp macro="">
      <xdr:nvCxnSpPr>
        <xdr:cNvPr id="382" name="直線コネクタ 381"/>
        <xdr:cNvCxnSpPr/>
      </xdr:nvCxnSpPr>
      <xdr:spPr>
        <a:xfrm flipV="1">
          <a:off x="15290800" y="72359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84" name="テキスト ボックス 383"/>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54356</xdr:rowOff>
    </xdr:from>
    <xdr:to>
      <xdr:col>22</xdr:col>
      <xdr:colOff>203200</xdr:colOff>
      <xdr:row>42</xdr:row>
      <xdr:rowOff>121920</xdr:rowOff>
    </xdr:to>
    <xdr:cxnSp macro="">
      <xdr:nvCxnSpPr>
        <xdr:cNvPr id="385" name="直線コネクタ 384"/>
        <xdr:cNvCxnSpPr/>
      </xdr:nvCxnSpPr>
      <xdr:spPr>
        <a:xfrm flipV="1">
          <a:off x="14401800" y="72552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78486</xdr:rowOff>
    </xdr:from>
    <xdr:to>
      <xdr:col>22</xdr:col>
      <xdr:colOff>254000</xdr:colOff>
      <xdr:row>42</xdr:row>
      <xdr:rowOff>8636</xdr:rowOff>
    </xdr:to>
    <xdr:sp macro="" textlink="">
      <xdr:nvSpPr>
        <xdr:cNvPr id="386" name="フローチャート : 判断 385"/>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18813</xdr:rowOff>
    </xdr:from>
    <xdr:ext cx="762000" cy="259045"/>
    <xdr:sp macro="" textlink="">
      <xdr:nvSpPr>
        <xdr:cNvPr id="387" name="テキスト ボックス 386"/>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27686</xdr:rowOff>
    </xdr:to>
    <xdr:cxnSp macro="">
      <xdr:nvCxnSpPr>
        <xdr:cNvPr id="388" name="直線コネクタ 387"/>
        <xdr:cNvCxnSpPr/>
      </xdr:nvCxnSpPr>
      <xdr:spPr>
        <a:xfrm flipV="1">
          <a:off x="13512800" y="73228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165354</xdr:rowOff>
    </xdr:from>
    <xdr:to>
      <xdr:col>21</xdr:col>
      <xdr:colOff>50800</xdr:colOff>
      <xdr:row>42</xdr:row>
      <xdr:rowOff>95504</xdr:rowOff>
    </xdr:to>
    <xdr:sp macro="" textlink="">
      <xdr:nvSpPr>
        <xdr:cNvPr id="389" name="フローチャート : 判断 388"/>
        <xdr:cNvSpPr/>
      </xdr:nvSpPr>
      <xdr:spPr>
        <a:xfrm>
          <a:off x="14351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105681</xdr:rowOff>
    </xdr:from>
    <xdr:ext cx="762000" cy="259045"/>
    <xdr:sp macro="" textlink="">
      <xdr:nvSpPr>
        <xdr:cNvPr id="390" name="テキスト ボックス 389"/>
        <xdr:cNvSpPr txBox="1"/>
      </xdr:nvSpPr>
      <xdr:spPr>
        <a:xfrm>
          <a:off x="14020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1" name="フローチャート : 判断 390"/>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92" name="テキスト ボックス 391"/>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136398</xdr:rowOff>
    </xdr:from>
    <xdr:to>
      <xdr:col>24</xdr:col>
      <xdr:colOff>609600</xdr:colOff>
      <xdr:row>42</xdr:row>
      <xdr:rowOff>66548</xdr:rowOff>
    </xdr:to>
    <xdr:sp macro="" textlink="">
      <xdr:nvSpPr>
        <xdr:cNvPr id="398" name="円/楕円 397"/>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108475</xdr:rowOff>
    </xdr:from>
    <xdr:ext cx="762000" cy="259045"/>
    <xdr:sp macro="" textlink="">
      <xdr:nvSpPr>
        <xdr:cNvPr id="399"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155702</xdr:rowOff>
    </xdr:from>
    <xdr:to>
      <xdr:col>23</xdr:col>
      <xdr:colOff>457200</xdr:colOff>
      <xdr:row>42</xdr:row>
      <xdr:rowOff>85852</xdr:rowOff>
    </xdr:to>
    <xdr:sp macro="" textlink="">
      <xdr:nvSpPr>
        <xdr:cNvPr id="400" name="円/楕円 399"/>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70629</xdr:rowOff>
    </xdr:from>
    <xdr:ext cx="736600" cy="259045"/>
    <xdr:sp macro="" textlink="">
      <xdr:nvSpPr>
        <xdr:cNvPr id="401" name="テキスト ボックス 400"/>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402" name="円/楕円 401"/>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403" name="テキスト ボックス 402"/>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4" name="円/楕円 403"/>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405" name="テキスト ボックス 40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148336</xdr:rowOff>
    </xdr:from>
    <xdr:to>
      <xdr:col>19</xdr:col>
      <xdr:colOff>533400</xdr:colOff>
      <xdr:row>43</xdr:row>
      <xdr:rowOff>78486</xdr:rowOff>
    </xdr:to>
    <xdr:sp macro="" textlink="">
      <xdr:nvSpPr>
        <xdr:cNvPr id="406" name="円/楕円 405"/>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63263</xdr:rowOff>
    </xdr:from>
    <xdr:ext cx="762000" cy="259045"/>
    <xdr:sp macro="" textlink="">
      <xdr:nvSpPr>
        <xdr:cNvPr id="407" name="テキスト ボックス 406"/>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平成２８年度は、一般会計の地方債残高、掛川市・袋井市病院企業団及び掛川市・菊川市衛生施設組合の負担見込額が減少したことにより、将来負担額は前年度比 △１，２５９百万円の減となり、将来負担比率は、対前年度比 △３．２ポイント減となった。</a:t>
          </a:r>
          <a:endParaRPr kumimoji="1" lang="en-US" altLang="ja-JP" sz="1300">
            <a:latin typeface="ＭＳ Ｐゴシック"/>
          </a:endParaRPr>
        </a:p>
        <a:p>
          <a:r>
            <a:rPr kumimoji="1" lang="ja-JP" altLang="en-US" sz="1300">
              <a:latin typeface="ＭＳ Ｐゴシック"/>
            </a:rPr>
            <a:t>　将来負担比率は、４年連続で減少しているが、全国平均、県平均、類似団体平均を依然として大きく上回っているため、起債抑制等に努める。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73745</xdr:rowOff>
    </xdr:from>
    <xdr:to>
      <xdr:col>24</xdr:col>
      <xdr:colOff>558800</xdr:colOff>
      <xdr:row>17</xdr:row>
      <xdr:rowOff>99483</xdr:rowOff>
    </xdr:to>
    <xdr:cxnSp macro="">
      <xdr:nvCxnSpPr>
        <xdr:cNvPr id="441" name="直線コネクタ 440"/>
        <xdr:cNvCxnSpPr/>
      </xdr:nvCxnSpPr>
      <xdr:spPr>
        <a:xfrm flipV="1">
          <a:off x="16179800" y="2988395"/>
          <a:ext cx="8382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171043</xdr:rowOff>
    </xdr:from>
    <xdr:ext cx="762000" cy="259045"/>
    <xdr:sp macro="" textlink="">
      <xdr:nvSpPr>
        <xdr:cNvPr id="442"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99483</xdr:rowOff>
    </xdr:from>
    <xdr:to>
      <xdr:col>23</xdr:col>
      <xdr:colOff>406400</xdr:colOff>
      <xdr:row>18</xdr:row>
      <xdr:rowOff>42249</xdr:rowOff>
    </xdr:to>
    <xdr:cxnSp macro="">
      <xdr:nvCxnSpPr>
        <xdr:cNvPr id="444" name="直線コネクタ 443"/>
        <xdr:cNvCxnSpPr/>
      </xdr:nvCxnSpPr>
      <xdr:spPr>
        <a:xfrm flipV="1">
          <a:off x="15290800" y="3014133"/>
          <a:ext cx="889000" cy="1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42249</xdr:rowOff>
    </xdr:from>
    <xdr:to>
      <xdr:col>22</xdr:col>
      <xdr:colOff>203200</xdr:colOff>
      <xdr:row>18</xdr:row>
      <xdr:rowOff>110617</xdr:rowOff>
    </xdr:to>
    <xdr:cxnSp macro="">
      <xdr:nvCxnSpPr>
        <xdr:cNvPr id="447" name="直線コネクタ 446"/>
        <xdr:cNvCxnSpPr/>
      </xdr:nvCxnSpPr>
      <xdr:spPr>
        <a:xfrm flipV="1">
          <a:off x="14401800" y="3128349"/>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15960</xdr:rowOff>
    </xdr:from>
    <xdr:to>
      <xdr:col>22</xdr:col>
      <xdr:colOff>254000</xdr:colOff>
      <xdr:row>15</xdr:row>
      <xdr:rowOff>117560</xdr:rowOff>
    </xdr:to>
    <xdr:sp macro="" textlink="">
      <xdr:nvSpPr>
        <xdr:cNvPr id="448" name="フローチャート : 判断 447"/>
        <xdr:cNvSpPr/>
      </xdr:nvSpPr>
      <xdr:spPr>
        <a:xfrm>
          <a:off x="15240000" y="25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127737</xdr:rowOff>
    </xdr:from>
    <xdr:ext cx="762000" cy="259045"/>
    <xdr:sp macro="" textlink="">
      <xdr:nvSpPr>
        <xdr:cNvPr id="449" name="テキスト ボックス 448"/>
        <xdr:cNvSpPr txBox="1"/>
      </xdr:nvSpPr>
      <xdr:spPr>
        <a:xfrm>
          <a:off x="14909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110617</xdr:rowOff>
    </xdr:from>
    <xdr:to>
      <xdr:col>21</xdr:col>
      <xdr:colOff>0</xdr:colOff>
      <xdr:row>19</xdr:row>
      <xdr:rowOff>106468</xdr:rowOff>
    </xdr:to>
    <xdr:cxnSp macro="">
      <xdr:nvCxnSpPr>
        <xdr:cNvPr id="450" name="直線コネクタ 449"/>
        <xdr:cNvCxnSpPr/>
      </xdr:nvCxnSpPr>
      <xdr:spPr>
        <a:xfrm flipV="1">
          <a:off x="13512800" y="3196717"/>
          <a:ext cx="889000" cy="16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87545</xdr:rowOff>
    </xdr:from>
    <xdr:to>
      <xdr:col>21</xdr:col>
      <xdr:colOff>50800</xdr:colOff>
      <xdr:row>16</xdr:row>
      <xdr:rowOff>17695</xdr:rowOff>
    </xdr:to>
    <xdr:sp macro="" textlink="">
      <xdr:nvSpPr>
        <xdr:cNvPr id="451" name="フローチャート : 判断 450"/>
        <xdr:cNvSpPr/>
      </xdr:nvSpPr>
      <xdr:spPr>
        <a:xfrm>
          <a:off x="14351000" y="265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27872</xdr:rowOff>
    </xdr:from>
    <xdr:ext cx="762000" cy="259045"/>
    <xdr:sp macro="" textlink="">
      <xdr:nvSpPr>
        <xdr:cNvPr id="452" name="テキスト ボックス 451"/>
        <xdr:cNvSpPr txBox="1"/>
      </xdr:nvSpPr>
      <xdr:spPr>
        <a:xfrm>
          <a:off x="14020800" y="242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22267</xdr:rowOff>
    </xdr:from>
    <xdr:to>
      <xdr:col>19</xdr:col>
      <xdr:colOff>533400</xdr:colOff>
      <xdr:row>16</xdr:row>
      <xdr:rowOff>123867</xdr:rowOff>
    </xdr:to>
    <xdr:sp macro="" textlink="">
      <xdr:nvSpPr>
        <xdr:cNvPr id="453" name="フローチャート : 判断 452"/>
        <xdr:cNvSpPr/>
      </xdr:nvSpPr>
      <xdr:spPr>
        <a:xfrm>
          <a:off x="13462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134044</xdr:rowOff>
    </xdr:from>
    <xdr:ext cx="762000" cy="259045"/>
    <xdr:sp macro="" textlink="">
      <xdr:nvSpPr>
        <xdr:cNvPr id="454" name="テキスト ボックス 453"/>
        <xdr:cNvSpPr txBox="1"/>
      </xdr:nvSpPr>
      <xdr:spPr>
        <a:xfrm>
          <a:off x="13131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22945</xdr:rowOff>
    </xdr:from>
    <xdr:to>
      <xdr:col>24</xdr:col>
      <xdr:colOff>609600</xdr:colOff>
      <xdr:row>17</xdr:row>
      <xdr:rowOff>124545</xdr:rowOff>
    </xdr:to>
    <xdr:sp macro="" textlink="">
      <xdr:nvSpPr>
        <xdr:cNvPr id="460" name="円/楕円 459"/>
        <xdr:cNvSpPr/>
      </xdr:nvSpPr>
      <xdr:spPr>
        <a:xfrm>
          <a:off x="16967200" y="29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166472</xdr:rowOff>
    </xdr:from>
    <xdr:ext cx="762000" cy="259045"/>
    <xdr:sp macro="" textlink="">
      <xdr:nvSpPr>
        <xdr:cNvPr id="461" name="将来負担の状況該当値テキスト"/>
        <xdr:cNvSpPr txBox="1"/>
      </xdr:nvSpPr>
      <xdr:spPr>
        <a:xfrm>
          <a:off x="17106900" y="29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48683</xdr:rowOff>
    </xdr:from>
    <xdr:to>
      <xdr:col>23</xdr:col>
      <xdr:colOff>457200</xdr:colOff>
      <xdr:row>17</xdr:row>
      <xdr:rowOff>150283</xdr:rowOff>
    </xdr:to>
    <xdr:sp macro="" textlink="">
      <xdr:nvSpPr>
        <xdr:cNvPr id="462" name="円/楕円 461"/>
        <xdr:cNvSpPr/>
      </xdr:nvSpPr>
      <xdr:spPr>
        <a:xfrm>
          <a:off x="16129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135060</xdr:rowOff>
    </xdr:from>
    <xdr:ext cx="736600" cy="259045"/>
    <xdr:sp macro="" textlink="">
      <xdr:nvSpPr>
        <xdr:cNvPr id="463" name="テキスト ボックス 462"/>
        <xdr:cNvSpPr txBox="1"/>
      </xdr:nvSpPr>
      <xdr:spPr>
        <a:xfrm>
          <a:off x="15798800" y="304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162899</xdr:rowOff>
    </xdr:from>
    <xdr:to>
      <xdr:col>22</xdr:col>
      <xdr:colOff>254000</xdr:colOff>
      <xdr:row>18</xdr:row>
      <xdr:rowOff>93049</xdr:rowOff>
    </xdr:to>
    <xdr:sp macro="" textlink="">
      <xdr:nvSpPr>
        <xdr:cNvPr id="464" name="円/楕円 463"/>
        <xdr:cNvSpPr/>
      </xdr:nvSpPr>
      <xdr:spPr>
        <a:xfrm>
          <a:off x="15240000" y="30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77826</xdr:rowOff>
    </xdr:from>
    <xdr:ext cx="762000" cy="259045"/>
    <xdr:sp macro="" textlink="">
      <xdr:nvSpPr>
        <xdr:cNvPr id="465" name="テキスト ボックス 464"/>
        <xdr:cNvSpPr txBox="1"/>
      </xdr:nvSpPr>
      <xdr:spPr>
        <a:xfrm>
          <a:off x="14909800" y="316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59817</xdr:rowOff>
    </xdr:from>
    <xdr:to>
      <xdr:col>21</xdr:col>
      <xdr:colOff>50800</xdr:colOff>
      <xdr:row>18</xdr:row>
      <xdr:rowOff>161417</xdr:rowOff>
    </xdr:to>
    <xdr:sp macro="" textlink="">
      <xdr:nvSpPr>
        <xdr:cNvPr id="466" name="円/楕円 465"/>
        <xdr:cNvSpPr/>
      </xdr:nvSpPr>
      <xdr:spPr>
        <a:xfrm>
          <a:off x="14351000" y="3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146194</xdr:rowOff>
    </xdr:from>
    <xdr:ext cx="762000" cy="259045"/>
    <xdr:sp macro="" textlink="">
      <xdr:nvSpPr>
        <xdr:cNvPr id="467" name="テキスト ボックス 466"/>
        <xdr:cNvSpPr txBox="1"/>
      </xdr:nvSpPr>
      <xdr:spPr>
        <a:xfrm>
          <a:off x="14020800" y="323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55668</xdr:rowOff>
    </xdr:from>
    <xdr:to>
      <xdr:col>19</xdr:col>
      <xdr:colOff>533400</xdr:colOff>
      <xdr:row>19</xdr:row>
      <xdr:rowOff>157268</xdr:rowOff>
    </xdr:to>
    <xdr:sp macro="" textlink="">
      <xdr:nvSpPr>
        <xdr:cNvPr id="468" name="円/楕円 467"/>
        <xdr:cNvSpPr/>
      </xdr:nvSpPr>
      <xdr:spPr>
        <a:xfrm>
          <a:off x="13462000" y="331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142045</xdr:rowOff>
    </xdr:from>
    <xdr:ext cx="762000" cy="259045"/>
    <xdr:sp macro="" textlink="">
      <xdr:nvSpPr>
        <xdr:cNvPr id="469" name="テキスト ボックス 468"/>
        <xdr:cNvSpPr txBox="1"/>
      </xdr:nvSpPr>
      <xdr:spPr>
        <a:xfrm>
          <a:off x="13131800" y="339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静岡県掛川市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117,792
114,073
265.69
46,929,914
45,718,714
994,730
26,775,728
46,051,015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人件費における経常経費充当一般財源のうち、定年退職手当は減となったが、普通退職手当及び一般職員給が増加したため、前年度比 ０．３ポイント増加した。</a:t>
          </a:r>
          <a:endParaRPr kumimoji="1" lang="en-US" altLang="ja-JP" sz="1300">
            <a:latin typeface="ＭＳ Ｐゴシック"/>
          </a:endParaRPr>
        </a:p>
        <a:p>
          <a:r>
            <a:rPr kumimoji="1" lang="ja-JP" altLang="en-US" sz="1300">
              <a:latin typeface="ＭＳ Ｐゴシック"/>
            </a:rPr>
            <a:t>　定員適正化計画に基づく職員削減により、全国平均、県平均及び類似団体に比べ低くなっている。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114300</xdr:rowOff>
    </xdr:from>
    <xdr:to>
      <xdr:col>7</xdr:col>
      <xdr:colOff>15875</xdr:colOff>
      <xdr:row>34</xdr:row>
      <xdr:rowOff>152400</xdr:rowOff>
    </xdr:to>
    <xdr:cxnSp macro="">
      <xdr:nvCxnSpPr>
        <xdr:cNvPr id="66" name="直線コネクタ 65"/>
        <xdr:cNvCxnSpPr/>
      </xdr:nvCxnSpPr>
      <xdr:spPr>
        <a:xfrm>
          <a:off x="3987800" y="594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114300</xdr:rowOff>
    </xdr:from>
    <xdr:to>
      <xdr:col>5</xdr:col>
      <xdr:colOff>549275</xdr:colOff>
      <xdr:row>35</xdr:row>
      <xdr:rowOff>44450</xdr:rowOff>
    </xdr:to>
    <xdr:cxnSp macro="">
      <xdr:nvCxnSpPr>
        <xdr:cNvPr id="69" name="直線コネクタ 68"/>
        <xdr:cNvCxnSpPr/>
      </xdr:nvCxnSpPr>
      <xdr:spPr>
        <a:xfrm flipV="1">
          <a:off x="3098800" y="594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35</xdr:row>
      <xdr:rowOff>44450</xdr:rowOff>
    </xdr:to>
    <xdr:cxnSp macro="">
      <xdr:nvCxnSpPr>
        <xdr:cNvPr id="72" name="直線コネクタ 71"/>
        <xdr:cNvCxnSpPr/>
      </xdr:nvCxnSpPr>
      <xdr:spPr>
        <a:xfrm>
          <a:off x="2209800" y="5956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127000</xdr:rowOff>
    </xdr:from>
    <xdr:to>
      <xdr:col>4</xdr:col>
      <xdr:colOff>396875</xdr:colOff>
      <xdr:row>35</xdr:row>
      <xdr:rowOff>57150</xdr:rowOff>
    </xdr:to>
    <xdr:sp macro="" textlink="">
      <xdr:nvSpPr>
        <xdr:cNvPr id="73" name="フローチャート : 判断 72"/>
        <xdr:cNvSpPr/>
      </xdr:nvSpPr>
      <xdr:spPr>
        <a:xfrm>
          <a:off x="3048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67327</xdr:rowOff>
    </xdr:from>
    <xdr:ext cx="762000" cy="259045"/>
    <xdr:sp macro="" textlink="">
      <xdr:nvSpPr>
        <xdr:cNvPr id="74" name="テキスト ボックス 73"/>
        <xdr:cNvSpPr txBox="1"/>
      </xdr:nvSpPr>
      <xdr:spPr>
        <a:xfrm>
          <a:off x="2717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35</xdr:row>
      <xdr:rowOff>82550</xdr:rowOff>
    </xdr:to>
    <xdr:cxnSp macro="">
      <xdr:nvCxnSpPr>
        <xdr:cNvPr id="75" name="直線コネクタ 74"/>
        <xdr:cNvCxnSpPr/>
      </xdr:nvCxnSpPr>
      <xdr:spPr>
        <a:xfrm flipV="1">
          <a:off x="1320800" y="5956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152400</xdr:rowOff>
    </xdr:from>
    <xdr:to>
      <xdr:col>3</xdr:col>
      <xdr:colOff>193675</xdr:colOff>
      <xdr:row>35</xdr:row>
      <xdr:rowOff>82550</xdr:rowOff>
    </xdr:to>
    <xdr:sp macro="" textlink="">
      <xdr:nvSpPr>
        <xdr:cNvPr id="76" name="フローチャート : 判断 75"/>
        <xdr:cNvSpPr/>
      </xdr:nvSpPr>
      <xdr:spPr>
        <a:xfrm>
          <a:off x="2159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67327</xdr:rowOff>
    </xdr:from>
    <xdr:ext cx="762000" cy="259045"/>
    <xdr:sp macro="" textlink="">
      <xdr:nvSpPr>
        <xdr:cNvPr id="77" name="テキスト ボックス 76"/>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82550</xdr:rowOff>
    </xdr:from>
    <xdr:to>
      <xdr:col>1</xdr:col>
      <xdr:colOff>676275</xdr:colOff>
      <xdr:row>36</xdr:row>
      <xdr:rowOff>12700</xdr:rowOff>
    </xdr:to>
    <xdr:sp macro="" textlink="">
      <xdr:nvSpPr>
        <xdr:cNvPr id="78" name="フローチャート :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101600</xdr:rowOff>
    </xdr:from>
    <xdr:to>
      <xdr:col>7</xdr:col>
      <xdr:colOff>66675</xdr:colOff>
      <xdr:row>35</xdr:row>
      <xdr:rowOff>31750</xdr:rowOff>
    </xdr:to>
    <xdr:sp macro="" textlink="">
      <xdr:nvSpPr>
        <xdr:cNvPr id="85" name="円/楕円 84"/>
        <xdr:cNvSpPr/>
      </xdr:nvSpPr>
      <xdr:spPr>
        <a:xfrm>
          <a:off x="47752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118127</xdr:rowOff>
    </xdr:from>
    <xdr:ext cx="762000" cy="259045"/>
    <xdr:sp macro="" textlink="">
      <xdr:nvSpPr>
        <xdr:cNvPr id="86" name="人件費該当値テキスト"/>
        <xdr:cNvSpPr txBox="1"/>
      </xdr:nvSpPr>
      <xdr:spPr>
        <a:xfrm>
          <a:off x="4914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63500</xdr:rowOff>
    </xdr:from>
    <xdr:to>
      <xdr:col>5</xdr:col>
      <xdr:colOff>600075</xdr:colOff>
      <xdr:row>34</xdr:row>
      <xdr:rowOff>165100</xdr:rowOff>
    </xdr:to>
    <xdr:sp macro="" textlink="">
      <xdr:nvSpPr>
        <xdr:cNvPr id="87" name="円/楕円 86"/>
        <xdr:cNvSpPr/>
      </xdr:nvSpPr>
      <xdr:spPr>
        <a:xfrm>
          <a:off x="3937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3827</xdr:rowOff>
    </xdr:from>
    <xdr:ext cx="736600" cy="259045"/>
    <xdr:sp macro="" textlink="">
      <xdr:nvSpPr>
        <xdr:cNvPr id="88" name="テキスト ボックス 87"/>
        <xdr:cNvSpPr txBox="1"/>
      </xdr:nvSpPr>
      <xdr:spPr>
        <a:xfrm>
          <a:off x="3606800" y="566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165100</xdr:rowOff>
    </xdr:from>
    <xdr:to>
      <xdr:col>4</xdr:col>
      <xdr:colOff>396875</xdr:colOff>
      <xdr:row>35</xdr:row>
      <xdr:rowOff>95250</xdr:rowOff>
    </xdr:to>
    <xdr:sp macro="" textlink="">
      <xdr:nvSpPr>
        <xdr:cNvPr id="89" name="円/楕円 88"/>
        <xdr:cNvSpPr/>
      </xdr:nvSpPr>
      <xdr:spPr>
        <a:xfrm>
          <a:off x="3048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80027</xdr:rowOff>
    </xdr:from>
    <xdr:ext cx="762000" cy="259045"/>
    <xdr:sp macro="" textlink="">
      <xdr:nvSpPr>
        <xdr:cNvPr id="90" name="テキスト ボックス 89"/>
        <xdr:cNvSpPr txBox="1"/>
      </xdr:nvSpPr>
      <xdr:spPr>
        <a:xfrm>
          <a:off x="2717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1" name="円/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31750</xdr:rowOff>
    </xdr:from>
    <xdr:to>
      <xdr:col>1</xdr:col>
      <xdr:colOff>676275</xdr:colOff>
      <xdr:row>35</xdr:row>
      <xdr:rowOff>133350</xdr:rowOff>
    </xdr:to>
    <xdr:sp macro="" textlink="">
      <xdr:nvSpPr>
        <xdr:cNvPr id="93" name="円/楕円 92"/>
        <xdr:cNvSpPr/>
      </xdr:nvSpPr>
      <xdr:spPr>
        <a:xfrm>
          <a:off x="1270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143527</xdr:rowOff>
    </xdr:from>
    <xdr:ext cx="762000" cy="259045"/>
    <xdr:sp macro="" textlink="">
      <xdr:nvSpPr>
        <xdr:cNvPr id="94" name="テキスト ボックス 93"/>
        <xdr:cNvSpPr txBox="1"/>
      </xdr:nvSpPr>
      <xdr:spPr>
        <a:xfrm>
          <a:off x="939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物件費における経常経費充当一般財源は、指定管理者の変更による健康ふれあい館施設管理費業務委託料の減等により、前年度比 △４６百万円減となった。しかし、</a:t>
          </a:r>
          <a:r>
            <a:rPr kumimoji="1" lang="ja-JP" altLang="ja-JP" sz="1300">
              <a:solidFill>
                <a:schemeClr val="dk1"/>
              </a:solidFill>
              <a:effectLst/>
              <a:latin typeface="+mn-lt"/>
              <a:ea typeface="+mn-ea"/>
              <a:cs typeface="+mn-cs"/>
            </a:rPr>
            <a:t>分母である経常一般財源等が、前年度比</a:t>
          </a:r>
          <a:r>
            <a:rPr kumimoji="1" lang="en-US"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１，０４０百万円減となったため、</a:t>
          </a:r>
          <a:r>
            <a:rPr kumimoji="1" lang="ja-JP" altLang="en-US" sz="1300">
              <a:latin typeface="ＭＳ Ｐゴシック"/>
            </a:rPr>
            <a:t>前年度比 ０．４ポイント増加した。</a:t>
          </a:r>
          <a:endParaRPr kumimoji="1" lang="en-US" altLang="ja-JP" sz="1300">
            <a:latin typeface="ＭＳ Ｐゴシック"/>
          </a:endParaRPr>
        </a:p>
        <a:p>
          <a:r>
            <a:rPr kumimoji="1" lang="ja-JP" altLang="en-US" sz="1300">
              <a:latin typeface="ＭＳ Ｐゴシック"/>
            </a:rPr>
            <a:t>　今後も、公共施設マネジメントを推進し、各種施設の適正配置に向けた検討をすすめるとともに、業務委託内容の見直しをするなど、物件費の抑制に努める。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23586</xdr:rowOff>
    </xdr:from>
    <xdr:to>
      <xdr:col>24</xdr:col>
      <xdr:colOff>31750</xdr:colOff>
      <xdr:row>16</xdr:row>
      <xdr:rowOff>67129</xdr:rowOff>
    </xdr:to>
    <xdr:cxnSp macro="">
      <xdr:nvCxnSpPr>
        <xdr:cNvPr id="129" name="直線コネクタ 128"/>
        <xdr:cNvCxnSpPr/>
      </xdr:nvCxnSpPr>
      <xdr:spPr>
        <a:xfrm>
          <a:off x="15671800" y="27667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23586</xdr:rowOff>
    </xdr:from>
    <xdr:to>
      <xdr:col>22</xdr:col>
      <xdr:colOff>565150</xdr:colOff>
      <xdr:row>16</xdr:row>
      <xdr:rowOff>34471</xdr:rowOff>
    </xdr:to>
    <xdr:cxnSp macro="">
      <xdr:nvCxnSpPr>
        <xdr:cNvPr id="132" name="直線コネクタ 131"/>
        <xdr:cNvCxnSpPr/>
      </xdr:nvCxnSpPr>
      <xdr:spPr>
        <a:xfrm flipV="1">
          <a:off x="14782800" y="2766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1814</xdr:rowOff>
    </xdr:from>
    <xdr:to>
      <xdr:col>21</xdr:col>
      <xdr:colOff>361950</xdr:colOff>
      <xdr:row>16</xdr:row>
      <xdr:rowOff>34471</xdr:rowOff>
    </xdr:to>
    <xdr:cxnSp macro="">
      <xdr:nvCxnSpPr>
        <xdr:cNvPr id="135" name="直線コネクタ 134"/>
        <xdr:cNvCxnSpPr/>
      </xdr:nvCxnSpPr>
      <xdr:spPr>
        <a:xfrm>
          <a:off x="13893800" y="2745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7" name="テキスト ボックス 136"/>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1814</xdr:rowOff>
    </xdr:from>
    <xdr:to>
      <xdr:col>20</xdr:col>
      <xdr:colOff>158750</xdr:colOff>
      <xdr:row>16</xdr:row>
      <xdr:rowOff>1814</xdr:rowOff>
    </xdr:to>
    <xdr:cxnSp macro="">
      <xdr:nvCxnSpPr>
        <xdr:cNvPr id="138" name="直線コネクタ 137"/>
        <xdr:cNvCxnSpPr/>
      </xdr:nvCxnSpPr>
      <xdr:spPr>
        <a:xfrm>
          <a:off x="13004800" y="2745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111579</xdr:rowOff>
    </xdr:from>
    <xdr:to>
      <xdr:col>20</xdr:col>
      <xdr:colOff>209550</xdr:colOff>
      <xdr:row>16</xdr:row>
      <xdr:rowOff>41729</xdr:rowOff>
    </xdr:to>
    <xdr:sp macro="" textlink="">
      <xdr:nvSpPr>
        <xdr:cNvPr id="139" name="フローチャート :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41" name="フローチャート : 判断 140"/>
        <xdr:cNvSpPr/>
      </xdr:nvSpPr>
      <xdr:spPr>
        <a:xfrm>
          <a:off x="12954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158041</xdr:rowOff>
    </xdr:from>
    <xdr:ext cx="762000" cy="259045"/>
    <xdr:sp macro="" textlink="">
      <xdr:nvSpPr>
        <xdr:cNvPr id="142" name="テキスト ボックス 141"/>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16329</xdr:rowOff>
    </xdr:from>
    <xdr:to>
      <xdr:col>24</xdr:col>
      <xdr:colOff>82550</xdr:colOff>
      <xdr:row>16</xdr:row>
      <xdr:rowOff>117929</xdr:rowOff>
    </xdr:to>
    <xdr:sp macro="" textlink="">
      <xdr:nvSpPr>
        <xdr:cNvPr id="148" name="円/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144236</xdr:rowOff>
    </xdr:from>
    <xdr:to>
      <xdr:col>22</xdr:col>
      <xdr:colOff>615950</xdr:colOff>
      <xdr:row>16</xdr:row>
      <xdr:rowOff>74386</xdr:rowOff>
    </xdr:to>
    <xdr:sp macro="" textlink="">
      <xdr:nvSpPr>
        <xdr:cNvPr id="150" name="円/楕円 149"/>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84563</xdr:rowOff>
    </xdr:from>
    <xdr:ext cx="736600" cy="259045"/>
    <xdr:sp macro="" textlink="">
      <xdr:nvSpPr>
        <xdr:cNvPr id="151" name="テキスト ボックス 150"/>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155121</xdr:rowOff>
    </xdr:from>
    <xdr:to>
      <xdr:col>21</xdr:col>
      <xdr:colOff>412750</xdr:colOff>
      <xdr:row>16</xdr:row>
      <xdr:rowOff>85271</xdr:rowOff>
    </xdr:to>
    <xdr:sp macro="" textlink="">
      <xdr:nvSpPr>
        <xdr:cNvPr id="152" name="円/楕円 151"/>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70048</xdr:rowOff>
    </xdr:from>
    <xdr:ext cx="762000" cy="259045"/>
    <xdr:sp macro="" textlink="">
      <xdr:nvSpPr>
        <xdr:cNvPr id="153" name="テキスト ボックス 152"/>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122464</xdr:rowOff>
    </xdr:from>
    <xdr:to>
      <xdr:col>20</xdr:col>
      <xdr:colOff>209550</xdr:colOff>
      <xdr:row>16</xdr:row>
      <xdr:rowOff>52614</xdr:rowOff>
    </xdr:to>
    <xdr:sp macro="" textlink="">
      <xdr:nvSpPr>
        <xdr:cNvPr id="154" name="円/楕円 153"/>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55" name="テキスト ボックス 154"/>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56" name="円/楕円 155"/>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57" name="テキスト ボックス 156"/>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私立幼稚園等施設型給付金や、小規模保育事業給付費の増により、扶助費は前年度に比べて増加している。</a:t>
          </a:r>
          <a:endParaRPr kumimoji="1" lang="en-US" altLang="ja-JP" sz="1300">
            <a:latin typeface="ＭＳ Ｐゴシック"/>
          </a:endParaRPr>
        </a:p>
        <a:p>
          <a:r>
            <a:rPr kumimoji="1" lang="ja-JP" altLang="en-US" sz="1300">
              <a:latin typeface="ＭＳ Ｐゴシック"/>
            </a:rPr>
            <a:t>　しかしながら、当市は、人口一人当たりの生活保護費決算額が、類似団体平均、全国平均と比較して少ないため、扶助費全体でも、全国平均、県平均及び類似団体平均と比較して低くなっている。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55</xdr:row>
      <xdr:rowOff>37193</xdr:rowOff>
    </xdr:from>
    <xdr:to>
      <xdr:col>7</xdr:col>
      <xdr:colOff>15875</xdr:colOff>
      <xdr:row>60</xdr:row>
      <xdr:rowOff>159657</xdr:rowOff>
    </xdr:to>
    <xdr:cxnSp macro="">
      <xdr:nvCxnSpPr>
        <xdr:cNvPr id="187" name="直線コネクタ 186"/>
        <xdr:cNvCxnSpPr/>
      </xdr:nvCxnSpPr>
      <xdr:spPr>
        <a:xfrm flipV="1">
          <a:off x="4826000" y="9466943"/>
          <a:ext cx="0" cy="97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8"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9" name="直線コネクタ 188"/>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123570</xdr:rowOff>
    </xdr:from>
    <xdr:ext cx="762000" cy="259045"/>
    <xdr:sp macro="" textlink="">
      <xdr:nvSpPr>
        <xdr:cNvPr id="190" name="扶助費最大値テキスト"/>
        <xdr:cNvSpPr txBox="1"/>
      </xdr:nvSpPr>
      <xdr:spPr>
        <a:xfrm>
          <a:off x="49149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55</xdr:row>
      <xdr:rowOff>37193</xdr:rowOff>
    </xdr:from>
    <xdr:to>
      <xdr:col>7</xdr:col>
      <xdr:colOff>104775</xdr:colOff>
      <xdr:row>55</xdr:row>
      <xdr:rowOff>37193</xdr:rowOff>
    </xdr:to>
    <xdr:cxnSp macro="">
      <xdr:nvCxnSpPr>
        <xdr:cNvPr id="191" name="直線コネクタ 190"/>
        <xdr:cNvCxnSpPr/>
      </xdr:nvCxnSpPr>
      <xdr:spPr>
        <a:xfrm>
          <a:off x="4737100" y="94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55</xdr:row>
      <xdr:rowOff>37193</xdr:rowOff>
    </xdr:to>
    <xdr:cxnSp macro="">
      <xdr:nvCxnSpPr>
        <xdr:cNvPr id="192" name="直線コネクタ 191"/>
        <xdr:cNvCxnSpPr/>
      </xdr:nvCxnSpPr>
      <xdr:spPr>
        <a:xfrm>
          <a:off x="3987800" y="93199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56442</xdr:rowOff>
    </xdr:from>
    <xdr:ext cx="762000" cy="259045"/>
    <xdr:sp macro="" textlink="">
      <xdr:nvSpPr>
        <xdr:cNvPr id="193" name="扶助費平均値テキスト"/>
        <xdr:cNvSpPr txBox="1"/>
      </xdr:nvSpPr>
      <xdr:spPr>
        <a:xfrm>
          <a:off x="4914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194" name="フローチャート : 判断 193"/>
        <xdr:cNvSpPr/>
      </xdr:nvSpPr>
      <xdr:spPr>
        <a:xfrm>
          <a:off x="4775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61685</xdr:rowOff>
    </xdr:to>
    <xdr:cxnSp macro="">
      <xdr:nvCxnSpPr>
        <xdr:cNvPr id="195" name="直線コネクタ 194"/>
        <xdr:cNvCxnSpPr/>
      </xdr:nvCxnSpPr>
      <xdr:spPr>
        <a:xfrm>
          <a:off x="3098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6" name="フローチャート : 判断 195"/>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7" name="テキスト ボックス 196"/>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53</xdr:row>
      <xdr:rowOff>167822</xdr:rowOff>
    </xdr:to>
    <xdr:cxnSp macro="">
      <xdr:nvCxnSpPr>
        <xdr:cNvPr id="198" name="直線コネクタ 197"/>
        <xdr:cNvCxnSpPr/>
      </xdr:nvCxnSpPr>
      <xdr:spPr>
        <a:xfrm>
          <a:off x="2209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9" name="フローチャート : 判断 198"/>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200" name="テキスト ボックス 199"/>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151493</xdr:rowOff>
    </xdr:to>
    <xdr:cxnSp macro="">
      <xdr:nvCxnSpPr>
        <xdr:cNvPr id="201" name="直線コネクタ 200"/>
        <xdr:cNvCxnSpPr/>
      </xdr:nvCxnSpPr>
      <xdr:spPr>
        <a:xfrm>
          <a:off x="1320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108857</xdr:rowOff>
    </xdr:from>
    <xdr:to>
      <xdr:col>3</xdr:col>
      <xdr:colOff>193675</xdr:colOff>
      <xdr:row>55</xdr:row>
      <xdr:rowOff>39007</xdr:rowOff>
    </xdr:to>
    <xdr:sp macro="" textlink="">
      <xdr:nvSpPr>
        <xdr:cNvPr id="202" name="フローチャート : 判断 201"/>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23784</xdr:rowOff>
    </xdr:from>
    <xdr:ext cx="762000" cy="259045"/>
    <xdr:sp macro="" textlink="">
      <xdr:nvSpPr>
        <xdr:cNvPr id="203" name="テキスト ボックス 202"/>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4" name="フローチャート :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5" name="テキスト ボックス 204"/>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11" name="円/楕円 210"/>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66420</xdr:rowOff>
    </xdr:from>
    <xdr:ext cx="762000" cy="259045"/>
    <xdr:sp macro="" textlink="">
      <xdr:nvSpPr>
        <xdr:cNvPr id="212" name="扶助費該当値テキスト"/>
        <xdr:cNvSpPr txBox="1"/>
      </xdr:nvSpPr>
      <xdr:spPr>
        <a:xfrm>
          <a:off x="4914900" y="932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13" name="円/楕円 212"/>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4" name="テキスト ボックス 213"/>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5" name="円/楕円 214"/>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6" name="テキスト ボックス 215"/>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7" name="円/楕円 216"/>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8" name="テキスト ボックス 217"/>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9" name="円/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全国平均、県平均と比較し、１．０ポイント上回っている。また、類似団体平均と比較しても ０．１ポイント上回っている。</a:t>
          </a:r>
          <a:endParaRPr kumimoji="1" lang="en-US" altLang="ja-JP" sz="1300">
            <a:latin typeface="ＭＳ Ｐゴシック"/>
          </a:endParaRPr>
        </a:p>
        <a:p>
          <a:r>
            <a:rPr kumimoji="1" lang="ja-JP" altLang="en-US" sz="1300">
              <a:latin typeface="ＭＳ Ｐゴシック"/>
            </a:rPr>
            <a:t>　その他１ ４．５％のうち主なものは繰出金 １２．８％で、平成２８年度においては、介護保険、国民健康保険、公共下水道事業の特別会計への繰出金が前年度から増加している。また、後期高齢者医療保険の医療給付費市負担金が増加している。</a:t>
          </a:r>
          <a:endParaRPr kumimoji="1" lang="en-US" altLang="ja-JP" sz="1300">
            <a:latin typeface="ＭＳ Ｐゴシック"/>
          </a:endParaRPr>
        </a:p>
        <a:p>
          <a:r>
            <a:rPr kumimoji="1" lang="ja-JP" altLang="en-US" sz="1300">
              <a:latin typeface="ＭＳ Ｐゴシック"/>
            </a:rPr>
            <a:t>　今後、特別会計の事業計画見直しや経費節減などにより、普通会計の負担軽減を図っていく。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8" name="直線コネクタ 247"/>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9"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50" name="直線コネクタ 249"/>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51"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2" name="直線コネクタ 251"/>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57</xdr:row>
      <xdr:rowOff>6350</xdr:rowOff>
    </xdr:to>
    <xdr:cxnSp macro="">
      <xdr:nvCxnSpPr>
        <xdr:cNvPr id="253" name="直線コネクタ 252"/>
        <xdr:cNvCxnSpPr/>
      </xdr:nvCxnSpPr>
      <xdr:spPr>
        <a:xfrm>
          <a:off x="15671800" y="9652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5" name="フローチャート : 判断 254"/>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50800</xdr:rowOff>
    </xdr:to>
    <xdr:cxnSp macro="">
      <xdr:nvCxnSpPr>
        <xdr:cNvPr id="256" name="直線コネクタ 255"/>
        <xdr:cNvCxnSpPr/>
      </xdr:nvCxnSpPr>
      <xdr:spPr>
        <a:xfrm>
          <a:off x="14782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7" name="フローチャート : 判断 256"/>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50800</xdr:rowOff>
    </xdr:to>
    <xdr:cxnSp macro="">
      <xdr:nvCxnSpPr>
        <xdr:cNvPr id="259" name="直線コネクタ 258"/>
        <xdr:cNvCxnSpPr/>
      </xdr:nvCxnSpPr>
      <xdr:spPr>
        <a:xfrm>
          <a:off x="13893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50800</xdr:rowOff>
    </xdr:from>
    <xdr:to>
      <xdr:col>21</xdr:col>
      <xdr:colOff>412750</xdr:colOff>
      <xdr:row>56</xdr:row>
      <xdr:rowOff>152400</xdr:rowOff>
    </xdr:to>
    <xdr:sp macro="" textlink="">
      <xdr:nvSpPr>
        <xdr:cNvPr id="260" name="フローチャート : 判断 259"/>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137177</xdr:rowOff>
    </xdr:from>
    <xdr:ext cx="762000" cy="259045"/>
    <xdr:sp macro="" textlink="">
      <xdr:nvSpPr>
        <xdr:cNvPr id="261" name="テキスト ボックス 260"/>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0</xdr:rowOff>
    </xdr:from>
    <xdr:to>
      <xdr:col>20</xdr:col>
      <xdr:colOff>158750</xdr:colOff>
      <xdr:row>56</xdr:row>
      <xdr:rowOff>12700</xdr:rowOff>
    </xdr:to>
    <xdr:cxnSp macro="">
      <xdr:nvCxnSpPr>
        <xdr:cNvPr id="262" name="直線コネクタ 261"/>
        <xdr:cNvCxnSpPr/>
      </xdr:nvCxnSpPr>
      <xdr:spPr>
        <a:xfrm>
          <a:off x="13004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72" name="円/楕円 271"/>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99077</xdr:rowOff>
    </xdr:from>
    <xdr:ext cx="762000" cy="259045"/>
    <xdr:sp macro="" textlink="">
      <xdr:nvSpPr>
        <xdr:cNvPr id="273"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4" name="円/楕円 273"/>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5" name="テキスト ボックス 274"/>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6" name="円/楕円 275"/>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7" name="テキスト ボックス 276"/>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8" name="円/楕円 277"/>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9" name="テキスト ボックス 278"/>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80" name="円/楕円 279"/>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81" name="テキスト ボックス 280"/>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は、掛川市・菊川市衛生施設組合負担金等が増となったことや、中東遠総合医療センター運営費の増等により、補助費等における経常一般財源等の額が増となった。また、分母である経常一般財源等が前年度比 △１，０４０百万円減となったため、前年度比 ２．１ポイントの増となった。</a:t>
          </a:r>
          <a:endParaRPr kumimoji="1" lang="en-US" altLang="ja-JP" sz="1300">
            <a:latin typeface="ＭＳ Ｐゴシック"/>
          </a:endParaRPr>
        </a:p>
        <a:p>
          <a:r>
            <a:rPr kumimoji="1" lang="ja-JP" altLang="en-US" sz="1300">
              <a:latin typeface="ＭＳ Ｐゴシック"/>
            </a:rPr>
            <a:t>　掛川市補助金見直し基準に基づく補助金削減（補助内容の適正化）を引き続き実施する。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8" name="直線コネクタ 307"/>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9"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10" name="直線コネクタ 309"/>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1"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2" name="直線コネクタ 311"/>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111760</xdr:rowOff>
    </xdr:from>
    <xdr:to>
      <xdr:col>24</xdr:col>
      <xdr:colOff>31750</xdr:colOff>
      <xdr:row>37</xdr:row>
      <xdr:rowOff>100330</xdr:rowOff>
    </xdr:to>
    <xdr:cxnSp macro="">
      <xdr:nvCxnSpPr>
        <xdr:cNvPr id="313" name="直線コネクタ 312"/>
        <xdr:cNvCxnSpPr/>
      </xdr:nvCxnSpPr>
      <xdr:spPr>
        <a:xfrm>
          <a:off x="15671800" y="62839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4"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5" name="フローチャート : 判断 314"/>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111760</xdr:rowOff>
    </xdr:from>
    <xdr:to>
      <xdr:col>22</xdr:col>
      <xdr:colOff>565150</xdr:colOff>
      <xdr:row>37</xdr:row>
      <xdr:rowOff>1270</xdr:rowOff>
    </xdr:to>
    <xdr:cxnSp macro="">
      <xdr:nvCxnSpPr>
        <xdr:cNvPr id="316" name="直線コネクタ 315"/>
        <xdr:cNvCxnSpPr/>
      </xdr:nvCxnSpPr>
      <xdr:spPr>
        <a:xfrm flipV="1">
          <a:off x="14782800" y="628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7" name="フローチャート : 判断 316"/>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8" name="テキスト ボックス 317"/>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31750</xdr:rowOff>
    </xdr:to>
    <xdr:cxnSp macro="">
      <xdr:nvCxnSpPr>
        <xdr:cNvPr id="319" name="直線コネクタ 318"/>
        <xdr:cNvCxnSpPr/>
      </xdr:nvCxnSpPr>
      <xdr:spPr>
        <a:xfrm flipV="1">
          <a:off x="13893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102870</xdr:rowOff>
    </xdr:from>
    <xdr:to>
      <xdr:col>21</xdr:col>
      <xdr:colOff>412750</xdr:colOff>
      <xdr:row>38</xdr:row>
      <xdr:rowOff>33020</xdr:rowOff>
    </xdr:to>
    <xdr:sp macro="" textlink="">
      <xdr:nvSpPr>
        <xdr:cNvPr id="320" name="フローチャート : 判断 319"/>
        <xdr:cNvSpPr/>
      </xdr:nvSpPr>
      <xdr:spPr>
        <a:xfrm>
          <a:off x="14732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17797</xdr:rowOff>
    </xdr:from>
    <xdr:ext cx="762000" cy="259045"/>
    <xdr:sp macro="" textlink="">
      <xdr:nvSpPr>
        <xdr:cNvPr id="321" name="テキスト ボックス 320"/>
        <xdr:cNvSpPr txBox="1"/>
      </xdr:nvSpPr>
      <xdr:spPr>
        <a:xfrm>
          <a:off x="14401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37</xdr:row>
      <xdr:rowOff>77470</xdr:rowOff>
    </xdr:to>
    <xdr:cxnSp macro="">
      <xdr:nvCxnSpPr>
        <xdr:cNvPr id="322" name="直線コネクタ 321"/>
        <xdr:cNvCxnSpPr/>
      </xdr:nvCxnSpPr>
      <xdr:spPr>
        <a:xfrm flipV="1">
          <a:off x="13004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125730</xdr:rowOff>
    </xdr:from>
    <xdr:to>
      <xdr:col>20</xdr:col>
      <xdr:colOff>209550</xdr:colOff>
      <xdr:row>38</xdr:row>
      <xdr:rowOff>55880</xdr:rowOff>
    </xdr:to>
    <xdr:sp macro="" textlink="">
      <xdr:nvSpPr>
        <xdr:cNvPr id="323" name="フローチャート : 判断 322"/>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40657</xdr:rowOff>
    </xdr:from>
    <xdr:ext cx="762000" cy="259045"/>
    <xdr:sp macro="" textlink="">
      <xdr:nvSpPr>
        <xdr:cNvPr id="324" name="テキスト ボックス 323"/>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140970</xdr:rowOff>
    </xdr:from>
    <xdr:to>
      <xdr:col>19</xdr:col>
      <xdr:colOff>6350</xdr:colOff>
      <xdr:row>38</xdr:row>
      <xdr:rowOff>71120</xdr:rowOff>
    </xdr:to>
    <xdr:sp macro="" textlink="">
      <xdr:nvSpPr>
        <xdr:cNvPr id="325" name="フローチャート : 判断 324"/>
        <xdr:cNvSpPr/>
      </xdr:nvSpPr>
      <xdr:spPr>
        <a:xfrm>
          <a:off x="12954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55897</xdr:rowOff>
    </xdr:from>
    <xdr:ext cx="762000" cy="259045"/>
    <xdr:sp macro="" textlink="">
      <xdr:nvSpPr>
        <xdr:cNvPr id="326" name="テキスト ボックス 325"/>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49530</xdr:rowOff>
    </xdr:from>
    <xdr:to>
      <xdr:col>24</xdr:col>
      <xdr:colOff>82550</xdr:colOff>
      <xdr:row>37</xdr:row>
      <xdr:rowOff>151130</xdr:rowOff>
    </xdr:to>
    <xdr:sp macro="" textlink="">
      <xdr:nvSpPr>
        <xdr:cNvPr id="332" name="円/楕円 331"/>
        <xdr:cNvSpPr/>
      </xdr:nvSpPr>
      <xdr:spPr>
        <a:xfrm>
          <a:off x="16459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21607</xdr:rowOff>
    </xdr:from>
    <xdr:ext cx="762000" cy="259045"/>
    <xdr:sp macro="" textlink="">
      <xdr:nvSpPr>
        <xdr:cNvPr id="333" name="補助費等該当値テキスト"/>
        <xdr:cNvSpPr txBox="1"/>
      </xdr:nvSpPr>
      <xdr:spPr>
        <a:xfrm>
          <a:off x="16598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60960</xdr:rowOff>
    </xdr:from>
    <xdr:to>
      <xdr:col>22</xdr:col>
      <xdr:colOff>615950</xdr:colOff>
      <xdr:row>36</xdr:row>
      <xdr:rowOff>162560</xdr:rowOff>
    </xdr:to>
    <xdr:sp macro="" textlink="">
      <xdr:nvSpPr>
        <xdr:cNvPr id="334" name="円/楕円 333"/>
        <xdr:cNvSpPr/>
      </xdr:nvSpPr>
      <xdr:spPr>
        <a:xfrm>
          <a:off x="15621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1287</xdr:rowOff>
    </xdr:from>
    <xdr:ext cx="736600" cy="259045"/>
    <xdr:sp macro="" textlink="">
      <xdr:nvSpPr>
        <xdr:cNvPr id="335" name="テキスト ボックス 334"/>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36" name="円/楕円 335"/>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62247</xdr:rowOff>
    </xdr:from>
    <xdr:ext cx="762000" cy="259045"/>
    <xdr:sp macro="" textlink="">
      <xdr:nvSpPr>
        <xdr:cNvPr id="337" name="テキスト ボックス 336"/>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38" name="円/楕円 337"/>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92727</xdr:rowOff>
    </xdr:from>
    <xdr:ext cx="762000" cy="259045"/>
    <xdr:sp macro="" textlink="">
      <xdr:nvSpPr>
        <xdr:cNvPr id="339" name="テキスト ボックス 338"/>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26670</xdr:rowOff>
    </xdr:from>
    <xdr:to>
      <xdr:col>19</xdr:col>
      <xdr:colOff>6350</xdr:colOff>
      <xdr:row>37</xdr:row>
      <xdr:rowOff>128270</xdr:rowOff>
    </xdr:to>
    <xdr:sp macro="" textlink="">
      <xdr:nvSpPr>
        <xdr:cNvPr id="340" name="円/楕円 339"/>
        <xdr:cNvSpPr/>
      </xdr:nvSpPr>
      <xdr:spPr>
        <a:xfrm>
          <a:off x="12954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138447</xdr:rowOff>
    </xdr:from>
    <xdr:ext cx="762000" cy="259045"/>
    <xdr:sp macro="" textlink="">
      <xdr:nvSpPr>
        <xdr:cNvPr id="341" name="テキスト ボックス 340"/>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遅れていた公共施設の整備を推進するため積極的に地方債を活用してきたこと、合併特例債の償還期間を短く設定してきたことなどから、比較的高い比率で推移してきた。利率見直しや過去の利率の高い地方債の償還終了により、利子償還金は減少したが、分母の経常一般財源等が減となったことにより、０．７ポイント増となっている。</a:t>
          </a:r>
          <a:endParaRPr kumimoji="1" lang="en-US" altLang="ja-JP" sz="1300">
            <a:latin typeface="ＭＳ Ｐゴシック"/>
          </a:endParaRPr>
        </a:p>
        <a:p>
          <a:r>
            <a:rPr kumimoji="1" lang="ja-JP" altLang="en-US" sz="1300">
              <a:latin typeface="ＭＳ Ｐゴシック"/>
            </a:rPr>
            <a:t>　今後も、地震・津波対策等の緊急的に対応すべき施策を推進しつつ市債発行額をできるかぎり抑制していく。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6" name="直線コネクタ 365"/>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7"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8" name="直線コネクタ 367"/>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9"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70" name="直線コネクタ 369"/>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53848</xdr:rowOff>
    </xdr:from>
    <xdr:to>
      <xdr:col>7</xdr:col>
      <xdr:colOff>15875</xdr:colOff>
      <xdr:row>78</xdr:row>
      <xdr:rowOff>85852</xdr:rowOff>
    </xdr:to>
    <xdr:cxnSp macro="">
      <xdr:nvCxnSpPr>
        <xdr:cNvPr id="371" name="直線コネクタ 370"/>
        <xdr:cNvCxnSpPr/>
      </xdr:nvCxnSpPr>
      <xdr:spPr>
        <a:xfrm>
          <a:off x="3987800" y="134269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53848</xdr:rowOff>
    </xdr:from>
    <xdr:to>
      <xdr:col>5</xdr:col>
      <xdr:colOff>549275</xdr:colOff>
      <xdr:row>78</xdr:row>
      <xdr:rowOff>58420</xdr:rowOff>
    </xdr:to>
    <xdr:cxnSp macro="">
      <xdr:nvCxnSpPr>
        <xdr:cNvPr id="374" name="直線コネクタ 373"/>
        <xdr:cNvCxnSpPr/>
      </xdr:nvCxnSpPr>
      <xdr:spPr>
        <a:xfrm flipV="1">
          <a:off x="3098800" y="13426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5" name="フローチャート : 判断 374"/>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6" name="テキスト ボックス 375"/>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58420</xdr:rowOff>
    </xdr:to>
    <xdr:cxnSp macro="">
      <xdr:nvCxnSpPr>
        <xdr:cNvPr id="377" name="直線コネクタ 376"/>
        <xdr:cNvCxnSpPr/>
      </xdr:nvCxnSpPr>
      <xdr:spPr>
        <a:xfrm>
          <a:off x="2209800" y="13413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8" name="フローチャート : 判断 377"/>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9" name="テキスト ボックス 378"/>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62992</xdr:rowOff>
    </xdr:to>
    <xdr:cxnSp macro="">
      <xdr:nvCxnSpPr>
        <xdr:cNvPr id="380" name="直線コネクタ 379"/>
        <xdr:cNvCxnSpPr/>
      </xdr:nvCxnSpPr>
      <xdr:spPr>
        <a:xfrm flipV="1">
          <a:off x="1320800" y="13413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83" name="フローチャート : 判断 382"/>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84" name="テキスト ボックス 383"/>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35052</xdr:rowOff>
    </xdr:from>
    <xdr:to>
      <xdr:col>7</xdr:col>
      <xdr:colOff>66675</xdr:colOff>
      <xdr:row>78</xdr:row>
      <xdr:rowOff>136652</xdr:rowOff>
    </xdr:to>
    <xdr:sp macro="" textlink="">
      <xdr:nvSpPr>
        <xdr:cNvPr id="390" name="円/楕円 389"/>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7129</xdr:rowOff>
    </xdr:from>
    <xdr:ext cx="762000" cy="259045"/>
    <xdr:sp macro="" textlink="">
      <xdr:nvSpPr>
        <xdr:cNvPr id="391"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xdr:rowOff>
    </xdr:from>
    <xdr:to>
      <xdr:col>5</xdr:col>
      <xdr:colOff>600075</xdr:colOff>
      <xdr:row>78</xdr:row>
      <xdr:rowOff>104648</xdr:rowOff>
    </xdr:to>
    <xdr:sp macro="" textlink="">
      <xdr:nvSpPr>
        <xdr:cNvPr id="392" name="円/楕円 391"/>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89425</xdr:rowOff>
    </xdr:from>
    <xdr:ext cx="736600" cy="259045"/>
    <xdr:sp macro="" textlink="">
      <xdr:nvSpPr>
        <xdr:cNvPr id="393" name="テキスト ボックス 392"/>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94" name="円/楕円 393"/>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93997</xdr:rowOff>
    </xdr:from>
    <xdr:ext cx="762000" cy="259045"/>
    <xdr:sp macro="" textlink="">
      <xdr:nvSpPr>
        <xdr:cNvPr id="395" name="テキスト ボックス 394"/>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96" name="円/楕円 395"/>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97" name="テキスト ボックス 396"/>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98" name="円/楕円 397"/>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99" name="テキスト ボックス 398"/>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公債費以外に係る経常収支比率は、類似団体の中では３番目に低い ６９．１％となっている。しかし、昨年度と比較すると ４．７ポイント伸びている。これは、</a:t>
          </a:r>
          <a:r>
            <a:rPr kumimoji="1" lang="ja-JP" altLang="ja-JP" sz="1300">
              <a:solidFill>
                <a:schemeClr val="dk1"/>
              </a:solidFill>
              <a:effectLst/>
              <a:latin typeface="+mn-lt"/>
              <a:ea typeface="+mn-ea"/>
              <a:cs typeface="+mn-cs"/>
            </a:rPr>
            <a:t>分母である経常一般財源等が、前年度比</a:t>
          </a:r>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１，０</a:t>
          </a:r>
          <a:r>
            <a:rPr kumimoji="1" lang="ja-JP" altLang="en-US" sz="1300">
              <a:solidFill>
                <a:schemeClr val="dk1"/>
              </a:solidFill>
              <a:effectLst/>
              <a:latin typeface="+mn-lt"/>
              <a:ea typeface="+mn-ea"/>
              <a:cs typeface="+mn-cs"/>
            </a:rPr>
            <a:t>４０</a:t>
          </a:r>
          <a:r>
            <a:rPr kumimoji="1" lang="ja-JP" altLang="ja-JP" sz="1300">
              <a:solidFill>
                <a:schemeClr val="dk1"/>
              </a:solidFill>
              <a:effectLst/>
              <a:latin typeface="+mn-lt"/>
              <a:ea typeface="+mn-ea"/>
              <a:cs typeface="+mn-cs"/>
            </a:rPr>
            <a:t>百万円減となった</a:t>
          </a:r>
          <a:r>
            <a:rPr kumimoji="1" lang="ja-JP" altLang="en-US" sz="1300">
              <a:solidFill>
                <a:schemeClr val="dk1"/>
              </a:solidFill>
              <a:effectLst/>
              <a:latin typeface="+mn-lt"/>
              <a:ea typeface="+mn-ea"/>
              <a:cs typeface="+mn-cs"/>
            </a:rPr>
            <a:t>ことや、扶助費や補助費等における経常一般財源が増加したことによる。</a:t>
          </a:r>
          <a:endParaRPr kumimoji="1" lang="en-US" altLang="ja-JP" sz="1300">
            <a:solidFill>
              <a:schemeClr val="dk1"/>
            </a:solidFill>
            <a:effectLst/>
            <a:latin typeface="+mn-lt"/>
            <a:ea typeface="+mn-ea"/>
            <a:cs typeface="+mn-cs"/>
          </a:endParaRPr>
        </a:p>
        <a:p>
          <a:r>
            <a:rPr kumimoji="1" lang="ja-JP" altLang="en-US" sz="1300">
              <a:latin typeface="ＭＳ Ｐゴシック"/>
            </a:rPr>
            <a:t>　今後は、企業誘致や労働人口の増による税収の増に努めるとともに、公共施設マネジメントを進める等により物件費抑制を図る。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14986</xdr:rowOff>
    </xdr:from>
    <xdr:to>
      <xdr:col>24</xdr:col>
      <xdr:colOff>31750</xdr:colOff>
      <xdr:row>80</xdr:row>
      <xdr:rowOff>49276</xdr:rowOff>
    </xdr:to>
    <xdr:cxnSp macro="">
      <xdr:nvCxnSpPr>
        <xdr:cNvPr id="425" name="直線コネクタ 424"/>
        <xdr:cNvCxnSpPr/>
      </xdr:nvCxnSpPr>
      <xdr:spPr>
        <a:xfrm flipV="1">
          <a:off x="16510000" y="12873736"/>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101363</xdr:rowOff>
    </xdr:from>
    <xdr:ext cx="762000" cy="259045"/>
    <xdr:sp macro="" textlink="">
      <xdr:nvSpPr>
        <xdr:cNvPr id="428"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75</xdr:row>
      <xdr:rowOff>14986</xdr:rowOff>
    </xdr:from>
    <xdr:to>
      <xdr:col>24</xdr:col>
      <xdr:colOff>120650</xdr:colOff>
      <xdr:row>75</xdr:row>
      <xdr:rowOff>14986</xdr:rowOff>
    </xdr:to>
    <xdr:cxnSp macro="">
      <xdr:nvCxnSpPr>
        <xdr:cNvPr id="429" name="直線コネクタ 428"/>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99568</xdr:rowOff>
    </xdr:from>
    <xdr:to>
      <xdr:col>24</xdr:col>
      <xdr:colOff>31750</xdr:colOff>
      <xdr:row>75</xdr:row>
      <xdr:rowOff>143002</xdr:rowOff>
    </xdr:to>
    <xdr:cxnSp macro="">
      <xdr:nvCxnSpPr>
        <xdr:cNvPr id="430" name="直線コネクタ 429"/>
        <xdr:cNvCxnSpPr/>
      </xdr:nvCxnSpPr>
      <xdr:spPr>
        <a:xfrm>
          <a:off x="15671800" y="12786868"/>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1"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99568</xdr:rowOff>
    </xdr:from>
    <xdr:to>
      <xdr:col>22</xdr:col>
      <xdr:colOff>565150</xdr:colOff>
      <xdr:row>74</xdr:row>
      <xdr:rowOff>159004</xdr:rowOff>
    </xdr:to>
    <xdr:cxnSp macro="">
      <xdr:nvCxnSpPr>
        <xdr:cNvPr id="433" name="直線コネクタ 432"/>
        <xdr:cNvCxnSpPr/>
      </xdr:nvCxnSpPr>
      <xdr:spPr>
        <a:xfrm flipV="1">
          <a:off x="14782800" y="127868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35" name="テキスト ボックス 434"/>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113284</xdr:rowOff>
    </xdr:from>
    <xdr:to>
      <xdr:col>21</xdr:col>
      <xdr:colOff>361950</xdr:colOff>
      <xdr:row>74</xdr:row>
      <xdr:rowOff>159004</xdr:rowOff>
    </xdr:to>
    <xdr:cxnSp macro="">
      <xdr:nvCxnSpPr>
        <xdr:cNvPr id="436" name="直線コネクタ 435"/>
        <xdr:cNvCxnSpPr/>
      </xdr:nvCxnSpPr>
      <xdr:spPr>
        <a:xfrm>
          <a:off x="13893800" y="128005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73914</xdr:rowOff>
    </xdr:from>
    <xdr:to>
      <xdr:col>21</xdr:col>
      <xdr:colOff>412750</xdr:colOff>
      <xdr:row>76</xdr:row>
      <xdr:rowOff>4065</xdr:rowOff>
    </xdr:to>
    <xdr:sp macro="" textlink="">
      <xdr:nvSpPr>
        <xdr:cNvPr id="437" name="フローチャート : 判断 436"/>
        <xdr:cNvSpPr/>
      </xdr:nvSpPr>
      <xdr:spPr>
        <a:xfrm>
          <a:off x="14732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160290</xdr:rowOff>
    </xdr:from>
    <xdr:ext cx="762000" cy="259045"/>
    <xdr:sp macro="" textlink="">
      <xdr:nvSpPr>
        <xdr:cNvPr id="438" name="テキスト ボックス 437"/>
        <xdr:cNvSpPr txBox="1"/>
      </xdr:nvSpPr>
      <xdr:spPr>
        <a:xfrm>
          <a:off x="14401800" y="130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113284</xdr:rowOff>
    </xdr:from>
    <xdr:to>
      <xdr:col>20</xdr:col>
      <xdr:colOff>158750</xdr:colOff>
      <xdr:row>75</xdr:row>
      <xdr:rowOff>5842</xdr:rowOff>
    </xdr:to>
    <xdr:cxnSp macro="">
      <xdr:nvCxnSpPr>
        <xdr:cNvPr id="439" name="直線コネクタ 438"/>
        <xdr:cNvCxnSpPr/>
      </xdr:nvCxnSpPr>
      <xdr:spPr>
        <a:xfrm flipV="1">
          <a:off x="13004800" y="128005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69342</xdr:rowOff>
    </xdr:from>
    <xdr:to>
      <xdr:col>20</xdr:col>
      <xdr:colOff>209550</xdr:colOff>
      <xdr:row>75</xdr:row>
      <xdr:rowOff>170942</xdr:rowOff>
    </xdr:to>
    <xdr:sp macro="" textlink="">
      <xdr:nvSpPr>
        <xdr:cNvPr id="440" name="フローチャート : 判断 439"/>
        <xdr:cNvSpPr/>
      </xdr:nvSpPr>
      <xdr:spPr>
        <a:xfrm>
          <a:off x="13843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155719</xdr:rowOff>
    </xdr:from>
    <xdr:ext cx="762000" cy="259045"/>
    <xdr:sp macro="" textlink="">
      <xdr:nvSpPr>
        <xdr:cNvPr id="441" name="テキスト ボックス 440"/>
        <xdr:cNvSpPr txBox="1"/>
      </xdr:nvSpPr>
      <xdr:spPr>
        <a:xfrm>
          <a:off x="13512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78486</xdr:rowOff>
    </xdr:from>
    <xdr:to>
      <xdr:col>19</xdr:col>
      <xdr:colOff>6350</xdr:colOff>
      <xdr:row>76</xdr:row>
      <xdr:rowOff>8635</xdr:rowOff>
    </xdr:to>
    <xdr:sp macro="" textlink="">
      <xdr:nvSpPr>
        <xdr:cNvPr id="442" name="フローチャート : 判断 441"/>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164864</xdr:rowOff>
    </xdr:from>
    <xdr:ext cx="762000" cy="259045"/>
    <xdr:sp macro="" textlink="">
      <xdr:nvSpPr>
        <xdr:cNvPr id="443" name="テキスト ボックス 442"/>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49" name="円/楕円 448"/>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108729</xdr:rowOff>
    </xdr:from>
    <xdr:ext cx="762000" cy="259045"/>
    <xdr:sp macro="" textlink="">
      <xdr:nvSpPr>
        <xdr:cNvPr id="450"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48768</xdr:rowOff>
    </xdr:from>
    <xdr:to>
      <xdr:col>22</xdr:col>
      <xdr:colOff>615950</xdr:colOff>
      <xdr:row>74</xdr:row>
      <xdr:rowOff>150368</xdr:rowOff>
    </xdr:to>
    <xdr:sp macro="" textlink="">
      <xdr:nvSpPr>
        <xdr:cNvPr id="451" name="円/楕円 450"/>
        <xdr:cNvSpPr/>
      </xdr:nvSpPr>
      <xdr:spPr>
        <a:xfrm>
          <a:off x="15621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160545</xdr:rowOff>
    </xdr:from>
    <xdr:ext cx="736600" cy="259045"/>
    <xdr:sp macro="" textlink="">
      <xdr:nvSpPr>
        <xdr:cNvPr id="452" name="テキスト ボックス 451"/>
        <xdr:cNvSpPr txBox="1"/>
      </xdr:nvSpPr>
      <xdr:spPr>
        <a:xfrm>
          <a:off x="15290800" y="1250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108204</xdr:rowOff>
    </xdr:from>
    <xdr:to>
      <xdr:col>21</xdr:col>
      <xdr:colOff>412750</xdr:colOff>
      <xdr:row>75</xdr:row>
      <xdr:rowOff>38354</xdr:rowOff>
    </xdr:to>
    <xdr:sp macro="" textlink="">
      <xdr:nvSpPr>
        <xdr:cNvPr id="453" name="円/楕円 452"/>
        <xdr:cNvSpPr/>
      </xdr:nvSpPr>
      <xdr:spPr>
        <a:xfrm>
          <a:off x="14732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48531</xdr:rowOff>
    </xdr:from>
    <xdr:ext cx="762000" cy="259045"/>
    <xdr:sp macro="" textlink="">
      <xdr:nvSpPr>
        <xdr:cNvPr id="454" name="テキスト ボックス 453"/>
        <xdr:cNvSpPr txBox="1"/>
      </xdr:nvSpPr>
      <xdr:spPr>
        <a:xfrm>
          <a:off x="14401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62484</xdr:rowOff>
    </xdr:from>
    <xdr:to>
      <xdr:col>20</xdr:col>
      <xdr:colOff>209550</xdr:colOff>
      <xdr:row>74</xdr:row>
      <xdr:rowOff>164084</xdr:rowOff>
    </xdr:to>
    <xdr:sp macro="" textlink="">
      <xdr:nvSpPr>
        <xdr:cNvPr id="455" name="円/楕円 454"/>
        <xdr:cNvSpPr/>
      </xdr:nvSpPr>
      <xdr:spPr>
        <a:xfrm>
          <a:off x="13843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2811</xdr:rowOff>
    </xdr:from>
    <xdr:ext cx="762000" cy="259045"/>
    <xdr:sp macro="" textlink="">
      <xdr:nvSpPr>
        <xdr:cNvPr id="456" name="テキスト ボックス 455"/>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126492</xdr:rowOff>
    </xdr:from>
    <xdr:to>
      <xdr:col>19</xdr:col>
      <xdr:colOff>6350</xdr:colOff>
      <xdr:row>75</xdr:row>
      <xdr:rowOff>56642</xdr:rowOff>
    </xdr:to>
    <xdr:sp macro="" textlink="">
      <xdr:nvSpPr>
        <xdr:cNvPr id="457" name="円/楕円 456"/>
        <xdr:cNvSpPr/>
      </xdr:nvSpPr>
      <xdr:spPr>
        <a:xfrm>
          <a:off x="12954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66819</xdr:rowOff>
    </xdr:from>
    <xdr:ext cx="762000" cy="259045"/>
    <xdr:sp macro="" textlink="">
      <xdr:nvSpPr>
        <xdr:cNvPr id="458" name="テキスト ボックス 457"/>
        <xdr:cNvSpPr txBox="1"/>
      </xdr:nvSpPr>
      <xdr:spPr>
        <a:xfrm>
          <a:off x="12623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静岡県掛川市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63144</xdr:rowOff>
    </xdr:from>
    <xdr:to>
      <xdr:col>4</xdr:col>
      <xdr:colOff>1117600</xdr:colOff>
      <xdr:row>18</xdr:row>
      <xdr:rowOff>72765</xdr:rowOff>
    </xdr:to>
    <xdr:cxnSp macro="">
      <xdr:nvCxnSpPr>
        <xdr:cNvPr id="50" name="直線コネクタ 49"/>
        <xdr:cNvCxnSpPr/>
      </xdr:nvCxnSpPr>
      <xdr:spPr bwMode="auto">
        <a:xfrm>
          <a:off x="5003800" y="3196869"/>
          <a:ext cx="647700" cy="9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63144</xdr:rowOff>
    </xdr:from>
    <xdr:to>
      <xdr:col>4</xdr:col>
      <xdr:colOff>469900</xdr:colOff>
      <xdr:row>18</xdr:row>
      <xdr:rowOff>68612</xdr:rowOff>
    </xdr:to>
    <xdr:cxnSp macro="">
      <xdr:nvCxnSpPr>
        <xdr:cNvPr id="53" name="直線コネクタ 52"/>
        <xdr:cNvCxnSpPr/>
      </xdr:nvCxnSpPr>
      <xdr:spPr bwMode="auto">
        <a:xfrm flipV="1">
          <a:off x="4305300" y="3196869"/>
          <a:ext cx="698500" cy="5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4830</xdr:rowOff>
    </xdr:from>
    <xdr:ext cx="736600" cy="259045"/>
    <xdr:sp macro="" textlink="">
      <xdr:nvSpPr>
        <xdr:cNvPr id="55" name="テキスト ボックス 54"/>
        <xdr:cNvSpPr txBox="1"/>
      </xdr:nvSpPr>
      <xdr:spPr>
        <a:xfrm>
          <a:off x="4622800" y="279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43675</xdr:rowOff>
    </xdr:from>
    <xdr:to>
      <xdr:col>3</xdr:col>
      <xdr:colOff>904875</xdr:colOff>
      <xdr:row>18</xdr:row>
      <xdr:rowOff>68612</xdr:rowOff>
    </xdr:to>
    <xdr:cxnSp macro="">
      <xdr:nvCxnSpPr>
        <xdr:cNvPr id="56" name="直線コネクタ 55"/>
        <xdr:cNvCxnSpPr/>
      </xdr:nvCxnSpPr>
      <xdr:spPr bwMode="auto">
        <a:xfrm>
          <a:off x="3606800" y="3177400"/>
          <a:ext cx="698500" cy="24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108166</xdr:rowOff>
    </xdr:from>
    <xdr:to>
      <xdr:col>3</xdr:col>
      <xdr:colOff>955675</xdr:colOff>
      <xdr:row>17</xdr:row>
      <xdr:rowOff>38316</xdr:rowOff>
    </xdr:to>
    <xdr:sp macro="" textlink="">
      <xdr:nvSpPr>
        <xdr:cNvPr id="57" name="フローチャート : 判断 56"/>
        <xdr:cNvSpPr/>
      </xdr:nvSpPr>
      <xdr:spPr bwMode="auto">
        <a:xfrm>
          <a:off x="42545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48493</xdr:rowOff>
    </xdr:from>
    <xdr:ext cx="762000" cy="259045"/>
    <xdr:sp macro="" textlink="">
      <xdr:nvSpPr>
        <xdr:cNvPr id="58" name="テキスト ボックス 57"/>
        <xdr:cNvSpPr txBox="1"/>
      </xdr:nvSpPr>
      <xdr:spPr>
        <a:xfrm>
          <a:off x="39243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43675</xdr:rowOff>
    </xdr:from>
    <xdr:to>
      <xdr:col>3</xdr:col>
      <xdr:colOff>206375</xdr:colOff>
      <xdr:row>18</xdr:row>
      <xdr:rowOff>99549</xdr:rowOff>
    </xdr:to>
    <xdr:cxnSp macro="">
      <xdr:nvCxnSpPr>
        <xdr:cNvPr id="59" name="直線コネクタ 58"/>
        <xdr:cNvCxnSpPr/>
      </xdr:nvCxnSpPr>
      <xdr:spPr bwMode="auto">
        <a:xfrm flipV="1">
          <a:off x="2908300" y="3177400"/>
          <a:ext cx="698500" cy="5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118415</xdr:rowOff>
    </xdr:from>
    <xdr:to>
      <xdr:col>3</xdr:col>
      <xdr:colOff>257175</xdr:colOff>
      <xdr:row>17</xdr:row>
      <xdr:rowOff>48565</xdr:rowOff>
    </xdr:to>
    <xdr:sp macro="" textlink="">
      <xdr:nvSpPr>
        <xdr:cNvPr id="60" name="フローチャート : 判断 59"/>
        <xdr:cNvSpPr/>
      </xdr:nvSpPr>
      <xdr:spPr bwMode="auto">
        <a:xfrm>
          <a:off x="35560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58742</xdr:rowOff>
    </xdr:from>
    <xdr:ext cx="762000" cy="259045"/>
    <xdr:sp macro="" textlink="">
      <xdr:nvSpPr>
        <xdr:cNvPr id="61" name="テキスト ボックス 60"/>
        <xdr:cNvSpPr txBox="1"/>
      </xdr:nvSpPr>
      <xdr:spPr>
        <a:xfrm>
          <a:off x="3225800" y="26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97974</xdr:rowOff>
    </xdr:from>
    <xdr:to>
      <xdr:col>2</xdr:col>
      <xdr:colOff>692150</xdr:colOff>
      <xdr:row>17</xdr:row>
      <xdr:rowOff>28124</xdr:rowOff>
    </xdr:to>
    <xdr:sp macro="" textlink="">
      <xdr:nvSpPr>
        <xdr:cNvPr id="62" name="フローチャート : 判断 61"/>
        <xdr:cNvSpPr/>
      </xdr:nvSpPr>
      <xdr:spPr bwMode="auto">
        <a:xfrm>
          <a:off x="2857500" y="2888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38301</xdr:rowOff>
    </xdr:from>
    <xdr:ext cx="762000" cy="259045"/>
    <xdr:sp macro="" textlink="">
      <xdr:nvSpPr>
        <xdr:cNvPr id="63" name="テキスト ボックス 62"/>
        <xdr:cNvSpPr txBox="1"/>
      </xdr:nvSpPr>
      <xdr:spPr>
        <a:xfrm>
          <a:off x="2527300" y="26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21965</xdr:rowOff>
    </xdr:from>
    <xdr:to>
      <xdr:col>5</xdr:col>
      <xdr:colOff>34925</xdr:colOff>
      <xdr:row>18</xdr:row>
      <xdr:rowOff>123565</xdr:rowOff>
    </xdr:to>
    <xdr:sp macro="" textlink="">
      <xdr:nvSpPr>
        <xdr:cNvPr id="69" name="円/楕円 68"/>
        <xdr:cNvSpPr/>
      </xdr:nvSpPr>
      <xdr:spPr bwMode="auto">
        <a:xfrm>
          <a:off x="5600700" y="3155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165492</xdr:rowOff>
    </xdr:from>
    <xdr:ext cx="762000" cy="259045"/>
    <xdr:sp macro="" textlink="">
      <xdr:nvSpPr>
        <xdr:cNvPr id="70" name="人口1人当たり決算額の推移該当値テキスト130"/>
        <xdr:cNvSpPr txBox="1"/>
      </xdr:nvSpPr>
      <xdr:spPr>
        <a:xfrm>
          <a:off x="5740400" y="312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58,347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12344</xdr:rowOff>
    </xdr:from>
    <xdr:to>
      <xdr:col>4</xdr:col>
      <xdr:colOff>520700</xdr:colOff>
      <xdr:row>18</xdr:row>
      <xdr:rowOff>113944</xdr:rowOff>
    </xdr:to>
    <xdr:sp macro="" textlink="">
      <xdr:nvSpPr>
        <xdr:cNvPr id="71" name="円/楕円 70"/>
        <xdr:cNvSpPr/>
      </xdr:nvSpPr>
      <xdr:spPr bwMode="auto">
        <a:xfrm>
          <a:off x="4953000" y="314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98721</xdr:rowOff>
    </xdr:from>
    <xdr:ext cx="736600" cy="259045"/>
    <xdr:sp macro="" textlink="">
      <xdr:nvSpPr>
        <xdr:cNvPr id="72" name="テキスト ボックス 71"/>
        <xdr:cNvSpPr txBox="1"/>
      </xdr:nvSpPr>
      <xdr:spPr>
        <a:xfrm>
          <a:off x="4622800" y="3232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58,852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17812</xdr:rowOff>
    </xdr:from>
    <xdr:to>
      <xdr:col>3</xdr:col>
      <xdr:colOff>955675</xdr:colOff>
      <xdr:row>18</xdr:row>
      <xdr:rowOff>119412</xdr:rowOff>
    </xdr:to>
    <xdr:sp macro="" textlink="">
      <xdr:nvSpPr>
        <xdr:cNvPr id="73" name="円/楕円 72"/>
        <xdr:cNvSpPr/>
      </xdr:nvSpPr>
      <xdr:spPr bwMode="auto">
        <a:xfrm>
          <a:off x="4254500" y="315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104189</xdr:rowOff>
    </xdr:from>
    <xdr:ext cx="762000" cy="259045"/>
    <xdr:sp macro="" textlink="">
      <xdr:nvSpPr>
        <xdr:cNvPr id="74" name="テキスト ボックス 73"/>
        <xdr:cNvSpPr txBox="1"/>
      </xdr:nvSpPr>
      <xdr:spPr>
        <a:xfrm>
          <a:off x="3924300" y="32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58,565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164325</xdr:rowOff>
    </xdr:from>
    <xdr:to>
      <xdr:col>3</xdr:col>
      <xdr:colOff>257175</xdr:colOff>
      <xdr:row>18</xdr:row>
      <xdr:rowOff>94475</xdr:rowOff>
    </xdr:to>
    <xdr:sp macro="" textlink="">
      <xdr:nvSpPr>
        <xdr:cNvPr id="75" name="円/楕円 74"/>
        <xdr:cNvSpPr/>
      </xdr:nvSpPr>
      <xdr:spPr bwMode="auto">
        <a:xfrm>
          <a:off x="3556000" y="312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79252</xdr:rowOff>
    </xdr:from>
    <xdr:ext cx="762000" cy="259045"/>
    <xdr:sp macro="" textlink="">
      <xdr:nvSpPr>
        <xdr:cNvPr id="76" name="テキスト ボックス 75"/>
        <xdr:cNvSpPr txBox="1"/>
      </xdr:nvSpPr>
      <xdr:spPr>
        <a:xfrm>
          <a:off x="3225800" y="32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59,874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48749</xdr:rowOff>
    </xdr:from>
    <xdr:to>
      <xdr:col>2</xdr:col>
      <xdr:colOff>692150</xdr:colOff>
      <xdr:row>18</xdr:row>
      <xdr:rowOff>150349</xdr:rowOff>
    </xdr:to>
    <xdr:sp macro="" textlink="">
      <xdr:nvSpPr>
        <xdr:cNvPr id="77" name="円/楕円 76"/>
        <xdr:cNvSpPr/>
      </xdr:nvSpPr>
      <xdr:spPr bwMode="auto">
        <a:xfrm>
          <a:off x="2857500" y="3182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135126</xdr:rowOff>
    </xdr:from>
    <xdr:ext cx="762000" cy="259045"/>
    <xdr:sp macro="" textlink="">
      <xdr:nvSpPr>
        <xdr:cNvPr id="78" name="テキスト ボックス 77"/>
        <xdr:cNvSpPr txBox="1"/>
      </xdr:nvSpPr>
      <xdr:spPr>
        <a:xfrm>
          <a:off x="2527300" y="326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171196</xdr:rowOff>
    </xdr:from>
    <xdr:to>
      <xdr:col>4</xdr:col>
      <xdr:colOff>1117600</xdr:colOff>
      <xdr:row>34</xdr:row>
      <xdr:rowOff>205372</xdr:rowOff>
    </xdr:to>
    <xdr:cxnSp macro="">
      <xdr:nvCxnSpPr>
        <xdr:cNvPr id="111" name="直線コネクタ 110"/>
        <xdr:cNvCxnSpPr/>
      </xdr:nvCxnSpPr>
      <xdr:spPr bwMode="auto">
        <a:xfrm>
          <a:off x="5003800" y="6438646"/>
          <a:ext cx="647700" cy="3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90911</xdr:rowOff>
    </xdr:from>
    <xdr:ext cx="762000" cy="259045"/>
    <xdr:sp macro="" textlink="">
      <xdr:nvSpPr>
        <xdr:cNvPr id="112" name="人口1人当たり決算額の推移平均値テキスト445"/>
        <xdr:cNvSpPr txBox="1"/>
      </xdr:nvSpPr>
      <xdr:spPr>
        <a:xfrm>
          <a:off x="5740400" y="670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164567</xdr:rowOff>
    </xdr:from>
    <xdr:to>
      <xdr:col>4</xdr:col>
      <xdr:colOff>469900</xdr:colOff>
      <xdr:row>34</xdr:row>
      <xdr:rowOff>171196</xdr:rowOff>
    </xdr:to>
    <xdr:cxnSp macro="">
      <xdr:nvCxnSpPr>
        <xdr:cNvPr id="114" name="直線コネクタ 113"/>
        <xdr:cNvCxnSpPr/>
      </xdr:nvCxnSpPr>
      <xdr:spPr bwMode="auto">
        <a:xfrm>
          <a:off x="4305300" y="6432017"/>
          <a:ext cx="6985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175150</xdr:rowOff>
    </xdr:from>
    <xdr:ext cx="736600" cy="259045"/>
    <xdr:sp macro="" textlink="">
      <xdr:nvSpPr>
        <xdr:cNvPr id="116" name="テキスト ボックス 115"/>
        <xdr:cNvSpPr txBox="1"/>
      </xdr:nvSpPr>
      <xdr:spPr>
        <a:xfrm>
          <a:off x="4622800" y="67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164567</xdr:rowOff>
    </xdr:from>
    <xdr:to>
      <xdr:col>3</xdr:col>
      <xdr:colOff>904875</xdr:colOff>
      <xdr:row>34</xdr:row>
      <xdr:rowOff>168529</xdr:rowOff>
    </xdr:to>
    <xdr:cxnSp macro="">
      <xdr:nvCxnSpPr>
        <xdr:cNvPr id="117" name="直線コネクタ 116"/>
        <xdr:cNvCxnSpPr/>
      </xdr:nvCxnSpPr>
      <xdr:spPr bwMode="auto">
        <a:xfrm flipV="1">
          <a:off x="3606800" y="6432017"/>
          <a:ext cx="698500" cy="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182575</xdr:rowOff>
    </xdr:from>
    <xdr:to>
      <xdr:col>3</xdr:col>
      <xdr:colOff>955675</xdr:colOff>
      <xdr:row>34</xdr:row>
      <xdr:rowOff>284175</xdr:rowOff>
    </xdr:to>
    <xdr:sp macro="" textlink="">
      <xdr:nvSpPr>
        <xdr:cNvPr id="118" name="フローチャート : 判断 117"/>
        <xdr:cNvSpPr/>
      </xdr:nvSpPr>
      <xdr:spPr bwMode="auto">
        <a:xfrm>
          <a:off x="42545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268952</xdr:rowOff>
    </xdr:from>
    <xdr:ext cx="762000" cy="259045"/>
    <xdr:sp macro="" textlink="">
      <xdr:nvSpPr>
        <xdr:cNvPr id="119" name="テキスト ボックス 118"/>
        <xdr:cNvSpPr txBox="1"/>
      </xdr:nvSpPr>
      <xdr:spPr>
        <a:xfrm>
          <a:off x="3924300" y="65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111684</xdr:rowOff>
    </xdr:from>
    <xdr:to>
      <xdr:col>3</xdr:col>
      <xdr:colOff>206375</xdr:colOff>
      <xdr:row>34</xdr:row>
      <xdr:rowOff>168529</xdr:rowOff>
    </xdr:to>
    <xdr:cxnSp macro="">
      <xdr:nvCxnSpPr>
        <xdr:cNvPr id="120" name="直線コネクタ 119"/>
        <xdr:cNvCxnSpPr/>
      </xdr:nvCxnSpPr>
      <xdr:spPr bwMode="auto">
        <a:xfrm>
          <a:off x="2908300" y="6379134"/>
          <a:ext cx="698500" cy="56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98565</xdr:rowOff>
    </xdr:from>
    <xdr:to>
      <xdr:col>3</xdr:col>
      <xdr:colOff>257175</xdr:colOff>
      <xdr:row>34</xdr:row>
      <xdr:rowOff>200165</xdr:rowOff>
    </xdr:to>
    <xdr:sp macro="" textlink="">
      <xdr:nvSpPr>
        <xdr:cNvPr id="121" name="フローチャート : 判断 120"/>
        <xdr:cNvSpPr/>
      </xdr:nvSpPr>
      <xdr:spPr bwMode="auto">
        <a:xfrm>
          <a:off x="35560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210342</xdr:rowOff>
    </xdr:from>
    <xdr:ext cx="762000" cy="259045"/>
    <xdr:sp macro="" textlink="">
      <xdr:nvSpPr>
        <xdr:cNvPr id="122" name="テキスト ボックス 121"/>
        <xdr:cNvSpPr txBox="1"/>
      </xdr:nvSpPr>
      <xdr:spPr>
        <a:xfrm>
          <a:off x="3225800" y="61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50483</xdr:rowOff>
    </xdr:from>
    <xdr:to>
      <xdr:col>2</xdr:col>
      <xdr:colOff>692150</xdr:colOff>
      <xdr:row>34</xdr:row>
      <xdr:rowOff>152083</xdr:rowOff>
    </xdr:to>
    <xdr:sp macro="" textlink="">
      <xdr:nvSpPr>
        <xdr:cNvPr id="123" name="フローチャート : 判断 122"/>
        <xdr:cNvSpPr/>
      </xdr:nvSpPr>
      <xdr:spPr bwMode="auto">
        <a:xfrm>
          <a:off x="2857500" y="631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162260</xdr:rowOff>
    </xdr:from>
    <xdr:ext cx="762000" cy="259045"/>
    <xdr:sp macro="" textlink="">
      <xdr:nvSpPr>
        <xdr:cNvPr id="124" name="テキスト ボックス 123"/>
        <xdr:cNvSpPr txBox="1"/>
      </xdr:nvSpPr>
      <xdr:spPr>
        <a:xfrm>
          <a:off x="2527300" y="608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154572</xdr:rowOff>
    </xdr:from>
    <xdr:to>
      <xdr:col>5</xdr:col>
      <xdr:colOff>34925</xdr:colOff>
      <xdr:row>34</xdr:row>
      <xdr:rowOff>256172</xdr:rowOff>
    </xdr:to>
    <xdr:sp macro="" textlink="">
      <xdr:nvSpPr>
        <xdr:cNvPr id="130" name="円/楕円 129"/>
        <xdr:cNvSpPr/>
      </xdr:nvSpPr>
      <xdr:spPr bwMode="auto">
        <a:xfrm>
          <a:off x="5600700" y="642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342549</xdr:rowOff>
    </xdr:from>
    <xdr:ext cx="762000" cy="259045"/>
    <xdr:sp macro="" textlink="">
      <xdr:nvSpPr>
        <xdr:cNvPr id="131" name="人口1人当たり決算額の推移該当値テキスト445"/>
        <xdr:cNvSpPr txBox="1"/>
      </xdr:nvSpPr>
      <xdr:spPr>
        <a:xfrm>
          <a:off x="5740400" y="626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18,443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120396</xdr:rowOff>
    </xdr:from>
    <xdr:to>
      <xdr:col>4</xdr:col>
      <xdr:colOff>520700</xdr:colOff>
      <xdr:row>34</xdr:row>
      <xdr:rowOff>221996</xdr:rowOff>
    </xdr:to>
    <xdr:sp macro="" textlink="">
      <xdr:nvSpPr>
        <xdr:cNvPr id="132" name="円/楕円 131"/>
        <xdr:cNvSpPr/>
      </xdr:nvSpPr>
      <xdr:spPr bwMode="auto">
        <a:xfrm>
          <a:off x="4953000" y="6387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232173</xdr:rowOff>
    </xdr:from>
    <xdr:ext cx="736600" cy="259045"/>
    <xdr:sp macro="" textlink="">
      <xdr:nvSpPr>
        <xdr:cNvPr id="133" name="テキスト ボックス 132"/>
        <xdr:cNvSpPr txBox="1"/>
      </xdr:nvSpPr>
      <xdr:spPr>
        <a:xfrm>
          <a:off x="4622800" y="615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113767</xdr:rowOff>
    </xdr:from>
    <xdr:to>
      <xdr:col>3</xdr:col>
      <xdr:colOff>955675</xdr:colOff>
      <xdr:row>34</xdr:row>
      <xdr:rowOff>215367</xdr:rowOff>
    </xdr:to>
    <xdr:sp macro="" textlink="">
      <xdr:nvSpPr>
        <xdr:cNvPr id="134" name="円/楕円 133"/>
        <xdr:cNvSpPr/>
      </xdr:nvSpPr>
      <xdr:spPr bwMode="auto">
        <a:xfrm>
          <a:off x="4254500" y="6381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225544</xdr:rowOff>
    </xdr:from>
    <xdr:ext cx="762000" cy="259045"/>
    <xdr:sp macro="" textlink="">
      <xdr:nvSpPr>
        <xdr:cNvPr id="135" name="テキスト ボックス 134"/>
        <xdr:cNvSpPr txBox="1"/>
      </xdr:nvSpPr>
      <xdr:spPr>
        <a:xfrm>
          <a:off x="3924300" y="615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117729</xdr:rowOff>
    </xdr:from>
    <xdr:to>
      <xdr:col>3</xdr:col>
      <xdr:colOff>257175</xdr:colOff>
      <xdr:row>34</xdr:row>
      <xdr:rowOff>219329</xdr:rowOff>
    </xdr:to>
    <xdr:sp macro="" textlink="">
      <xdr:nvSpPr>
        <xdr:cNvPr id="136" name="円/楕円 135"/>
        <xdr:cNvSpPr/>
      </xdr:nvSpPr>
      <xdr:spPr bwMode="auto">
        <a:xfrm>
          <a:off x="3556000" y="638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204106</xdr:rowOff>
    </xdr:from>
    <xdr:ext cx="762000" cy="259045"/>
    <xdr:sp macro="" textlink="">
      <xdr:nvSpPr>
        <xdr:cNvPr id="137" name="テキスト ボックス 136"/>
        <xdr:cNvSpPr txBox="1"/>
      </xdr:nvSpPr>
      <xdr:spPr>
        <a:xfrm>
          <a:off x="3225800" y="647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60884</xdr:rowOff>
    </xdr:from>
    <xdr:to>
      <xdr:col>2</xdr:col>
      <xdr:colOff>692150</xdr:colOff>
      <xdr:row>34</xdr:row>
      <xdr:rowOff>162484</xdr:rowOff>
    </xdr:to>
    <xdr:sp macro="" textlink="">
      <xdr:nvSpPr>
        <xdr:cNvPr id="138" name="円/楕円 137"/>
        <xdr:cNvSpPr/>
      </xdr:nvSpPr>
      <xdr:spPr bwMode="auto">
        <a:xfrm>
          <a:off x="2857500" y="632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147261</xdr:rowOff>
    </xdr:from>
    <xdr:ext cx="762000" cy="259045"/>
    <xdr:sp macro="" textlink="">
      <xdr:nvSpPr>
        <xdr:cNvPr id="139" name="テキスト ボックス 138"/>
        <xdr:cNvSpPr txBox="1"/>
      </xdr:nvSpPr>
      <xdr:spPr>
        <a:xfrm>
          <a:off x="2527300" y="641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静岡県掛川市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117,792
114,073
265.69
46,929,914
45,718,714
994,730
26,775,728
46,051,015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98628</xdr:rowOff>
    </xdr:from>
    <xdr:to>
      <xdr:col>6</xdr:col>
      <xdr:colOff>511175</xdr:colOff>
      <xdr:row>36</xdr:row>
      <xdr:rowOff>143624</xdr:rowOff>
    </xdr:to>
    <xdr:cxnSp macro="">
      <xdr:nvCxnSpPr>
        <xdr:cNvPr id="61" name="直線コネクタ 60"/>
        <xdr:cNvCxnSpPr/>
      </xdr:nvCxnSpPr>
      <xdr:spPr>
        <a:xfrm>
          <a:off x="3797300" y="6270828"/>
          <a:ext cx="8382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71539</xdr:rowOff>
    </xdr:from>
    <xdr:to>
      <xdr:col>5</xdr:col>
      <xdr:colOff>358775</xdr:colOff>
      <xdr:row>36</xdr:row>
      <xdr:rowOff>98628</xdr:rowOff>
    </xdr:to>
    <xdr:cxnSp macro="">
      <xdr:nvCxnSpPr>
        <xdr:cNvPr id="64" name="直線コネクタ 63"/>
        <xdr:cNvCxnSpPr/>
      </xdr:nvCxnSpPr>
      <xdr:spPr>
        <a:xfrm>
          <a:off x="2908300" y="6243739"/>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168127</xdr:rowOff>
    </xdr:from>
    <xdr:ext cx="534377" cy="259045"/>
    <xdr:sp macro="" textlink="">
      <xdr:nvSpPr>
        <xdr:cNvPr id="66" name="テキスト ボックス 65"/>
        <xdr:cNvSpPr txBox="1"/>
      </xdr:nvSpPr>
      <xdr:spPr>
        <a:xfrm>
          <a:off x="3530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71539</xdr:rowOff>
    </xdr:from>
    <xdr:to>
      <xdr:col>4</xdr:col>
      <xdr:colOff>155575</xdr:colOff>
      <xdr:row>36</xdr:row>
      <xdr:rowOff>135585</xdr:rowOff>
    </xdr:to>
    <xdr:cxnSp macro="">
      <xdr:nvCxnSpPr>
        <xdr:cNvPr id="67" name="直線コネクタ 66"/>
        <xdr:cNvCxnSpPr/>
      </xdr:nvCxnSpPr>
      <xdr:spPr>
        <a:xfrm flipV="1">
          <a:off x="2019300" y="6243739"/>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77394</xdr:rowOff>
    </xdr:from>
    <xdr:to>
      <xdr:col>4</xdr:col>
      <xdr:colOff>206375</xdr:colOff>
      <xdr:row>35</xdr:row>
      <xdr:rowOff>7544</xdr:rowOff>
    </xdr:to>
    <xdr:sp macro="" textlink="">
      <xdr:nvSpPr>
        <xdr:cNvPr id="68" name="フローチャート : 判断 67"/>
        <xdr:cNvSpPr/>
      </xdr:nvSpPr>
      <xdr:spPr>
        <a:xfrm>
          <a:off x="2857500" y="590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24071</xdr:rowOff>
    </xdr:from>
    <xdr:ext cx="534377" cy="259045"/>
    <xdr:sp macro="" textlink="">
      <xdr:nvSpPr>
        <xdr:cNvPr id="69" name="テキスト ボックス 68"/>
        <xdr:cNvSpPr txBox="1"/>
      </xdr:nvSpPr>
      <xdr:spPr>
        <a:xfrm>
          <a:off x="2641111" y="56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77483</xdr:rowOff>
    </xdr:from>
    <xdr:to>
      <xdr:col>2</xdr:col>
      <xdr:colOff>638175</xdr:colOff>
      <xdr:row>36</xdr:row>
      <xdr:rowOff>135585</xdr:rowOff>
    </xdr:to>
    <xdr:cxnSp macro="">
      <xdr:nvCxnSpPr>
        <xdr:cNvPr id="70" name="直線コネクタ 69"/>
        <xdr:cNvCxnSpPr/>
      </xdr:nvCxnSpPr>
      <xdr:spPr>
        <a:xfrm>
          <a:off x="1130300" y="6249683"/>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97549</xdr:rowOff>
    </xdr:from>
    <xdr:to>
      <xdr:col>3</xdr:col>
      <xdr:colOff>3175</xdr:colOff>
      <xdr:row>35</xdr:row>
      <xdr:rowOff>27699</xdr:rowOff>
    </xdr:to>
    <xdr:sp macro="" textlink="">
      <xdr:nvSpPr>
        <xdr:cNvPr id="71" name="フローチャート : 判断 70"/>
        <xdr:cNvSpPr/>
      </xdr:nvSpPr>
      <xdr:spPr>
        <a:xfrm>
          <a:off x="1968500" y="59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44226</xdr:rowOff>
    </xdr:from>
    <xdr:ext cx="534377" cy="259045"/>
    <xdr:sp macro="" textlink="">
      <xdr:nvSpPr>
        <xdr:cNvPr id="72" name="テキスト ボックス 71"/>
        <xdr:cNvSpPr txBox="1"/>
      </xdr:nvSpPr>
      <xdr:spPr>
        <a:xfrm>
          <a:off x="1752111" y="57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50381</xdr:rowOff>
    </xdr:from>
    <xdr:to>
      <xdr:col>1</xdr:col>
      <xdr:colOff>485775</xdr:colOff>
      <xdr:row>34</xdr:row>
      <xdr:rowOff>151981</xdr:rowOff>
    </xdr:to>
    <xdr:sp macro="" textlink="">
      <xdr:nvSpPr>
        <xdr:cNvPr id="73" name="フローチャート : 判断 72"/>
        <xdr:cNvSpPr/>
      </xdr:nvSpPr>
      <xdr:spPr>
        <a:xfrm>
          <a:off x="1079500" y="587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168508</xdr:rowOff>
    </xdr:from>
    <xdr:ext cx="534377" cy="259045"/>
    <xdr:sp macro="" textlink="">
      <xdr:nvSpPr>
        <xdr:cNvPr id="74" name="テキスト ボックス 73"/>
        <xdr:cNvSpPr txBox="1"/>
      </xdr:nvSpPr>
      <xdr:spPr>
        <a:xfrm>
          <a:off x="863111" y="5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92824</xdr:rowOff>
    </xdr:from>
    <xdr:to>
      <xdr:col>6</xdr:col>
      <xdr:colOff>561975</xdr:colOff>
      <xdr:row>37</xdr:row>
      <xdr:rowOff>22974</xdr:rowOff>
    </xdr:to>
    <xdr:sp macro="" textlink="">
      <xdr:nvSpPr>
        <xdr:cNvPr id="80" name="円/楕円 79"/>
        <xdr:cNvSpPr/>
      </xdr:nvSpPr>
      <xdr:spPr>
        <a:xfrm>
          <a:off x="4584700" y="62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71251</xdr:rowOff>
    </xdr:from>
    <xdr:ext cx="534377" cy="259045"/>
    <xdr:sp macro="" textlink="">
      <xdr:nvSpPr>
        <xdr:cNvPr id="81" name="人件費該当値テキスト"/>
        <xdr:cNvSpPr txBox="1"/>
      </xdr:nvSpPr>
      <xdr:spPr>
        <a:xfrm>
          <a:off x="4686300" y="62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50,897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47828</xdr:rowOff>
    </xdr:from>
    <xdr:to>
      <xdr:col>5</xdr:col>
      <xdr:colOff>409575</xdr:colOff>
      <xdr:row>36</xdr:row>
      <xdr:rowOff>149428</xdr:rowOff>
    </xdr:to>
    <xdr:sp macro="" textlink="">
      <xdr:nvSpPr>
        <xdr:cNvPr id="82" name="円/楕円 81"/>
        <xdr:cNvSpPr/>
      </xdr:nvSpPr>
      <xdr:spPr>
        <a:xfrm>
          <a:off x="3746500" y="622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140555</xdr:rowOff>
    </xdr:from>
    <xdr:ext cx="534377" cy="259045"/>
    <xdr:sp macro="" textlink="">
      <xdr:nvSpPr>
        <xdr:cNvPr id="83" name="テキスト ボックス 82"/>
        <xdr:cNvSpPr txBox="1"/>
      </xdr:nvSpPr>
      <xdr:spPr>
        <a:xfrm>
          <a:off x="3530111" y="63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20739</xdr:rowOff>
    </xdr:from>
    <xdr:to>
      <xdr:col>4</xdr:col>
      <xdr:colOff>206375</xdr:colOff>
      <xdr:row>36</xdr:row>
      <xdr:rowOff>122339</xdr:rowOff>
    </xdr:to>
    <xdr:sp macro="" textlink="">
      <xdr:nvSpPr>
        <xdr:cNvPr id="84" name="円/楕円 83"/>
        <xdr:cNvSpPr/>
      </xdr:nvSpPr>
      <xdr:spPr>
        <a:xfrm>
          <a:off x="2857500" y="619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113466</xdr:rowOff>
    </xdr:from>
    <xdr:ext cx="534377" cy="259045"/>
    <xdr:sp macro="" textlink="">
      <xdr:nvSpPr>
        <xdr:cNvPr id="85" name="テキスト ボックス 84"/>
        <xdr:cNvSpPr txBox="1"/>
      </xdr:nvSpPr>
      <xdr:spPr>
        <a:xfrm>
          <a:off x="2641111" y="62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84785</xdr:rowOff>
    </xdr:from>
    <xdr:to>
      <xdr:col>3</xdr:col>
      <xdr:colOff>3175</xdr:colOff>
      <xdr:row>37</xdr:row>
      <xdr:rowOff>14935</xdr:rowOff>
    </xdr:to>
    <xdr:sp macro="" textlink="">
      <xdr:nvSpPr>
        <xdr:cNvPr id="86" name="円/楕円 85"/>
        <xdr:cNvSpPr/>
      </xdr:nvSpPr>
      <xdr:spPr>
        <a:xfrm>
          <a:off x="1968500" y="62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6062</xdr:rowOff>
    </xdr:from>
    <xdr:ext cx="534377" cy="259045"/>
    <xdr:sp macro="" textlink="">
      <xdr:nvSpPr>
        <xdr:cNvPr id="87" name="テキスト ボックス 86"/>
        <xdr:cNvSpPr txBox="1"/>
      </xdr:nvSpPr>
      <xdr:spPr>
        <a:xfrm>
          <a:off x="1752111" y="63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26683</xdr:rowOff>
    </xdr:from>
    <xdr:to>
      <xdr:col>1</xdr:col>
      <xdr:colOff>485775</xdr:colOff>
      <xdr:row>36</xdr:row>
      <xdr:rowOff>128283</xdr:rowOff>
    </xdr:to>
    <xdr:sp macro="" textlink="">
      <xdr:nvSpPr>
        <xdr:cNvPr id="88" name="円/楕円 87"/>
        <xdr:cNvSpPr/>
      </xdr:nvSpPr>
      <xdr:spPr>
        <a:xfrm>
          <a:off x="1079500" y="61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119410</xdr:rowOff>
    </xdr:from>
    <xdr:ext cx="534377" cy="259045"/>
    <xdr:sp macro="" textlink="">
      <xdr:nvSpPr>
        <xdr:cNvPr id="89" name="テキスト ボックス 88"/>
        <xdr:cNvSpPr txBox="1"/>
      </xdr:nvSpPr>
      <xdr:spPr>
        <a:xfrm>
          <a:off x="863111" y="62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167094</xdr:rowOff>
    </xdr:from>
    <xdr:to>
      <xdr:col>6</xdr:col>
      <xdr:colOff>511175</xdr:colOff>
      <xdr:row>54</xdr:row>
      <xdr:rowOff>107429</xdr:rowOff>
    </xdr:to>
    <xdr:cxnSp macro="">
      <xdr:nvCxnSpPr>
        <xdr:cNvPr id="119" name="直線コネクタ 118"/>
        <xdr:cNvCxnSpPr/>
      </xdr:nvCxnSpPr>
      <xdr:spPr>
        <a:xfrm flipV="1">
          <a:off x="3797300" y="9253944"/>
          <a:ext cx="8382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63479</xdr:rowOff>
    </xdr:from>
    <xdr:ext cx="534377" cy="259045"/>
    <xdr:sp macro="" textlink="">
      <xdr:nvSpPr>
        <xdr:cNvPr id="120" name="物件費平均値テキスト"/>
        <xdr:cNvSpPr txBox="1"/>
      </xdr:nvSpPr>
      <xdr:spPr>
        <a:xfrm>
          <a:off x="4686300" y="949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107429</xdr:rowOff>
    </xdr:from>
    <xdr:to>
      <xdr:col>5</xdr:col>
      <xdr:colOff>358775</xdr:colOff>
      <xdr:row>55</xdr:row>
      <xdr:rowOff>118935</xdr:rowOff>
    </xdr:to>
    <xdr:cxnSp macro="">
      <xdr:nvCxnSpPr>
        <xdr:cNvPr id="122" name="直線コネクタ 121"/>
        <xdr:cNvCxnSpPr/>
      </xdr:nvCxnSpPr>
      <xdr:spPr>
        <a:xfrm flipV="1">
          <a:off x="2908300" y="9365729"/>
          <a:ext cx="889000" cy="18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4" name="テキスト ボックス 123"/>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118935</xdr:rowOff>
    </xdr:from>
    <xdr:to>
      <xdr:col>4</xdr:col>
      <xdr:colOff>155575</xdr:colOff>
      <xdr:row>56</xdr:row>
      <xdr:rowOff>26086</xdr:rowOff>
    </xdr:to>
    <xdr:cxnSp macro="">
      <xdr:nvCxnSpPr>
        <xdr:cNvPr id="125" name="直線コネクタ 124"/>
        <xdr:cNvCxnSpPr/>
      </xdr:nvCxnSpPr>
      <xdr:spPr>
        <a:xfrm flipV="1">
          <a:off x="2019300" y="9548685"/>
          <a:ext cx="889000" cy="7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107455</xdr:rowOff>
    </xdr:from>
    <xdr:to>
      <xdr:col>4</xdr:col>
      <xdr:colOff>206375</xdr:colOff>
      <xdr:row>56</xdr:row>
      <xdr:rowOff>37605</xdr:rowOff>
    </xdr:to>
    <xdr:sp macro="" textlink="">
      <xdr:nvSpPr>
        <xdr:cNvPr id="126" name="フローチャート : 判断 125"/>
        <xdr:cNvSpPr/>
      </xdr:nvSpPr>
      <xdr:spPr>
        <a:xfrm>
          <a:off x="2857500" y="953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28732</xdr:rowOff>
    </xdr:from>
    <xdr:ext cx="534377" cy="259045"/>
    <xdr:sp macro="" textlink="">
      <xdr:nvSpPr>
        <xdr:cNvPr id="127" name="テキスト ボックス 126"/>
        <xdr:cNvSpPr txBox="1"/>
      </xdr:nvSpPr>
      <xdr:spPr>
        <a:xfrm>
          <a:off x="2641111" y="962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13474</xdr:rowOff>
    </xdr:from>
    <xdr:to>
      <xdr:col>2</xdr:col>
      <xdr:colOff>638175</xdr:colOff>
      <xdr:row>56</xdr:row>
      <xdr:rowOff>26086</xdr:rowOff>
    </xdr:to>
    <xdr:cxnSp macro="">
      <xdr:nvCxnSpPr>
        <xdr:cNvPr id="128" name="直線コネクタ 127"/>
        <xdr:cNvCxnSpPr/>
      </xdr:nvCxnSpPr>
      <xdr:spPr>
        <a:xfrm>
          <a:off x="1130300" y="9614674"/>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34265</xdr:rowOff>
    </xdr:from>
    <xdr:to>
      <xdr:col>3</xdr:col>
      <xdr:colOff>3175</xdr:colOff>
      <xdr:row>56</xdr:row>
      <xdr:rowOff>135865</xdr:rowOff>
    </xdr:to>
    <xdr:sp macro="" textlink="">
      <xdr:nvSpPr>
        <xdr:cNvPr id="129" name="フローチャート : 判断 128"/>
        <xdr:cNvSpPr/>
      </xdr:nvSpPr>
      <xdr:spPr>
        <a:xfrm>
          <a:off x="1968500" y="96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126992</xdr:rowOff>
    </xdr:from>
    <xdr:ext cx="534377" cy="259045"/>
    <xdr:sp macro="" textlink="">
      <xdr:nvSpPr>
        <xdr:cNvPr id="130" name="テキスト ボックス 129"/>
        <xdr:cNvSpPr txBox="1"/>
      </xdr:nvSpPr>
      <xdr:spPr>
        <a:xfrm>
          <a:off x="1752111" y="972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16814</xdr:rowOff>
    </xdr:from>
    <xdr:to>
      <xdr:col>1</xdr:col>
      <xdr:colOff>485775</xdr:colOff>
      <xdr:row>56</xdr:row>
      <xdr:rowOff>118414</xdr:rowOff>
    </xdr:to>
    <xdr:sp macro="" textlink="">
      <xdr:nvSpPr>
        <xdr:cNvPr id="131" name="フローチャート : 判断 130"/>
        <xdr:cNvSpPr/>
      </xdr:nvSpPr>
      <xdr:spPr>
        <a:xfrm>
          <a:off x="1079500" y="9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109541</xdr:rowOff>
    </xdr:from>
    <xdr:ext cx="534377" cy="259045"/>
    <xdr:sp macro="" textlink="">
      <xdr:nvSpPr>
        <xdr:cNvPr id="132" name="テキスト ボックス 131"/>
        <xdr:cNvSpPr txBox="1"/>
      </xdr:nvSpPr>
      <xdr:spPr>
        <a:xfrm>
          <a:off x="863111" y="971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116294</xdr:rowOff>
    </xdr:from>
    <xdr:to>
      <xdr:col>6</xdr:col>
      <xdr:colOff>561975</xdr:colOff>
      <xdr:row>54</xdr:row>
      <xdr:rowOff>46444</xdr:rowOff>
    </xdr:to>
    <xdr:sp macro="" textlink="">
      <xdr:nvSpPr>
        <xdr:cNvPr id="138" name="円/楕円 137"/>
        <xdr:cNvSpPr/>
      </xdr:nvSpPr>
      <xdr:spPr>
        <a:xfrm>
          <a:off x="4584700" y="92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139171</xdr:rowOff>
    </xdr:from>
    <xdr:ext cx="534377" cy="259045"/>
    <xdr:sp macro="" textlink="">
      <xdr:nvSpPr>
        <xdr:cNvPr id="139" name="物件費該当値テキスト"/>
        <xdr:cNvSpPr txBox="1"/>
      </xdr:nvSpPr>
      <xdr:spPr>
        <a:xfrm>
          <a:off x="4686300" y="905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63,781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56629</xdr:rowOff>
    </xdr:from>
    <xdr:to>
      <xdr:col>5</xdr:col>
      <xdr:colOff>409575</xdr:colOff>
      <xdr:row>54</xdr:row>
      <xdr:rowOff>158229</xdr:rowOff>
    </xdr:to>
    <xdr:sp macro="" textlink="">
      <xdr:nvSpPr>
        <xdr:cNvPr id="140" name="円/楕円 139"/>
        <xdr:cNvSpPr/>
      </xdr:nvSpPr>
      <xdr:spPr>
        <a:xfrm>
          <a:off x="3746500" y="931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3306</xdr:rowOff>
    </xdr:from>
    <xdr:ext cx="534377" cy="259045"/>
    <xdr:sp macro="" textlink="">
      <xdr:nvSpPr>
        <xdr:cNvPr id="141" name="テキスト ボックス 140"/>
        <xdr:cNvSpPr txBox="1"/>
      </xdr:nvSpPr>
      <xdr:spPr>
        <a:xfrm>
          <a:off x="3530111" y="909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60,847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68135</xdr:rowOff>
    </xdr:from>
    <xdr:to>
      <xdr:col>4</xdr:col>
      <xdr:colOff>206375</xdr:colOff>
      <xdr:row>55</xdr:row>
      <xdr:rowOff>169735</xdr:rowOff>
    </xdr:to>
    <xdr:sp macro="" textlink="">
      <xdr:nvSpPr>
        <xdr:cNvPr id="142" name="円/楕円 141"/>
        <xdr:cNvSpPr/>
      </xdr:nvSpPr>
      <xdr:spPr>
        <a:xfrm>
          <a:off x="2857500" y="94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14812</xdr:rowOff>
    </xdr:from>
    <xdr:ext cx="534377" cy="259045"/>
    <xdr:sp macro="" textlink="">
      <xdr:nvSpPr>
        <xdr:cNvPr id="143" name="テキスト ボックス 142"/>
        <xdr:cNvSpPr txBox="1"/>
      </xdr:nvSpPr>
      <xdr:spPr>
        <a:xfrm>
          <a:off x="2641111" y="92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146736</xdr:rowOff>
    </xdr:from>
    <xdr:to>
      <xdr:col>3</xdr:col>
      <xdr:colOff>3175</xdr:colOff>
      <xdr:row>56</xdr:row>
      <xdr:rowOff>76886</xdr:rowOff>
    </xdr:to>
    <xdr:sp macro="" textlink="">
      <xdr:nvSpPr>
        <xdr:cNvPr id="144" name="円/楕円 143"/>
        <xdr:cNvSpPr/>
      </xdr:nvSpPr>
      <xdr:spPr>
        <a:xfrm>
          <a:off x="1968500" y="95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93413</xdr:rowOff>
    </xdr:from>
    <xdr:ext cx="534377" cy="259045"/>
    <xdr:sp macro="" textlink="">
      <xdr:nvSpPr>
        <xdr:cNvPr id="145" name="テキスト ボックス 144"/>
        <xdr:cNvSpPr txBox="1"/>
      </xdr:nvSpPr>
      <xdr:spPr>
        <a:xfrm>
          <a:off x="1752111" y="935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134124</xdr:rowOff>
    </xdr:from>
    <xdr:to>
      <xdr:col>1</xdr:col>
      <xdr:colOff>485775</xdr:colOff>
      <xdr:row>56</xdr:row>
      <xdr:rowOff>64274</xdr:rowOff>
    </xdr:to>
    <xdr:sp macro="" textlink="">
      <xdr:nvSpPr>
        <xdr:cNvPr id="146" name="円/楕円 145"/>
        <xdr:cNvSpPr/>
      </xdr:nvSpPr>
      <xdr:spPr>
        <a:xfrm>
          <a:off x="1079500" y="95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80801</xdr:rowOff>
    </xdr:from>
    <xdr:ext cx="534377" cy="259045"/>
    <xdr:sp macro="" textlink="">
      <xdr:nvSpPr>
        <xdr:cNvPr id="147" name="テキスト ボックス 146"/>
        <xdr:cNvSpPr txBox="1"/>
      </xdr:nvSpPr>
      <xdr:spPr>
        <a:xfrm>
          <a:off x="863111" y="93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17399</xdr:rowOff>
    </xdr:from>
    <xdr:to>
      <xdr:col>6</xdr:col>
      <xdr:colOff>511175</xdr:colOff>
      <xdr:row>75</xdr:row>
      <xdr:rowOff>59690</xdr:rowOff>
    </xdr:to>
    <xdr:cxnSp macro="">
      <xdr:nvCxnSpPr>
        <xdr:cNvPr id="178" name="直線コネクタ 177"/>
        <xdr:cNvCxnSpPr/>
      </xdr:nvCxnSpPr>
      <xdr:spPr>
        <a:xfrm>
          <a:off x="3797300" y="12876149"/>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20138</xdr:rowOff>
    </xdr:from>
    <xdr:ext cx="469744" cy="259045"/>
    <xdr:sp macro="" textlink="">
      <xdr:nvSpPr>
        <xdr:cNvPr id="179" name="維持補修費平均値テキスト"/>
        <xdr:cNvSpPr txBox="1"/>
      </xdr:nvSpPr>
      <xdr:spPr>
        <a:xfrm>
          <a:off x="4686300" y="128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17399</xdr:rowOff>
    </xdr:from>
    <xdr:to>
      <xdr:col>5</xdr:col>
      <xdr:colOff>358775</xdr:colOff>
      <xdr:row>75</xdr:row>
      <xdr:rowOff>49403</xdr:rowOff>
    </xdr:to>
    <xdr:cxnSp macro="">
      <xdr:nvCxnSpPr>
        <xdr:cNvPr id="181" name="直線コネクタ 180"/>
        <xdr:cNvCxnSpPr/>
      </xdr:nvCxnSpPr>
      <xdr:spPr>
        <a:xfrm flipV="1">
          <a:off x="2908300" y="12876149"/>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16871</xdr:rowOff>
    </xdr:from>
    <xdr:ext cx="469744" cy="259045"/>
    <xdr:sp macro="" textlink="">
      <xdr:nvSpPr>
        <xdr:cNvPr id="183" name="テキスト ボックス 182"/>
        <xdr:cNvSpPr txBox="1"/>
      </xdr:nvSpPr>
      <xdr:spPr>
        <a:xfrm>
          <a:off x="3562427"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49403</xdr:rowOff>
    </xdr:from>
    <xdr:to>
      <xdr:col>4</xdr:col>
      <xdr:colOff>155575</xdr:colOff>
      <xdr:row>75</xdr:row>
      <xdr:rowOff>89245</xdr:rowOff>
    </xdr:to>
    <xdr:cxnSp macro="">
      <xdr:nvCxnSpPr>
        <xdr:cNvPr id="184" name="直線コネクタ 183"/>
        <xdr:cNvCxnSpPr/>
      </xdr:nvCxnSpPr>
      <xdr:spPr>
        <a:xfrm flipV="1">
          <a:off x="2019300" y="12908153"/>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142294</xdr:rowOff>
    </xdr:from>
    <xdr:to>
      <xdr:col>4</xdr:col>
      <xdr:colOff>206375</xdr:colOff>
      <xdr:row>76</xdr:row>
      <xdr:rowOff>72445</xdr:rowOff>
    </xdr:to>
    <xdr:sp macro="" textlink="">
      <xdr:nvSpPr>
        <xdr:cNvPr id="185" name="フローチャート : 判断 184"/>
        <xdr:cNvSpPr/>
      </xdr:nvSpPr>
      <xdr:spPr>
        <a:xfrm>
          <a:off x="2857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63572</xdr:rowOff>
    </xdr:from>
    <xdr:ext cx="469744" cy="259045"/>
    <xdr:sp macro="" textlink="">
      <xdr:nvSpPr>
        <xdr:cNvPr id="186" name="テキスト ボックス 185"/>
        <xdr:cNvSpPr txBox="1"/>
      </xdr:nvSpPr>
      <xdr:spPr>
        <a:xfrm>
          <a:off x="2673427" y="130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37647</xdr:rowOff>
    </xdr:from>
    <xdr:to>
      <xdr:col>2</xdr:col>
      <xdr:colOff>638175</xdr:colOff>
      <xdr:row>75</xdr:row>
      <xdr:rowOff>89245</xdr:rowOff>
    </xdr:to>
    <xdr:cxnSp macro="">
      <xdr:nvCxnSpPr>
        <xdr:cNvPr id="187" name="直線コネクタ 186"/>
        <xdr:cNvCxnSpPr/>
      </xdr:nvCxnSpPr>
      <xdr:spPr>
        <a:xfrm>
          <a:off x="1130300" y="12896397"/>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103432</xdr:rowOff>
    </xdr:from>
    <xdr:to>
      <xdr:col>3</xdr:col>
      <xdr:colOff>3175</xdr:colOff>
      <xdr:row>76</xdr:row>
      <xdr:rowOff>33582</xdr:rowOff>
    </xdr:to>
    <xdr:sp macro="" textlink="">
      <xdr:nvSpPr>
        <xdr:cNvPr id="188" name="フローチャート : 判断 187"/>
        <xdr:cNvSpPr/>
      </xdr:nvSpPr>
      <xdr:spPr>
        <a:xfrm>
          <a:off x="1968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24709</xdr:rowOff>
    </xdr:from>
    <xdr:ext cx="469744" cy="259045"/>
    <xdr:sp macro="" textlink="">
      <xdr:nvSpPr>
        <xdr:cNvPr id="189" name="テキスト ボックス 188"/>
        <xdr:cNvSpPr txBox="1"/>
      </xdr:nvSpPr>
      <xdr:spPr>
        <a:xfrm>
          <a:off x="1784427" y="130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161399</xdr:rowOff>
    </xdr:from>
    <xdr:to>
      <xdr:col>1</xdr:col>
      <xdr:colOff>485775</xdr:colOff>
      <xdr:row>76</xdr:row>
      <xdr:rowOff>91549</xdr:rowOff>
    </xdr:to>
    <xdr:sp macro="" textlink="">
      <xdr:nvSpPr>
        <xdr:cNvPr id="190" name="フローチャート : 判断 189"/>
        <xdr:cNvSpPr/>
      </xdr:nvSpPr>
      <xdr:spPr>
        <a:xfrm>
          <a:off x="1079500" y="1302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82676</xdr:rowOff>
    </xdr:from>
    <xdr:ext cx="469744" cy="259045"/>
    <xdr:sp macro="" textlink="">
      <xdr:nvSpPr>
        <xdr:cNvPr id="191" name="テキスト ボックス 190"/>
        <xdr:cNvSpPr txBox="1"/>
      </xdr:nvSpPr>
      <xdr:spPr>
        <a:xfrm>
          <a:off x="895427" y="131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8890</xdr:rowOff>
    </xdr:from>
    <xdr:to>
      <xdr:col>6</xdr:col>
      <xdr:colOff>561975</xdr:colOff>
      <xdr:row>75</xdr:row>
      <xdr:rowOff>110490</xdr:rowOff>
    </xdr:to>
    <xdr:sp macro="" textlink="">
      <xdr:nvSpPr>
        <xdr:cNvPr id="197" name="円/楕円 196"/>
        <xdr:cNvSpPr/>
      </xdr:nvSpPr>
      <xdr:spPr>
        <a:xfrm>
          <a:off x="4584700" y="12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31767</xdr:rowOff>
    </xdr:from>
    <xdr:ext cx="469744" cy="259045"/>
    <xdr:sp macro="" textlink="">
      <xdr:nvSpPr>
        <xdr:cNvPr id="198" name="維持補修費該当値テキスト"/>
        <xdr:cNvSpPr txBox="1"/>
      </xdr:nvSpPr>
      <xdr:spPr>
        <a:xfrm>
          <a:off x="4686300" y="1271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138049</xdr:rowOff>
    </xdr:from>
    <xdr:to>
      <xdr:col>5</xdr:col>
      <xdr:colOff>409575</xdr:colOff>
      <xdr:row>75</xdr:row>
      <xdr:rowOff>68199</xdr:rowOff>
    </xdr:to>
    <xdr:sp macro="" textlink="">
      <xdr:nvSpPr>
        <xdr:cNvPr id="199" name="円/楕円 198"/>
        <xdr:cNvSpPr/>
      </xdr:nvSpPr>
      <xdr:spPr>
        <a:xfrm>
          <a:off x="3746500" y="128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84726</xdr:rowOff>
    </xdr:from>
    <xdr:ext cx="469744" cy="259045"/>
    <xdr:sp macro="" textlink="">
      <xdr:nvSpPr>
        <xdr:cNvPr id="200" name="テキスト ボックス 199"/>
        <xdr:cNvSpPr txBox="1"/>
      </xdr:nvSpPr>
      <xdr:spPr>
        <a:xfrm>
          <a:off x="3562427" y="126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170053</xdr:rowOff>
    </xdr:from>
    <xdr:to>
      <xdr:col>4</xdr:col>
      <xdr:colOff>206375</xdr:colOff>
      <xdr:row>75</xdr:row>
      <xdr:rowOff>100203</xdr:rowOff>
    </xdr:to>
    <xdr:sp macro="" textlink="">
      <xdr:nvSpPr>
        <xdr:cNvPr id="201" name="円/楕円 200"/>
        <xdr:cNvSpPr/>
      </xdr:nvSpPr>
      <xdr:spPr>
        <a:xfrm>
          <a:off x="2857500" y="128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116730</xdr:rowOff>
    </xdr:from>
    <xdr:ext cx="469744" cy="259045"/>
    <xdr:sp macro="" textlink="">
      <xdr:nvSpPr>
        <xdr:cNvPr id="202" name="テキスト ボックス 201"/>
        <xdr:cNvSpPr txBox="1"/>
      </xdr:nvSpPr>
      <xdr:spPr>
        <a:xfrm>
          <a:off x="2673427" y="1263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38445</xdr:rowOff>
    </xdr:from>
    <xdr:to>
      <xdr:col>3</xdr:col>
      <xdr:colOff>3175</xdr:colOff>
      <xdr:row>75</xdr:row>
      <xdr:rowOff>140045</xdr:rowOff>
    </xdr:to>
    <xdr:sp macro="" textlink="">
      <xdr:nvSpPr>
        <xdr:cNvPr id="203" name="円/楕円 202"/>
        <xdr:cNvSpPr/>
      </xdr:nvSpPr>
      <xdr:spPr>
        <a:xfrm>
          <a:off x="1968500" y="128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156572</xdr:rowOff>
    </xdr:from>
    <xdr:ext cx="469744" cy="259045"/>
    <xdr:sp macro="" textlink="">
      <xdr:nvSpPr>
        <xdr:cNvPr id="204" name="テキスト ボックス 203"/>
        <xdr:cNvSpPr txBox="1"/>
      </xdr:nvSpPr>
      <xdr:spPr>
        <a:xfrm>
          <a:off x="1784427" y="126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158297</xdr:rowOff>
    </xdr:from>
    <xdr:to>
      <xdr:col>1</xdr:col>
      <xdr:colOff>485775</xdr:colOff>
      <xdr:row>75</xdr:row>
      <xdr:rowOff>88447</xdr:rowOff>
    </xdr:to>
    <xdr:sp macro="" textlink="">
      <xdr:nvSpPr>
        <xdr:cNvPr id="205" name="円/楕円 204"/>
        <xdr:cNvSpPr/>
      </xdr:nvSpPr>
      <xdr:spPr>
        <a:xfrm>
          <a:off x="1079500" y="128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104974</xdr:rowOff>
    </xdr:from>
    <xdr:ext cx="469744" cy="259045"/>
    <xdr:sp macro="" textlink="">
      <xdr:nvSpPr>
        <xdr:cNvPr id="206" name="テキスト ボックス 205"/>
        <xdr:cNvSpPr txBox="1"/>
      </xdr:nvSpPr>
      <xdr:spPr>
        <a:xfrm>
          <a:off x="895427" y="1262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124123</xdr:rowOff>
    </xdr:from>
    <xdr:to>
      <xdr:col>6</xdr:col>
      <xdr:colOff>510540</xdr:colOff>
      <xdr:row>97</xdr:row>
      <xdr:rowOff>84542</xdr:rowOff>
    </xdr:to>
    <xdr:cxnSp macro="">
      <xdr:nvCxnSpPr>
        <xdr:cNvPr id="233" name="直線コネクタ 232"/>
        <xdr:cNvCxnSpPr/>
      </xdr:nvCxnSpPr>
      <xdr:spPr>
        <a:xfrm flipV="1">
          <a:off x="4633595" y="15554623"/>
          <a:ext cx="1270" cy="11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88369</xdr:rowOff>
    </xdr:from>
    <xdr:ext cx="534377" cy="259045"/>
    <xdr:sp macro="" textlink="">
      <xdr:nvSpPr>
        <xdr:cNvPr id="234" name="扶助費最小値テキスト"/>
        <xdr:cNvSpPr txBox="1"/>
      </xdr:nvSpPr>
      <xdr:spPr>
        <a:xfrm>
          <a:off x="4686300" y="1671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97</xdr:row>
      <xdr:rowOff>84542</xdr:rowOff>
    </xdr:from>
    <xdr:to>
      <xdr:col>6</xdr:col>
      <xdr:colOff>600075</xdr:colOff>
      <xdr:row>97</xdr:row>
      <xdr:rowOff>84542</xdr:rowOff>
    </xdr:to>
    <xdr:cxnSp macro="">
      <xdr:nvCxnSpPr>
        <xdr:cNvPr id="235" name="直線コネクタ 234"/>
        <xdr:cNvCxnSpPr/>
      </xdr:nvCxnSpPr>
      <xdr:spPr>
        <a:xfrm>
          <a:off x="4546600" y="1671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70800</xdr:rowOff>
    </xdr:from>
    <xdr:ext cx="534377" cy="259045"/>
    <xdr:sp macro="" textlink="">
      <xdr:nvSpPr>
        <xdr:cNvPr id="236" name="扶助費最大値テキスト"/>
        <xdr:cNvSpPr txBox="1"/>
      </xdr:nvSpPr>
      <xdr:spPr>
        <a:xfrm>
          <a:off x="4686300" y="153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90</xdr:row>
      <xdr:rowOff>124123</xdr:rowOff>
    </xdr:from>
    <xdr:to>
      <xdr:col>6</xdr:col>
      <xdr:colOff>600075</xdr:colOff>
      <xdr:row>90</xdr:row>
      <xdr:rowOff>124123</xdr:rowOff>
    </xdr:to>
    <xdr:cxnSp macro="">
      <xdr:nvCxnSpPr>
        <xdr:cNvPr id="237" name="直線コネクタ 236"/>
        <xdr:cNvCxnSpPr/>
      </xdr:nvCxnSpPr>
      <xdr:spPr>
        <a:xfrm>
          <a:off x="4546600" y="1555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29254</xdr:rowOff>
    </xdr:from>
    <xdr:to>
      <xdr:col>6</xdr:col>
      <xdr:colOff>511175</xdr:colOff>
      <xdr:row>97</xdr:row>
      <xdr:rowOff>124547</xdr:rowOff>
    </xdr:to>
    <xdr:cxnSp macro="">
      <xdr:nvCxnSpPr>
        <xdr:cNvPr id="238" name="直線コネクタ 237"/>
        <xdr:cNvCxnSpPr/>
      </xdr:nvCxnSpPr>
      <xdr:spPr>
        <a:xfrm flipV="1">
          <a:off x="3797300" y="16488454"/>
          <a:ext cx="838200" cy="26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141102</xdr:rowOff>
    </xdr:from>
    <xdr:ext cx="534377" cy="259045"/>
    <xdr:sp macro="" textlink="">
      <xdr:nvSpPr>
        <xdr:cNvPr id="239" name="扶助費平均値テキスト"/>
        <xdr:cNvSpPr txBox="1"/>
      </xdr:nvSpPr>
      <xdr:spPr>
        <a:xfrm>
          <a:off x="4686300" y="15914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118225</xdr:rowOff>
    </xdr:from>
    <xdr:to>
      <xdr:col>6</xdr:col>
      <xdr:colOff>561975</xdr:colOff>
      <xdr:row>94</xdr:row>
      <xdr:rowOff>48375</xdr:rowOff>
    </xdr:to>
    <xdr:sp macro="" textlink="">
      <xdr:nvSpPr>
        <xdr:cNvPr id="240" name="フローチャート : 判断 239"/>
        <xdr:cNvSpPr/>
      </xdr:nvSpPr>
      <xdr:spPr>
        <a:xfrm>
          <a:off x="4584700" y="160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124547</xdr:rowOff>
    </xdr:from>
    <xdr:to>
      <xdr:col>5</xdr:col>
      <xdr:colOff>358775</xdr:colOff>
      <xdr:row>97</xdr:row>
      <xdr:rowOff>160568</xdr:rowOff>
    </xdr:to>
    <xdr:cxnSp macro="">
      <xdr:nvCxnSpPr>
        <xdr:cNvPr id="241" name="直線コネクタ 240"/>
        <xdr:cNvCxnSpPr/>
      </xdr:nvCxnSpPr>
      <xdr:spPr>
        <a:xfrm flipV="1">
          <a:off x="2908300" y="16755197"/>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12711</xdr:rowOff>
    </xdr:from>
    <xdr:to>
      <xdr:col>5</xdr:col>
      <xdr:colOff>409575</xdr:colOff>
      <xdr:row>94</xdr:row>
      <xdr:rowOff>114311</xdr:rowOff>
    </xdr:to>
    <xdr:sp macro="" textlink="">
      <xdr:nvSpPr>
        <xdr:cNvPr id="242" name="フローチャート : 判断 241"/>
        <xdr:cNvSpPr/>
      </xdr:nvSpPr>
      <xdr:spPr>
        <a:xfrm>
          <a:off x="3746500" y="1612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130838</xdr:rowOff>
    </xdr:from>
    <xdr:ext cx="534377" cy="259045"/>
    <xdr:sp macro="" textlink="">
      <xdr:nvSpPr>
        <xdr:cNvPr id="243" name="テキスト ボックス 242"/>
        <xdr:cNvSpPr txBox="1"/>
      </xdr:nvSpPr>
      <xdr:spPr>
        <a:xfrm>
          <a:off x="3530111" y="15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160568</xdr:rowOff>
    </xdr:from>
    <xdr:to>
      <xdr:col>4</xdr:col>
      <xdr:colOff>155575</xdr:colOff>
      <xdr:row>98</xdr:row>
      <xdr:rowOff>124188</xdr:rowOff>
    </xdr:to>
    <xdr:cxnSp macro="">
      <xdr:nvCxnSpPr>
        <xdr:cNvPr id="244" name="直線コネクタ 243"/>
        <xdr:cNvCxnSpPr/>
      </xdr:nvCxnSpPr>
      <xdr:spPr>
        <a:xfrm flipV="1">
          <a:off x="2019300" y="16791218"/>
          <a:ext cx="889000" cy="13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44290</xdr:rowOff>
    </xdr:from>
    <xdr:to>
      <xdr:col>4</xdr:col>
      <xdr:colOff>206375</xdr:colOff>
      <xdr:row>95</xdr:row>
      <xdr:rowOff>145890</xdr:rowOff>
    </xdr:to>
    <xdr:sp macro="" textlink="">
      <xdr:nvSpPr>
        <xdr:cNvPr id="245" name="フローチャート : 判断 244"/>
        <xdr:cNvSpPr/>
      </xdr:nvSpPr>
      <xdr:spPr>
        <a:xfrm>
          <a:off x="2857500" y="163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162417</xdr:rowOff>
    </xdr:from>
    <xdr:ext cx="534377" cy="259045"/>
    <xdr:sp macro="" textlink="">
      <xdr:nvSpPr>
        <xdr:cNvPr id="246" name="テキスト ボックス 245"/>
        <xdr:cNvSpPr txBox="1"/>
      </xdr:nvSpPr>
      <xdr:spPr>
        <a:xfrm>
          <a:off x="2641111" y="161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124188</xdr:rowOff>
    </xdr:from>
    <xdr:to>
      <xdr:col>2</xdr:col>
      <xdr:colOff>638175</xdr:colOff>
      <xdr:row>98</xdr:row>
      <xdr:rowOff>156159</xdr:rowOff>
    </xdr:to>
    <xdr:cxnSp macro="">
      <xdr:nvCxnSpPr>
        <xdr:cNvPr id="247" name="直線コネクタ 246"/>
        <xdr:cNvCxnSpPr/>
      </xdr:nvCxnSpPr>
      <xdr:spPr>
        <a:xfrm flipV="1">
          <a:off x="1130300" y="16926288"/>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35767</xdr:rowOff>
    </xdr:from>
    <xdr:to>
      <xdr:col>3</xdr:col>
      <xdr:colOff>3175</xdr:colOff>
      <xdr:row>96</xdr:row>
      <xdr:rowOff>137367</xdr:rowOff>
    </xdr:to>
    <xdr:sp macro="" textlink="">
      <xdr:nvSpPr>
        <xdr:cNvPr id="248" name="フローチャート : 判断 247"/>
        <xdr:cNvSpPr/>
      </xdr:nvSpPr>
      <xdr:spPr>
        <a:xfrm>
          <a:off x="1968500" y="1649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153894</xdr:rowOff>
    </xdr:from>
    <xdr:ext cx="534377" cy="259045"/>
    <xdr:sp macro="" textlink="">
      <xdr:nvSpPr>
        <xdr:cNvPr id="249" name="テキスト ボックス 248"/>
        <xdr:cNvSpPr txBox="1"/>
      </xdr:nvSpPr>
      <xdr:spPr>
        <a:xfrm>
          <a:off x="1752111" y="1627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75152</xdr:rowOff>
    </xdr:from>
    <xdr:to>
      <xdr:col>1</xdr:col>
      <xdr:colOff>485775</xdr:colOff>
      <xdr:row>97</xdr:row>
      <xdr:rowOff>5302</xdr:rowOff>
    </xdr:to>
    <xdr:sp macro="" textlink="">
      <xdr:nvSpPr>
        <xdr:cNvPr id="250" name="フローチャート : 判断 249"/>
        <xdr:cNvSpPr/>
      </xdr:nvSpPr>
      <xdr:spPr>
        <a:xfrm>
          <a:off x="1079500" y="1653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21829</xdr:rowOff>
    </xdr:from>
    <xdr:ext cx="534377" cy="259045"/>
    <xdr:sp macro="" textlink="">
      <xdr:nvSpPr>
        <xdr:cNvPr id="251" name="テキスト ボックス 250"/>
        <xdr:cNvSpPr txBox="1"/>
      </xdr:nvSpPr>
      <xdr:spPr>
        <a:xfrm>
          <a:off x="863111" y="163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149904</xdr:rowOff>
    </xdr:from>
    <xdr:to>
      <xdr:col>6</xdr:col>
      <xdr:colOff>561975</xdr:colOff>
      <xdr:row>96</xdr:row>
      <xdr:rowOff>80054</xdr:rowOff>
    </xdr:to>
    <xdr:sp macro="" textlink="">
      <xdr:nvSpPr>
        <xdr:cNvPr id="257" name="円/楕円 256"/>
        <xdr:cNvSpPr/>
      </xdr:nvSpPr>
      <xdr:spPr>
        <a:xfrm>
          <a:off x="4584700" y="164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128331</xdr:rowOff>
    </xdr:from>
    <xdr:ext cx="534377" cy="259045"/>
    <xdr:sp macro="" textlink="">
      <xdr:nvSpPr>
        <xdr:cNvPr id="258" name="扶助費該当値テキスト"/>
        <xdr:cNvSpPr txBox="1"/>
      </xdr:nvSpPr>
      <xdr:spPr>
        <a:xfrm>
          <a:off x="4686300" y="164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73747</xdr:rowOff>
    </xdr:from>
    <xdr:to>
      <xdr:col>5</xdr:col>
      <xdr:colOff>409575</xdr:colOff>
      <xdr:row>98</xdr:row>
      <xdr:rowOff>3897</xdr:rowOff>
    </xdr:to>
    <xdr:sp macro="" textlink="">
      <xdr:nvSpPr>
        <xdr:cNvPr id="259" name="円/楕円 258"/>
        <xdr:cNvSpPr/>
      </xdr:nvSpPr>
      <xdr:spPr>
        <a:xfrm>
          <a:off x="3746500" y="167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166474</xdr:rowOff>
    </xdr:from>
    <xdr:ext cx="534377" cy="259045"/>
    <xdr:sp macro="" textlink="">
      <xdr:nvSpPr>
        <xdr:cNvPr id="260" name="テキスト ボックス 259"/>
        <xdr:cNvSpPr txBox="1"/>
      </xdr:nvSpPr>
      <xdr:spPr>
        <a:xfrm>
          <a:off x="3530111" y="167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109768</xdr:rowOff>
    </xdr:from>
    <xdr:to>
      <xdr:col>4</xdr:col>
      <xdr:colOff>206375</xdr:colOff>
      <xdr:row>98</xdr:row>
      <xdr:rowOff>39918</xdr:rowOff>
    </xdr:to>
    <xdr:sp macro="" textlink="">
      <xdr:nvSpPr>
        <xdr:cNvPr id="261" name="円/楕円 260"/>
        <xdr:cNvSpPr/>
      </xdr:nvSpPr>
      <xdr:spPr>
        <a:xfrm>
          <a:off x="2857500" y="167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31045</xdr:rowOff>
    </xdr:from>
    <xdr:ext cx="534377" cy="259045"/>
    <xdr:sp macro="" textlink="">
      <xdr:nvSpPr>
        <xdr:cNvPr id="262" name="テキスト ボックス 261"/>
        <xdr:cNvSpPr txBox="1"/>
      </xdr:nvSpPr>
      <xdr:spPr>
        <a:xfrm>
          <a:off x="2641111" y="1683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73388</xdr:rowOff>
    </xdr:from>
    <xdr:to>
      <xdr:col>3</xdr:col>
      <xdr:colOff>3175</xdr:colOff>
      <xdr:row>99</xdr:row>
      <xdr:rowOff>3538</xdr:rowOff>
    </xdr:to>
    <xdr:sp macro="" textlink="">
      <xdr:nvSpPr>
        <xdr:cNvPr id="263" name="円/楕円 262"/>
        <xdr:cNvSpPr/>
      </xdr:nvSpPr>
      <xdr:spPr>
        <a:xfrm>
          <a:off x="1968500" y="168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166115</xdr:rowOff>
    </xdr:from>
    <xdr:ext cx="534377" cy="259045"/>
    <xdr:sp macro="" textlink="">
      <xdr:nvSpPr>
        <xdr:cNvPr id="264" name="テキスト ボックス 263"/>
        <xdr:cNvSpPr txBox="1"/>
      </xdr:nvSpPr>
      <xdr:spPr>
        <a:xfrm>
          <a:off x="1752111" y="1696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105359</xdr:rowOff>
    </xdr:from>
    <xdr:to>
      <xdr:col>1</xdr:col>
      <xdr:colOff>485775</xdr:colOff>
      <xdr:row>99</xdr:row>
      <xdr:rowOff>35509</xdr:rowOff>
    </xdr:to>
    <xdr:sp macro="" textlink="">
      <xdr:nvSpPr>
        <xdr:cNvPr id="265" name="円/楕円 264"/>
        <xdr:cNvSpPr/>
      </xdr:nvSpPr>
      <xdr:spPr>
        <a:xfrm>
          <a:off x="1079500" y="169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26636</xdr:rowOff>
    </xdr:from>
    <xdr:ext cx="534377" cy="259045"/>
    <xdr:sp macro="" textlink="">
      <xdr:nvSpPr>
        <xdr:cNvPr id="266" name="テキスト ボックス 265"/>
        <xdr:cNvSpPr txBox="1"/>
      </xdr:nvSpPr>
      <xdr:spPr>
        <a:xfrm>
          <a:off x="863111" y="1700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90" name="直線コネクタ 289"/>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91"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2" name="直線コネクタ 291"/>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3"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4" name="直線コネクタ 293"/>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37764</xdr:rowOff>
    </xdr:from>
    <xdr:to>
      <xdr:col>15</xdr:col>
      <xdr:colOff>180975</xdr:colOff>
      <xdr:row>35</xdr:row>
      <xdr:rowOff>102305</xdr:rowOff>
    </xdr:to>
    <xdr:cxnSp macro="">
      <xdr:nvCxnSpPr>
        <xdr:cNvPr id="295" name="直線コネクタ 294"/>
        <xdr:cNvCxnSpPr/>
      </xdr:nvCxnSpPr>
      <xdr:spPr>
        <a:xfrm flipV="1">
          <a:off x="9639300" y="6038514"/>
          <a:ext cx="838200" cy="6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144289</xdr:rowOff>
    </xdr:from>
    <xdr:ext cx="534377" cy="259045"/>
    <xdr:sp macro="" textlink="">
      <xdr:nvSpPr>
        <xdr:cNvPr id="296" name="補助費等平均値テキスト"/>
        <xdr:cNvSpPr txBox="1"/>
      </xdr:nvSpPr>
      <xdr:spPr>
        <a:xfrm>
          <a:off x="10528300" y="5973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7" name="フローチャート : 判断 296"/>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95961</xdr:rowOff>
    </xdr:from>
    <xdr:to>
      <xdr:col>14</xdr:col>
      <xdr:colOff>28575</xdr:colOff>
      <xdr:row>35</xdr:row>
      <xdr:rowOff>102305</xdr:rowOff>
    </xdr:to>
    <xdr:cxnSp macro="">
      <xdr:nvCxnSpPr>
        <xdr:cNvPr id="298" name="直線コネクタ 297"/>
        <xdr:cNvCxnSpPr/>
      </xdr:nvCxnSpPr>
      <xdr:spPr>
        <a:xfrm>
          <a:off x="8750300" y="6096711"/>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9" name="フローチャート : 判断 298"/>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300" name="テキスト ボックス 299"/>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37802</xdr:rowOff>
    </xdr:from>
    <xdr:to>
      <xdr:col>12</xdr:col>
      <xdr:colOff>511175</xdr:colOff>
      <xdr:row>35</xdr:row>
      <xdr:rowOff>95961</xdr:rowOff>
    </xdr:to>
    <xdr:cxnSp macro="">
      <xdr:nvCxnSpPr>
        <xdr:cNvPr id="301" name="直線コネクタ 300"/>
        <xdr:cNvCxnSpPr/>
      </xdr:nvCxnSpPr>
      <xdr:spPr>
        <a:xfrm>
          <a:off x="7861300" y="6038552"/>
          <a:ext cx="889000" cy="5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46381</xdr:rowOff>
    </xdr:from>
    <xdr:to>
      <xdr:col>12</xdr:col>
      <xdr:colOff>561975</xdr:colOff>
      <xdr:row>34</xdr:row>
      <xdr:rowOff>147981</xdr:rowOff>
    </xdr:to>
    <xdr:sp macro="" textlink="">
      <xdr:nvSpPr>
        <xdr:cNvPr id="302" name="フローチャート : 判断 301"/>
        <xdr:cNvSpPr/>
      </xdr:nvSpPr>
      <xdr:spPr>
        <a:xfrm>
          <a:off x="8699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164508</xdr:rowOff>
    </xdr:from>
    <xdr:ext cx="534377" cy="259045"/>
    <xdr:sp macro="" textlink="">
      <xdr:nvSpPr>
        <xdr:cNvPr id="303" name="テキスト ボックス 302"/>
        <xdr:cNvSpPr txBox="1"/>
      </xdr:nvSpPr>
      <xdr:spPr>
        <a:xfrm>
          <a:off x="8483111" y="56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124555</xdr:rowOff>
    </xdr:from>
    <xdr:to>
      <xdr:col>11</xdr:col>
      <xdr:colOff>307975</xdr:colOff>
      <xdr:row>35</xdr:row>
      <xdr:rowOff>37802</xdr:rowOff>
    </xdr:to>
    <xdr:cxnSp macro="">
      <xdr:nvCxnSpPr>
        <xdr:cNvPr id="304" name="直線コネクタ 303"/>
        <xdr:cNvCxnSpPr/>
      </xdr:nvCxnSpPr>
      <xdr:spPr>
        <a:xfrm>
          <a:off x="6972300" y="5782405"/>
          <a:ext cx="889000" cy="25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53867</xdr:rowOff>
    </xdr:from>
    <xdr:to>
      <xdr:col>11</xdr:col>
      <xdr:colOff>358775</xdr:colOff>
      <xdr:row>34</xdr:row>
      <xdr:rowOff>155467</xdr:rowOff>
    </xdr:to>
    <xdr:sp macro="" textlink="">
      <xdr:nvSpPr>
        <xdr:cNvPr id="305" name="フローチャート : 判断 304"/>
        <xdr:cNvSpPr/>
      </xdr:nvSpPr>
      <xdr:spPr>
        <a:xfrm>
          <a:off x="7810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544</xdr:rowOff>
    </xdr:from>
    <xdr:ext cx="534377" cy="259045"/>
    <xdr:sp macro="" textlink="">
      <xdr:nvSpPr>
        <xdr:cNvPr id="306" name="テキスト ボックス 305"/>
        <xdr:cNvSpPr txBox="1"/>
      </xdr:nvSpPr>
      <xdr:spPr>
        <a:xfrm>
          <a:off x="7594111" y="56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70098</xdr:rowOff>
    </xdr:from>
    <xdr:to>
      <xdr:col>10</xdr:col>
      <xdr:colOff>155575</xdr:colOff>
      <xdr:row>34</xdr:row>
      <xdr:rowOff>248</xdr:rowOff>
    </xdr:to>
    <xdr:sp macro="" textlink="">
      <xdr:nvSpPr>
        <xdr:cNvPr id="307" name="フローチャート : 判断 306"/>
        <xdr:cNvSpPr/>
      </xdr:nvSpPr>
      <xdr:spPr>
        <a:xfrm>
          <a:off x="6921500" y="572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16775</xdr:rowOff>
    </xdr:from>
    <xdr:ext cx="534377" cy="259045"/>
    <xdr:sp macro="" textlink="">
      <xdr:nvSpPr>
        <xdr:cNvPr id="308" name="テキスト ボックス 307"/>
        <xdr:cNvSpPr txBox="1"/>
      </xdr:nvSpPr>
      <xdr:spPr>
        <a:xfrm>
          <a:off x="6705111" y="550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158414</xdr:rowOff>
    </xdr:from>
    <xdr:to>
      <xdr:col>15</xdr:col>
      <xdr:colOff>231775</xdr:colOff>
      <xdr:row>35</xdr:row>
      <xdr:rowOff>88564</xdr:rowOff>
    </xdr:to>
    <xdr:sp macro="" textlink="">
      <xdr:nvSpPr>
        <xdr:cNvPr id="314" name="円/楕円 313"/>
        <xdr:cNvSpPr/>
      </xdr:nvSpPr>
      <xdr:spPr>
        <a:xfrm>
          <a:off x="10426700" y="59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9841</xdr:rowOff>
    </xdr:from>
    <xdr:ext cx="534377" cy="259045"/>
    <xdr:sp macro="" textlink="">
      <xdr:nvSpPr>
        <xdr:cNvPr id="315" name="補助費等該当値テキスト"/>
        <xdr:cNvSpPr txBox="1"/>
      </xdr:nvSpPr>
      <xdr:spPr>
        <a:xfrm>
          <a:off x="10528300" y="583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36,351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51505</xdr:rowOff>
    </xdr:from>
    <xdr:to>
      <xdr:col>14</xdr:col>
      <xdr:colOff>79375</xdr:colOff>
      <xdr:row>35</xdr:row>
      <xdr:rowOff>153105</xdr:rowOff>
    </xdr:to>
    <xdr:sp macro="" textlink="">
      <xdr:nvSpPr>
        <xdr:cNvPr id="316" name="円/楕円 315"/>
        <xdr:cNvSpPr/>
      </xdr:nvSpPr>
      <xdr:spPr>
        <a:xfrm>
          <a:off x="9588500" y="60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169632</xdr:rowOff>
    </xdr:from>
    <xdr:ext cx="534377" cy="259045"/>
    <xdr:sp macro="" textlink="">
      <xdr:nvSpPr>
        <xdr:cNvPr id="317" name="テキスト ボックス 316"/>
        <xdr:cNvSpPr txBox="1"/>
      </xdr:nvSpPr>
      <xdr:spPr>
        <a:xfrm>
          <a:off x="9372111" y="582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45161</xdr:rowOff>
    </xdr:from>
    <xdr:to>
      <xdr:col>12</xdr:col>
      <xdr:colOff>561975</xdr:colOff>
      <xdr:row>35</xdr:row>
      <xdr:rowOff>146761</xdr:rowOff>
    </xdr:to>
    <xdr:sp macro="" textlink="">
      <xdr:nvSpPr>
        <xdr:cNvPr id="318" name="円/楕円 317"/>
        <xdr:cNvSpPr/>
      </xdr:nvSpPr>
      <xdr:spPr>
        <a:xfrm>
          <a:off x="8699500" y="60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137888</xdr:rowOff>
    </xdr:from>
    <xdr:ext cx="534377" cy="259045"/>
    <xdr:sp macro="" textlink="">
      <xdr:nvSpPr>
        <xdr:cNvPr id="319" name="テキスト ボックス 318"/>
        <xdr:cNvSpPr txBox="1"/>
      </xdr:nvSpPr>
      <xdr:spPr>
        <a:xfrm>
          <a:off x="8483111" y="61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158452</xdr:rowOff>
    </xdr:from>
    <xdr:to>
      <xdr:col>11</xdr:col>
      <xdr:colOff>358775</xdr:colOff>
      <xdr:row>35</xdr:row>
      <xdr:rowOff>88602</xdr:rowOff>
    </xdr:to>
    <xdr:sp macro="" textlink="">
      <xdr:nvSpPr>
        <xdr:cNvPr id="320" name="円/楕円 319"/>
        <xdr:cNvSpPr/>
      </xdr:nvSpPr>
      <xdr:spPr>
        <a:xfrm>
          <a:off x="7810500" y="59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79729</xdr:rowOff>
    </xdr:from>
    <xdr:ext cx="534377" cy="259045"/>
    <xdr:sp macro="" textlink="">
      <xdr:nvSpPr>
        <xdr:cNvPr id="321" name="テキスト ボックス 320"/>
        <xdr:cNvSpPr txBox="1"/>
      </xdr:nvSpPr>
      <xdr:spPr>
        <a:xfrm>
          <a:off x="7594111" y="608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73755</xdr:rowOff>
    </xdr:from>
    <xdr:to>
      <xdr:col>10</xdr:col>
      <xdr:colOff>155575</xdr:colOff>
      <xdr:row>34</xdr:row>
      <xdr:rowOff>3905</xdr:rowOff>
    </xdr:to>
    <xdr:sp macro="" textlink="">
      <xdr:nvSpPr>
        <xdr:cNvPr id="322" name="円/楕円 321"/>
        <xdr:cNvSpPr/>
      </xdr:nvSpPr>
      <xdr:spPr>
        <a:xfrm>
          <a:off x="6921500" y="57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166482</xdr:rowOff>
    </xdr:from>
    <xdr:ext cx="534377" cy="259045"/>
    <xdr:sp macro="" textlink="">
      <xdr:nvSpPr>
        <xdr:cNvPr id="323" name="テキスト ボックス 322"/>
        <xdr:cNvSpPr txBox="1"/>
      </xdr:nvSpPr>
      <xdr:spPr>
        <a:xfrm>
          <a:off x="6705111" y="582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5" name="直線コネクタ 344"/>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6"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7" name="直線コネクタ 346"/>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8"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9" name="直線コネクタ 348"/>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160281</xdr:rowOff>
    </xdr:from>
    <xdr:to>
      <xdr:col>15</xdr:col>
      <xdr:colOff>180975</xdr:colOff>
      <xdr:row>58</xdr:row>
      <xdr:rowOff>10527</xdr:rowOff>
    </xdr:to>
    <xdr:cxnSp macro="">
      <xdr:nvCxnSpPr>
        <xdr:cNvPr id="350" name="直線コネクタ 349"/>
        <xdr:cNvCxnSpPr/>
      </xdr:nvCxnSpPr>
      <xdr:spPr>
        <a:xfrm flipV="1">
          <a:off x="9639300" y="9932931"/>
          <a:ext cx="838200" cy="2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94172</xdr:rowOff>
    </xdr:from>
    <xdr:ext cx="534377" cy="259045"/>
    <xdr:sp macro="" textlink="">
      <xdr:nvSpPr>
        <xdr:cNvPr id="351" name="普通建設事業費平均値テキスト"/>
        <xdr:cNvSpPr txBox="1"/>
      </xdr:nvSpPr>
      <xdr:spPr>
        <a:xfrm>
          <a:off x="10528300" y="9866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2" name="フローチャート : 判断 351"/>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9782</xdr:rowOff>
    </xdr:from>
    <xdr:to>
      <xdr:col>14</xdr:col>
      <xdr:colOff>28575</xdr:colOff>
      <xdr:row>58</xdr:row>
      <xdr:rowOff>10527</xdr:rowOff>
    </xdr:to>
    <xdr:cxnSp macro="">
      <xdr:nvCxnSpPr>
        <xdr:cNvPr id="353" name="直線コネクタ 352"/>
        <xdr:cNvCxnSpPr/>
      </xdr:nvCxnSpPr>
      <xdr:spPr>
        <a:xfrm>
          <a:off x="8750300" y="9953882"/>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4" name="フローチャート : 判断 353"/>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75465</xdr:rowOff>
    </xdr:from>
    <xdr:ext cx="534377" cy="259045"/>
    <xdr:sp macro="" textlink="">
      <xdr:nvSpPr>
        <xdr:cNvPr id="355" name="テキスト ボックス 354"/>
        <xdr:cNvSpPr txBox="1"/>
      </xdr:nvSpPr>
      <xdr:spPr>
        <a:xfrm>
          <a:off x="9372111" y="100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148339</xdr:rowOff>
    </xdr:from>
    <xdr:to>
      <xdr:col>12</xdr:col>
      <xdr:colOff>511175</xdr:colOff>
      <xdr:row>58</xdr:row>
      <xdr:rowOff>9782</xdr:rowOff>
    </xdr:to>
    <xdr:cxnSp macro="">
      <xdr:nvCxnSpPr>
        <xdr:cNvPr id="356" name="直線コネクタ 355"/>
        <xdr:cNvCxnSpPr/>
      </xdr:nvCxnSpPr>
      <xdr:spPr>
        <a:xfrm>
          <a:off x="7861300" y="9920989"/>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113390</xdr:rowOff>
    </xdr:from>
    <xdr:to>
      <xdr:col>12</xdr:col>
      <xdr:colOff>561975</xdr:colOff>
      <xdr:row>58</xdr:row>
      <xdr:rowOff>43540</xdr:rowOff>
    </xdr:to>
    <xdr:sp macro="" textlink="">
      <xdr:nvSpPr>
        <xdr:cNvPr id="357" name="フローチャート : 判断 356"/>
        <xdr:cNvSpPr/>
      </xdr:nvSpPr>
      <xdr:spPr>
        <a:xfrm>
          <a:off x="8699500" y="988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60067</xdr:rowOff>
    </xdr:from>
    <xdr:ext cx="534377" cy="259045"/>
    <xdr:sp macro="" textlink="">
      <xdr:nvSpPr>
        <xdr:cNvPr id="358" name="テキスト ボックス 357"/>
        <xdr:cNvSpPr txBox="1"/>
      </xdr:nvSpPr>
      <xdr:spPr>
        <a:xfrm>
          <a:off x="8483111" y="966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148339</xdr:rowOff>
    </xdr:from>
    <xdr:to>
      <xdr:col>11</xdr:col>
      <xdr:colOff>307975</xdr:colOff>
      <xdr:row>58</xdr:row>
      <xdr:rowOff>12315</xdr:rowOff>
    </xdr:to>
    <xdr:cxnSp macro="">
      <xdr:nvCxnSpPr>
        <xdr:cNvPr id="359" name="直線コネクタ 358"/>
        <xdr:cNvCxnSpPr/>
      </xdr:nvCxnSpPr>
      <xdr:spPr>
        <a:xfrm flipV="1">
          <a:off x="6972300" y="9920989"/>
          <a:ext cx="889000" cy="3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112629</xdr:rowOff>
    </xdr:from>
    <xdr:to>
      <xdr:col>11</xdr:col>
      <xdr:colOff>358775</xdr:colOff>
      <xdr:row>58</xdr:row>
      <xdr:rowOff>42779</xdr:rowOff>
    </xdr:to>
    <xdr:sp macro="" textlink="">
      <xdr:nvSpPr>
        <xdr:cNvPr id="360" name="フローチャート : 判断 359"/>
        <xdr:cNvSpPr/>
      </xdr:nvSpPr>
      <xdr:spPr>
        <a:xfrm>
          <a:off x="7810500" y="988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33906</xdr:rowOff>
    </xdr:from>
    <xdr:ext cx="534377" cy="259045"/>
    <xdr:sp macro="" textlink="">
      <xdr:nvSpPr>
        <xdr:cNvPr id="361" name="テキスト ボックス 360"/>
        <xdr:cNvSpPr txBox="1"/>
      </xdr:nvSpPr>
      <xdr:spPr>
        <a:xfrm>
          <a:off x="7594111" y="99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127771</xdr:rowOff>
    </xdr:from>
    <xdr:to>
      <xdr:col>10</xdr:col>
      <xdr:colOff>155575</xdr:colOff>
      <xdr:row>58</xdr:row>
      <xdr:rowOff>57921</xdr:rowOff>
    </xdr:to>
    <xdr:sp macro="" textlink="">
      <xdr:nvSpPr>
        <xdr:cNvPr id="362" name="フローチャート : 判断 361"/>
        <xdr:cNvSpPr/>
      </xdr:nvSpPr>
      <xdr:spPr>
        <a:xfrm>
          <a:off x="6921500" y="99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74448</xdr:rowOff>
    </xdr:from>
    <xdr:ext cx="534377" cy="259045"/>
    <xdr:sp macro="" textlink="">
      <xdr:nvSpPr>
        <xdr:cNvPr id="363" name="テキスト ボックス 362"/>
        <xdr:cNvSpPr txBox="1"/>
      </xdr:nvSpPr>
      <xdr:spPr>
        <a:xfrm>
          <a:off x="6705111" y="967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109481</xdr:rowOff>
    </xdr:from>
    <xdr:to>
      <xdr:col>15</xdr:col>
      <xdr:colOff>231775</xdr:colOff>
      <xdr:row>58</xdr:row>
      <xdr:rowOff>39631</xdr:rowOff>
    </xdr:to>
    <xdr:sp macro="" textlink="">
      <xdr:nvSpPr>
        <xdr:cNvPr id="369" name="円/楕円 368"/>
        <xdr:cNvSpPr/>
      </xdr:nvSpPr>
      <xdr:spPr>
        <a:xfrm>
          <a:off x="10426700" y="98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68858</xdr:rowOff>
    </xdr:from>
    <xdr:ext cx="534377" cy="259045"/>
    <xdr:sp macro="" textlink="">
      <xdr:nvSpPr>
        <xdr:cNvPr id="370" name="普通建設事業費該当値テキスト"/>
        <xdr:cNvSpPr txBox="1"/>
      </xdr:nvSpPr>
      <xdr:spPr>
        <a:xfrm>
          <a:off x="10528300" y="96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131177</xdr:rowOff>
    </xdr:from>
    <xdr:to>
      <xdr:col>14</xdr:col>
      <xdr:colOff>79375</xdr:colOff>
      <xdr:row>58</xdr:row>
      <xdr:rowOff>61327</xdr:rowOff>
    </xdr:to>
    <xdr:sp macro="" textlink="">
      <xdr:nvSpPr>
        <xdr:cNvPr id="371" name="円/楕円 370"/>
        <xdr:cNvSpPr/>
      </xdr:nvSpPr>
      <xdr:spPr>
        <a:xfrm>
          <a:off x="9588500" y="990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77854</xdr:rowOff>
    </xdr:from>
    <xdr:ext cx="534377" cy="259045"/>
    <xdr:sp macro="" textlink="">
      <xdr:nvSpPr>
        <xdr:cNvPr id="372" name="テキスト ボックス 371"/>
        <xdr:cNvSpPr txBox="1"/>
      </xdr:nvSpPr>
      <xdr:spPr>
        <a:xfrm>
          <a:off x="9372111" y="96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130432</xdr:rowOff>
    </xdr:from>
    <xdr:to>
      <xdr:col>12</xdr:col>
      <xdr:colOff>561975</xdr:colOff>
      <xdr:row>58</xdr:row>
      <xdr:rowOff>60582</xdr:rowOff>
    </xdr:to>
    <xdr:sp macro="" textlink="">
      <xdr:nvSpPr>
        <xdr:cNvPr id="373" name="円/楕円 372"/>
        <xdr:cNvSpPr/>
      </xdr:nvSpPr>
      <xdr:spPr>
        <a:xfrm>
          <a:off x="8699500" y="990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51709</xdr:rowOff>
    </xdr:from>
    <xdr:ext cx="534377" cy="259045"/>
    <xdr:sp macro="" textlink="">
      <xdr:nvSpPr>
        <xdr:cNvPr id="374" name="テキスト ボックス 373"/>
        <xdr:cNvSpPr txBox="1"/>
      </xdr:nvSpPr>
      <xdr:spPr>
        <a:xfrm>
          <a:off x="8483111" y="99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97539</xdr:rowOff>
    </xdr:from>
    <xdr:to>
      <xdr:col>11</xdr:col>
      <xdr:colOff>358775</xdr:colOff>
      <xdr:row>58</xdr:row>
      <xdr:rowOff>27689</xdr:rowOff>
    </xdr:to>
    <xdr:sp macro="" textlink="">
      <xdr:nvSpPr>
        <xdr:cNvPr id="375" name="円/楕円 374"/>
        <xdr:cNvSpPr/>
      </xdr:nvSpPr>
      <xdr:spPr>
        <a:xfrm>
          <a:off x="7810500" y="987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44216</xdr:rowOff>
    </xdr:from>
    <xdr:ext cx="534377" cy="259045"/>
    <xdr:sp macro="" textlink="">
      <xdr:nvSpPr>
        <xdr:cNvPr id="376" name="テキスト ボックス 375"/>
        <xdr:cNvSpPr txBox="1"/>
      </xdr:nvSpPr>
      <xdr:spPr>
        <a:xfrm>
          <a:off x="7594111" y="964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132965</xdr:rowOff>
    </xdr:from>
    <xdr:to>
      <xdr:col>10</xdr:col>
      <xdr:colOff>155575</xdr:colOff>
      <xdr:row>58</xdr:row>
      <xdr:rowOff>63115</xdr:rowOff>
    </xdr:to>
    <xdr:sp macro="" textlink="">
      <xdr:nvSpPr>
        <xdr:cNvPr id="377" name="円/楕円 376"/>
        <xdr:cNvSpPr/>
      </xdr:nvSpPr>
      <xdr:spPr>
        <a:xfrm>
          <a:off x="6921500" y="990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54242</xdr:rowOff>
    </xdr:from>
    <xdr:ext cx="534377" cy="259045"/>
    <xdr:sp macro="" textlink="">
      <xdr:nvSpPr>
        <xdr:cNvPr id="378" name="テキスト ボックス 377"/>
        <xdr:cNvSpPr txBox="1"/>
      </xdr:nvSpPr>
      <xdr:spPr>
        <a:xfrm>
          <a:off x="6705111" y="999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2" name="直線コネクタ 401"/>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3"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4" name="直線コネクタ 403"/>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5"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6" name="直線コネクタ 405"/>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140336</xdr:rowOff>
    </xdr:from>
    <xdr:to>
      <xdr:col>15</xdr:col>
      <xdr:colOff>180975</xdr:colOff>
      <xdr:row>79</xdr:row>
      <xdr:rowOff>11714</xdr:rowOff>
    </xdr:to>
    <xdr:cxnSp macro="">
      <xdr:nvCxnSpPr>
        <xdr:cNvPr id="407" name="直線コネクタ 406"/>
        <xdr:cNvCxnSpPr/>
      </xdr:nvCxnSpPr>
      <xdr:spPr>
        <a:xfrm>
          <a:off x="9639300" y="13513436"/>
          <a:ext cx="838200" cy="4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8"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9" name="フローチャート : 判断 408"/>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102167</xdr:rowOff>
    </xdr:from>
    <xdr:to>
      <xdr:col>14</xdr:col>
      <xdr:colOff>28575</xdr:colOff>
      <xdr:row>78</xdr:row>
      <xdr:rowOff>140336</xdr:rowOff>
    </xdr:to>
    <xdr:cxnSp macro="">
      <xdr:nvCxnSpPr>
        <xdr:cNvPr id="410" name="直線コネクタ 409"/>
        <xdr:cNvCxnSpPr/>
      </xdr:nvCxnSpPr>
      <xdr:spPr>
        <a:xfrm>
          <a:off x="8750300" y="13475267"/>
          <a:ext cx="889000" cy="3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11" name="フローチャート : 判断 410"/>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25029</xdr:rowOff>
    </xdr:from>
    <xdr:ext cx="534377" cy="259045"/>
    <xdr:sp macro="" textlink="">
      <xdr:nvSpPr>
        <xdr:cNvPr id="412" name="テキスト ボックス 411"/>
        <xdr:cNvSpPr txBox="1"/>
      </xdr:nvSpPr>
      <xdr:spPr>
        <a:xfrm>
          <a:off x="9372111" y="135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74657</xdr:rowOff>
    </xdr:from>
    <xdr:to>
      <xdr:col>12</xdr:col>
      <xdr:colOff>561975</xdr:colOff>
      <xdr:row>79</xdr:row>
      <xdr:rowOff>4807</xdr:rowOff>
    </xdr:to>
    <xdr:sp macro="" textlink="">
      <xdr:nvSpPr>
        <xdr:cNvPr id="413" name="フローチャート : 判断 412"/>
        <xdr:cNvSpPr/>
      </xdr:nvSpPr>
      <xdr:spPr>
        <a:xfrm>
          <a:off x="8699500" y="134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167384</xdr:rowOff>
    </xdr:from>
    <xdr:ext cx="534377" cy="259045"/>
    <xdr:sp macro="" textlink="">
      <xdr:nvSpPr>
        <xdr:cNvPr id="414" name="テキスト ボックス 413"/>
        <xdr:cNvSpPr txBox="1"/>
      </xdr:nvSpPr>
      <xdr:spPr>
        <a:xfrm>
          <a:off x="8483111" y="135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132364</xdr:rowOff>
    </xdr:from>
    <xdr:to>
      <xdr:col>15</xdr:col>
      <xdr:colOff>231775</xdr:colOff>
      <xdr:row>79</xdr:row>
      <xdr:rowOff>62514</xdr:rowOff>
    </xdr:to>
    <xdr:sp macro="" textlink="">
      <xdr:nvSpPr>
        <xdr:cNvPr id="420" name="円/楕円 419"/>
        <xdr:cNvSpPr/>
      </xdr:nvSpPr>
      <xdr:spPr>
        <a:xfrm>
          <a:off x="10426700" y="135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55919</xdr:rowOff>
    </xdr:from>
    <xdr:ext cx="469744" cy="259045"/>
    <xdr:sp macro="" textlink="">
      <xdr:nvSpPr>
        <xdr:cNvPr id="421" name="普通建設事業費 （ うち新規整備　）該当値テキスト"/>
        <xdr:cNvSpPr txBox="1"/>
      </xdr:nvSpPr>
      <xdr:spPr>
        <a:xfrm>
          <a:off x="10528300" y="1342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89536</xdr:rowOff>
    </xdr:from>
    <xdr:to>
      <xdr:col>14</xdr:col>
      <xdr:colOff>79375</xdr:colOff>
      <xdr:row>79</xdr:row>
      <xdr:rowOff>19686</xdr:rowOff>
    </xdr:to>
    <xdr:sp macro="" textlink="">
      <xdr:nvSpPr>
        <xdr:cNvPr id="422" name="円/楕円 421"/>
        <xdr:cNvSpPr/>
      </xdr:nvSpPr>
      <xdr:spPr>
        <a:xfrm>
          <a:off x="9588500" y="134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36213</xdr:rowOff>
    </xdr:from>
    <xdr:ext cx="534377" cy="259045"/>
    <xdr:sp macro="" textlink="">
      <xdr:nvSpPr>
        <xdr:cNvPr id="423" name="テキスト ボックス 422"/>
        <xdr:cNvSpPr txBox="1"/>
      </xdr:nvSpPr>
      <xdr:spPr>
        <a:xfrm>
          <a:off x="9372111" y="132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51367</xdr:rowOff>
    </xdr:from>
    <xdr:to>
      <xdr:col>12</xdr:col>
      <xdr:colOff>561975</xdr:colOff>
      <xdr:row>78</xdr:row>
      <xdr:rowOff>152967</xdr:rowOff>
    </xdr:to>
    <xdr:sp macro="" textlink="">
      <xdr:nvSpPr>
        <xdr:cNvPr id="424" name="円/楕円 423"/>
        <xdr:cNvSpPr/>
      </xdr:nvSpPr>
      <xdr:spPr>
        <a:xfrm>
          <a:off x="8699500" y="134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169494</xdr:rowOff>
    </xdr:from>
    <xdr:ext cx="534377" cy="259045"/>
    <xdr:sp macro="" textlink="">
      <xdr:nvSpPr>
        <xdr:cNvPr id="425" name="テキスト ボックス 424"/>
        <xdr:cNvSpPr txBox="1"/>
      </xdr:nvSpPr>
      <xdr:spPr>
        <a:xfrm>
          <a:off x="8483111" y="1319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7" name="テキスト ボックス 44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51" name="直線コネクタ 450"/>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2"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3" name="直線コネクタ 452"/>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4"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5" name="直線コネクタ 454"/>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171149</xdr:rowOff>
    </xdr:from>
    <xdr:to>
      <xdr:col>15</xdr:col>
      <xdr:colOff>180975</xdr:colOff>
      <xdr:row>96</xdr:row>
      <xdr:rowOff>49206</xdr:rowOff>
    </xdr:to>
    <xdr:cxnSp macro="">
      <xdr:nvCxnSpPr>
        <xdr:cNvPr id="456" name="直線コネクタ 455"/>
        <xdr:cNvCxnSpPr/>
      </xdr:nvCxnSpPr>
      <xdr:spPr>
        <a:xfrm flipV="1">
          <a:off x="9639300" y="15773099"/>
          <a:ext cx="838200" cy="73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30228</xdr:rowOff>
    </xdr:from>
    <xdr:ext cx="534377" cy="259045"/>
    <xdr:sp macro="" textlink="">
      <xdr:nvSpPr>
        <xdr:cNvPr id="457" name="普通建設事業費 （ うち更新整備　）平均値テキスト"/>
        <xdr:cNvSpPr txBox="1"/>
      </xdr:nvSpPr>
      <xdr:spPr>
        <a:xfrm>
          <a:off x="10528300" y="1614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8" name="フローチャート : 判断 457"/>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49206</xdr:rowOff>
    </xdr:from>
    <xdr:to>
      <xdr:col>14</xdr:col>
      <xdr:colOff>28575</xdr:colOff>
      <xdr:row>97</xdr:row>
      <xdr:rowOff>86762</xdr:rowOff>
    </xdr:to>
    <xdr:cxnSp macro="">
      <xdr:nvCxnSpPr>
        <xdr:cNvPr id="459" name="直線コネクタ 458"/>
        <xdr:cNvCxnSpPr/>
      </xdr:nvCxnSpPr>
      <xdr:spPr>
        <a:xfrm flipV="1">
          <a:off x="8750300" y="16508406"/>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60" name="フローチャート : 判断 459"/>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61" name="テキスト ボックス 460"/>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93</xdr:row>
      <xdr:rowOff>100068</xdr:rowOff>
    </xdr:from>
    <xdr:to>
      <xdr:col>12</xdr:col>
      <xdr:colOff>561975</xdr:colOff>
      <xdr:row>94</xdr:row>
      <xdr:rowOff>30218</xdr:rowOff>
    </xdr:to>
    <xdr:sp macro="" textlink="">
      <xdr:nvSpPr>
        <xdr:cNvPr id="462" name="フローチャート : 判断 461"/>
        <xdr:cNvSpPr/>
      </xdr:nvSpPr>
      <xdr:spPr>
        <a:xfrm>
          <a:off x="8699500" y="1604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46745</xdr:rowOff>
    </xdr:from>
    <xdr:ext cx="534377" cy="259045"/>
    <xdr:sp macro="" textlink="">
      <xdr:nvSpPr>
        <xdr:cNvPr id="463" name="テキスト ボックス 462"/>
        <xdr:cNvSpPr txBox="1"/>
      </xdr:nvSpPr>
      <xdr:spPr>
        <a:xfrm>
          <a:off x="8483111" y="1582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120349</xdr:rowOff>
    </xdr:from>
    <xdr:to>
      <xdr:col>15</xdr:col>
      <xdr:colOff>231775</xdr:colOff>
      <xdr:row>92</xdr:row>
      <xdr:rowOff>50499</xdr:rowOff>
    </xdr:to>
    <xdr:sp macro="" textlink="">
      <xdr:nvSpPr>
        <xdr:cNvPr id="469" name="円/楕円 468"/>
        <xdr:cNvSpPr/>
      </xdr:nvSpPr>
      <xdr:spPr>
        <a:xfrm>
          <a:off x="10426700" y="1572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143226</xdr:rowOff>
    </xdr:from>
    <xdr:ext cx="534377" cy="259045"/>
    <xdr:sp macro="" textlink="">
      <xdr:nvSpPr>
        <xdr:cNvPr id="470" name="普通建設事業費 （ うち更新整備　）該当値テキスト"/>
        <xdr:cNvSpPr txBox="1"/>
      </xdr:nvSpPr>
      <xdr:spPr>
        <a:xfrm>
          <a:off x="10528300" y="1557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39,787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169856</xdr:rowOff>
    </xdr:from>
    <xdr:to>
      <xdr:col>14</xdr:col>
      <xdr:colOff>79375</xdr:colOff>
      <xdr:row>96</xdr:row>
      <xdr:rowOff>100006</xdr:rowOff>
    </xdr:to>
    <xdr:sp macro="" textlink="">
      <xdr:nvSpPr>
        <xdr:cNvPr id="471" name="円/楕円 470"/>
        <xdr:cNvSpPr/>
      </xdr:nvSpPr>
      <xdr:spPr>
        <a:xfrm>
          <a:off x="9588500" y="164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91133</xdr:rowOff>
    </xdr:from>
    <xdr:ext cx="534377" cy="259045"/>
    <xdr:sp macro="" textlink="">
      <xdr:nvSpPr>
        <xdr:cNvPr id="472" name="テキスト ボックス 471"/>
        <xdr:cNvSpPr txBox="1"/>
      </xdr:nvSpPr>
      <xdr:spPr>
        <a:xfrm>
          <a:off x="9372111" y="1655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35962</xdr:rowOff>
    </xdr:from>
    <xdr:to>
      <xdr:col>12</xdr:col>
      <xdr:colOff>561975</xdr:colOff>
      <xdr:row>97</xdr:row>
      <xdr:rowOff>137562</xdr:rowOff>
    </xdr:to>
    <xdr:sp macro="" textlink="">
      <xdr:nvSpPr>
        <xdr:cNvPr id="473" name="円/楕円 472"/>
        <xdr:cNvSpPr/>
      </xdr:nvSpPr>
      <xdr:spPr>
        <a:xfrm>
          <a:off x="8699500" y="166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128689</xdr:rowOff>
    </xdr:from>
    <xdr:ext cx="534377" cy="259045"/>
    <xdr:sp macro="" textlink="">
      <xdr:nvSpPr>
        <xdr:cNvPr id="474" name="テキスト ボックス 473"/>
        <xdr:cNvSpPr txBox="1"/>
      </xdr:nvSpPr>
      <xdr:spPr>
        <a:xfrm>
          <a:off x="8483111" y="16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6" name="テキスト ボックス 48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4" name="テキスト ボックス 49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8" name="直線コネクタ 497"/>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0" name="直線コネクタ 49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501"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2" name="直線コネクタ 501"/>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18771</xdr:rowOff>
    </xdr:from>
    <xdr:to>
      <xdr:col>23</xdr:col>
      <xdr:colOff>517525</xdr:colOff>
      <xdr:row>39</xdr:row>
      <xdr:rowOff>29693</xdr:rowOff>
    </xdr:to>
    <xdr:cxnSp macro="">
      <xdr:nvCxnSpPr>
        <xdr:cNvPr id="503" name="直線コネクタ 502"/>
        <xdr:cNvCxnSpPr/>
      </xdr:nvCxnSpPr>
      <xdr:spPr>
        <a:xfrm>
          <a:off x="15481300" y="6705321"/>
          <a:ext cx="8382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4"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5" name="フローチャート : 判断 504"/>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18771</xdr:rowOff>
    </xdr:from>
    <xdr:to>
      <xdr:col>22</xdr:col>
      <xdr:colOff>365125</xdr:colOff>
      <xdr:row>39</xdr:row>
      <xdr:rowOff>23114</xdr:rowOff>
    </xdr:to>
    <xdr:cxnSp macro="">
      <xdr:nvCxnSpPr>
        <xdr:cNvPr id="506" name="直線コネクタ 505"/>
        <xdr:cNvCxnSpPr/>
      </xdr:nvCxnSpPr>
      <xdr:spPr>
        <a:xfrm flipV="1">
          <a:off x="14592300" y="670532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7" name="フローチャート : 判断 506"/>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80001</xdr:rowOff>
    </xdr:from>
    <xdr:ext cx="378565" cy="259045"/>
    <xdr:sp macro="" textlink="">
      <xdr:nvSpPr>
        <xdr:cNvPr id="508" name="テキスト ボックス 507"/>
        <xdr:cNvSpPr txBox="1"/>
      </xdr:nvSpPr>
      <xdr:spPr>
        <a:xfrm>
          <a:off x="15292017" y="676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23114</xdr:rowOff>
    </xdr:from>
    <xdr:to>
      <xdr:col>21</xdr:col>
      <xdr:colOff>161925</xdr:colOff>
      <xdr:row>39</xdr:row>
      <xdr:rowOff>33338</xdr:rowOff>
    </xdr:to>
    <xdr:cxnSp macro="">
      <xdr:nvCxnSpPr>
        <xdr:cNvPr id="509" name="直線コネクタ 508"/>
        <xdr:cNvCxnSpPr/>
      </xdr:nvCxnSpPr>
      <xdr:spPr>
        <a:xfrm flipV="1">
          <a:off x="13703300" y="6709664"/>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133464</xdr:rowOff>
    </xdr:from>
    <xdr:to>
      <xdr:col>21</xdr:col>
      <xdr:colOff>212725</xdr:colOff>
      <xdr:row>39</xdr:row>
      <xdr:rowOff>63614</xdr:rowOff>
    </xdr:to>
    <xdr:sp macro="" textlink="">
      <xdr:nvSpPr>
        <xdr:cNvPr id="510" name="フローチャート : 判断 509"/>
        <xdr:cNvSpPr/>
      </xdr:nvSpPr>
      <xdr:spPr>
        <a:xfrm>
          <a:off x="14541500" y="664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80141</xdr:rowOff>
    </xdr:from>
    <xdr:ext cx="469744" cy="259045"/>
    <xdr:sp macro="" textlink="">
      <xdr:nvSpPr>
        <xdr:cNvPr id="511" name="テキスト ボックス 510"/>
        <xdr:cNvSpPr txBox="1"/>
      </xdr:nvSpPr>
      <xdr:spPr>
        <a:xfrm>
          <a:off x="14357427" y="64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27419</xdr:rowOff>
    </xdr:from>
    <xdr:to>
      <xdr:col>19</xdr:col>
      <xdr:colOff>644525</xdr:colOff>
      <xdr:row>39</xdr:row>
      <xdr:rowOff>33338</xdr:rowOff>
    </xdr:to>
    <xdr:cxnSp macro="">
      <xdr:nvCxnSpPr>
        <xdr:cNvPr id="512" name="直線コネクタ 511"/>
        <xdr:cNvCxnSpPr/>
      </xdr:nvCxnSpPr>
      <xdr:spPr>
        <a:xfrm>
          <a:off x="12814300" y="6713969"/>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132931</xdr:rowOff>
    </xdr:from>
    <xdr:to>
      <xdr:col>20</xdr:col>
      <xdr:colOff>9525</xdr:colOff>
      <xdr:row>39</xdr:row>
      <xdr:rowOff>63081</xdr:rowOff>
    </xdr:to>
    <xdr:sp macro="" textlink="">
      <xdr:nvSpPr>
        <xdr:cNvPr id="513" name="フローチャート : 判断 512"/>
        <xdr:cNvSpPr/>
      </xdr:nvSpPr>
      <xdr:spPr>
        <a:xfrm>
          <a:off x="13652500" y="664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79608</xdr:rowOff>
    </xdr:from>
    <xdr:ext cx="469744" cy="259045"/>
    <xdr:sp macro="" textlink="">
      <xdr:nvSpPr>
        <xdr:cNvPr id="514" name="テキスト ボックス 513"/>
        <xdr:cNvSpPr txBox="1"/>
      </xdr:nvSpPr>
      <xdr:spPr>
        <a:xfrm>
          <a:off x="13468427" y="64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113385</xdr:rowOff>
    </xdr:from>
    <xdr:to>
      <xdr:col>18</xdr:col>
      <xdr:colOff>492125</xdr:colOff>
      <xdr:row>39</xdr:row>
      <xdr:rowOff>43535</xdr:rowOff>
    </xdr:to>
    <xdr:sp macro="" textlink="">
      <xdr:nvSpPr>
        <xdr:cNvPr id="515" name="フローチャート : 判断 514"/>
        <xdr:cNvSpPr/>
      </xdr:nvSpPr>
      <xdr:spPr>
        <a:xfrm>
          <a:off x="12763500" y="662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60063</xdr:rowOff>
    </xdr:from>
    <xdr:ext cx="469744" cy="259045"/>
    <xdr:sp macro="" textlink="">
      <xdr:nvSpPr>
        <xdr:cNvPr id="516" name="テキスト ボックス 515"/>
        <xdr:cNvSpPr txBox="1"/>
      </xdr:nvSpPr>
      <xdr:spPr>
        <a:xfrm>
          <a:off x="12579427" y="64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150343</xdr:rowOff>
    </xdr:from>
    <xdr:to>
      <xdr:col>23</xdr:col>
      <xdr:colOff>568325</xdr:colOff>
      <xdr:row>39</xdr:row>
      <xdr:rowOff>80493</xdr:rowOff>
    </xdr:to>
    <xdr:sp macro="" textlink="">
      <xdr:nvSpPr>
        <xdr:cNvPr id="522" name="円/楕円 521"/>
        <xdr:cNvSpPr/>
      </xdr:nvSpPr>
      <xdr:spPr>
        <a:xfrm>
          <a:off x="16268700" y="66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469744" cy="259045"/>
    <xdr:sp macro="" textlink="">
      <xdr:nvSpPr>
        <xdr:cNvPr id="523" name="災害復旧事業費該当値テキスト"/>
        <xdr:cNvSpPr txBox="1"/>
      </xdr:nvSpPr>
      <xdr:spPr>
        <a:xfrm>
          <a:off x="16370300" y="660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139421</xdr:rowOff>
    </xdr:from>
    <xdr:to>
      <xdr:col>22</xdr:col>
      <xdr:colOff>415925</xdr:colOff>
      <xdr:row>39</xdr:row>
      <xdr:rowOff>69571</xdr:rowOff>
    </xdr:to>
    <xdr:sp macro="" textlink="">
      <xdr:nvSpPr>
        <xdr:cNvPr id="524" name="円/楕円 523"/>
        <xdr:cNvSpPr/>
      </xdr:nvSpPr>
      <xdr:spPr>
        <a:xfrm>
          <a:off x="15430500" y="66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86098</xdr:rowOff>
    </xdr:from>
    <xdr:ext cx="469744" cy="259045"/>
    <xdr:sp macro="" textlink="">
      <xdr:nvSpPr>
        <xdr:cNvPr id="525" name="テキスト ボックス 524"/>
        <xdr:cNvSpPr txBox="1"/>
      </xdr:nvSpPr>
      <xdr:spPr>
        <a:xfrm>
          <a:off x="15246427" y="642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143764</xdr:rowOff>
    </xdr:from>
    <xdr:to>
      <xdr:col>21</xdr:col>
      <xdr:colOff>212725</xdr:colOff>
      <xdr:row>39</xdr:row>
      <xdr:rowOff>73914</xdr:rowOff>
    </xdr:to>
    <xdr:sp macro="" textlink="">
      <xdr:nvSpPr>
        <xdr:cNvPr id="526" name="円/楕円 525"/>
        <xdr:cNvSpPr/>
      </xdr:nvSpPr>
      <xdr:spPr>
        <a:xfrm>
          <a:off x="14541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65041</xdr:rowOff>
    </xdr:from>
    <xdr:ext cx="469744" cy="259045"/>
    <xdr:sp macro="" textlink="">
      <xdr:nvSpPr>
        <xdr:cNvPr id="527" name="テキスト ボックス 526"/>
        <xdr:cNvSpPr txBox="1"/>
      </xdr:nvSpPr>
      <xdr:spPr>
        <a:xfrm>
          <a:off x="14357427" y="675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153988</xdr:rowOff>
    </xdr:from>
    <xdr:to>
      <xdr:col>20</xdr:col>
      <xdr:colOff>9525</xdr:colOff>
      <xdr:row>39</xdr:row>
      <xdr:rowOff>84138</xdr:rowOff>
    </xdr:to>
    <xdr:sp macro="" textlink="">
      <xdr:nvSpPr>
        <xdr:cNvPr id="528" name="円/楕円 527"/>
        <xdr:cNvSpPr/>
      </xdr:nvSpPr>
      <xdr:spPr>
        <a:xfrm>
          <a:off x="13652500" y="66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75265</xdr:rowOff>
    </xdr:from>
    <xdr:ext cx="378565" cy="259045"/>
    <xdr:sp macro="" textlink="">
      <xdr:nvSpPr>
        <xdr:cNvPr id="529" name="テキスト ボックス 528"/>
        <xdr:cNvSpPr txBox="1"/>
      </xdr:nvSpPr>
      <xdr:spPr>
        <a:xfrm>
          <a:off x="13514017" y="6761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148069</xdr:rowOff>
    </xdr:from>
    <xdr:to>
      <xdr:col>18</xdr:col>
      <xdr:colOff>492125</xdr:colOff>
      <xdr:row>39</xdr:row>
      <xdr:rowOff>78219</xdr:rowOff>
    </xdr:to>
    <xdr:sp macro="" textlink="">
      <xdr:nvSpPr>
        <xdr:cNvPr id="530" name="円/楕円 529"/>
        <xdr:cNvSpPr/>
      </xdr:nvSpPr>
      <xdr:spPr>
        <a:xfrm>
          <a:off x="12763500" y="66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69346</xdr:rowOff>
    </xdr:from>
    <xdr:ext cx="469744" cy="259045"/>
    <xdr:sp macro="" textlink="">
      <xdr:nvSpPr>
        <xdr:cNvPr id="531" name="テキスト ボックス 530"/>
        <xdr:cNvSpPr txBox="1"/>
      </xdr:nvSpPr>
      <xdr:spPr>
        <a:xfrm>
          <a:off x="12579427" y="675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0" name="テキスト ボックス 59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4" name="直線コネクタ 603"/>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5"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6" name="直線コネクタ 605"/>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7"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8" name="直線コネクタ 607"/>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41116</xdr:rowOff>
    </xdr:from>
    <xdr:to>
      <xdr:col>23</xdr:col>
      <xdr:colOff>517525</xdr:colOff>
      <xdr:row>74</xdr:row>
      <xdr:rowOff>54432</xdr:rowOff>
    </xdr:to>
    <xdr:cxnSp macro="">
      <xdr:nvCxnSpPr>
        <xdr:cNvPr id="609" name="直線コネクタ 608"/>
        <xdr:cNvCxnSpPr/>
      </xdr:nvCxnSpPr>
      <xdr:spPr>
        <a:xfrm>
          <a:off x="15481300" y="12728416"/>
          <a:ext cx="8382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134555</xdr:rowOff>
    </xdr:from>
    <xdr:ext cx="534377" cy="259045"/>
    <xdr:sp macro="" textlink="">
      <xdr:nvSpPr>
        <xdr:cNvPr id="610" name="公債費平均値テキスト"/>
        <xdr:cNvSpPr txBox="1"/>
      </xdr:nvSpPr>
      <xdr:spPr>
        <a:xfrm>
          <a:off x="16370300" y="1282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11" name="フローチャート : 判断 610"/>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41116</xdr:rowOff>
    </xdr:from>
    <xdr:to>
      <xdr:col>22</xdr:col>
      <xdr:colOff>365125</xdr:colOff>
      <xdr:row>74</xdr:row>
      <xdr:rowOff>51022</xdr:rowOff>
    </xdr:to>
    <xdr:cxnSp macro="">
      <xdr:nvCxnSpPr>
        <xdr:cNvPr id="612" name="直線コネクタ 611"/>
        <xdr:cNvCxnSpPr/>
      </xdr:nvCxnSpPr>
      <xdr:spPr>
        <a:xfrm flipV="1">
          <a:off x="14592300" y="1272841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3" name="フローチャート : 判断 612"/>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87063</xdr:rowOff>
    </xdr:from>
    <xdr:ext cx="534377" cy="259045"/>
    <xdr:sp macro="" textlink="">
      <xdr:nvSpPr>
        <xdr:cNvPr id="614" name="テキスト ボックス 613"/>
        <xdr:cNvSpPr txBox="1"/>
      </xdr:nvSpPr>
      <xdr:spPr>
        <a:xfrm>
          <a:off x="15214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51022</xdr:rowOff>
    </xdr:from>
    <xdr:to>
      <xdr:col>21</xdr:col>
      <xdr:colOff>161925</xdr:colOff>
      <xdr:row>74</xdr:row>
      <xdr:rowOff>72911</xdr:rowOff>
    </xdr:to>
    <xdr:cxnSp macro="">
      <xdr:nvCxnSpPr>
        <xdr:cNvPr id="615" name="直線コネクタ 614"/>
        <xdr:cNvCxnSpPr/>
      </xdr:nvCxnSpPr>
      <xdr:spPr>
        <a:xfrm flipV="1">
          <a:off x="13703300" y="12738322"/>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119190</xdr:rowOff>
    </xdr:from>
    <xdr:to>
      <xdr:col>21</xdr:col>
      <xdr:colOff>212725</xdr:colOff>
      <xdr:row>74</xdr:row>
      <xdr:rowOff>49340</xdr:rowOff>
    </xdr:to>
    <xdr:sp macro="" textlink="">
      <xdr:nvSpPr>
        <xdr:cNvPr id="616" name="フローチャート : 判断 615"/>
        <xdr:cNvSpPr/>
      </xdr:nvSpPr>
      <xdr:spPr>
        <a:xfrm>
          <a:off x="14541500" y="126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65867</xdr:rowOff>
    </xdr:from>
    <xdr:ext cx="534377" cy="259045"/>
    <xdr:sp macro="" textlink="">
      <xdr:nvSpPr>
        <xdr:cNvPr id="617" name="テキスト ボックス 616"/>
        <xdr:cNvSpPr txBox="1"/>
      </xdr:nvSpPr>
      <xdr:spPr>
        <a:xfrm>
          <a:off x="14325111" y="124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62414</xdr:rowOff>
    </xdr:from>
    <xdr:to>
      <xdr:col>19</xdr:col>
      <xdr:colOff>644525</xdr:colOff>
      <xdr:row>74</xdr:row>
      <xdr:rowOff>72911</xdr:rowOff>
    </xdr:to>
    <xdr:cxnSp macro="">
      <xdr:nvCxnSpPr>
        <xdr:cNvPr id="618" name="直線コネクタ 617"/>
        <xdr:cNvCxnSpPr/>
      </xdr:nvCxnSpPr>
      <xdr:spPr>
        <a:xfrm>
          <a:off x="12814300" y="12749714"/>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115018</xdr:rowOff>
    </xdr:from>
    <xdr:to>
      <xdr:col>20</xdr:col>
      <xdr:colOff>9525</xdr:colOff>
      <xdr:row>74</xdr:row>
      <xdr:rowOff>45168</xdr:rowOff>
    </xdr:to>
    <xdr:sp macro="" textlink="">
      <xdr:nvSpPr>
        <xdr:cNvPr id="619" name="フローチャート : 判断 618"/>
        <xdr:cNvSpPr/>
      </xdr:nvSpPr>
      <xdr:spPr>
        <a:xfrm>
          <a:off x="13652500" y="126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61695</xdr:rowOff>
    </xdr:from>
    <xdr:ext cx="534377" cy="259045"/>
    <xdr:sp macro="" textlink="">
      <xdr:nvSpPr>
        <xdr:cNvPr id="620" name="テキスト ボックス 619"/>
        <xdr:cNvSpPr txBox="1"/>
      </xdr:nvSpPr>
      <xdr:spPr>
        <a:xfrm>
          <a:off x="13436111" y="124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124638</xdr:rowOff>
    </xdr:from>
    <xdr:to>
      <xdr:col>18</xdr:col>
      <xdr:colOff>492125</xdr:colOff>
      <xdr:row>74</xdr:row>
      <xdr:rowOff>54788</xdr:rowOff>
    </xdr:to>
    <xdr:sp macro="" textlink="">
      <xdr:nvSpPr>
        <xdr:cNvPr id="621" name="フローチャート : 判断 620"/>
        <xdr:cNvSpPr/>
      </xdr:nvSpPr>
      <xdr:spPr>
        <a:xfrm>
          <a:off x="12763500" y="1264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71315</xdr:rowOff>
    </xdr:from>
    <xdr:ext cx="534377" cy="259045"/>
    <xdr:sp macro="" textlink="">
      <xdr:nvSpPr>
        <xdr:cNvPr id="622" name="テキスト ボックス 621"/>
        <xdr:cNvSpPr txBox="1"/>
      </xdr:nvSpPr>
      <xdr:spPr>
        <a:xfrm>
          <a:off x="12547111" y="1241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3632</xdr:rowOff>
    </xdr:from>
    <xdr:to>
      <xdr:col>23</xdr:col>
      <xdr:colOff>568325</xdr:colOff>
      <xdr:row>74</xdr:row>
      <xdr:rowOff>105232</xdr:rowOff>
    </xdr:to>
    <xdr:sp macro="" textlink="">
      <xdr:nvSpPr>
        <xdr:cNvPr id="628" name="円/楕円 627"/>
        <xdr:cNvSpPr/>
      </xdr:nvSpPr>
      <xdr:spPr>
        <a:xfrm>
          <a:off x="16268700" y="126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26509</xdr:rowOff>
    </xdr:from>
    <xdr:ext cx="534377" cy="259045"/>
    <xdr:sp macro="" textlink="">
      <xdr:nvSpPr>
        <xdr:cNvPr id="629" name="公債費該当値テキスト"/>
        <xdr:cNvSpPr txBox="1"/>
      </xdr:nvSpPr>
      <xdr:spPr>
        <a:xfrm>
          <a:off x="16370300" y="1254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44,476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161766</xdr:rowOff>
    </xdr:from>
    <xdr:to>
      <xdr:col>22</xdr:col>
      <xdr:colOff>415925</xdr:colOff>
      <xdr:row>74</xdr:row>
      <xdr:rowOff>91916</xdr:rowOff>
    </xdr:to>
    <xdr:sp macro="" textlink="">
      <xdr:nvSpPr>
        <xdr:cNvPr id="630" name="円/楕円 629"/>
        <xdr:cNvSpPr/>
      </xdr:nvSpPr>
      <xdr:spPr>
        <a:xfrm>
          <a:off x="15430500" y="126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108443</xdr:rowOff>
    </xdr:from>
    <xdr:ext cx="534377" cy="259045"/>
    <xdr:sp macro="" textlink="">
      <xdr:nvSpPr>
        <xdr:cNvPr id="631" name="テキスト ボックス 630"/>
        <xdr:cNvSpPr txBox="1"/>
      </xdr:nvSpPr>
      <xdr:spPr>
        <a:xfrm>
          <a:off x="15214111" y="124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222</xdr:rowOff>
    </xdr:from>
    <xdr:to>
      <xdr:col>21</xdr:col>
      <xdr:colOff>212725</xdr:colOff>
      <xdr:row>74</xdr:row>
      <xdr:rowOff>101822</xdr:rowOff>
    </xdr:to>
    <xdr:sp macro="" textlink="">
      <xdr:nvSpPr>
        <xdr:cNvPr id="632" name="円/楕円 631"/>
        <xdr:cNvSpPr/>
      </xdr:nvSpPr>
      <xdr:spPr>
        <a:xfrm>
          <a:off x="14541500" y="126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92949</xdr:rowOff>
    </xdr:from>
    <xdr:ext cx="534377" cy="259045"/>
    <xdr:sp macro="" textlink="">
      <xdr:nvSpPr>
        <xdr:cNvPr id="633" name="テキスト ボックス 632"/>
        <xdr:cNvSpPr txBox="1"/>
      </xdr:nvSpPr>
      <xdr:spPr>
        <a:xfrm>
          <a:off x="14325111" y="127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22111</xdr:rowOff>
    </xdr:from>
    <xdr:to>
      <xdr:col>20</xdr:col>
      <xdr:colOff>9525</xdr:colOff>
      <xdr:row>74</xdr:row>
      <xdr:rowOff>123711</xdr:rowOff>
    </xdr:to>
    <xdr:sp macro="" textlink="">
      <xdr:nvSpPr>
        <xdr:cNvPr id="634" name="円/楕円 633"/>
        <xdr:cNvSpPr/>
      </xdr:nvSpPr>
      <xdr:spPr>
        <a:xfrm>
          <a:off x="13652500" y="127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114838</xdr:rowOff>
    </xdr:from>
    <xdr:ext cx="534377" cy="259045"/>
    <xdr:sp macro="" textlink="">
      <xdr:nvSpPr>
        <xdr:cNvPr id="635" name="テキスト ボックス 634"/>
        <xdr:cNvSpPr txBox="1"/>
      </xdr:nvSpPr>
      <xdr:spPr>
        <a:xfrm>
          <a:off x="13436111" y="128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11614</xdr:rowOff>
    </xdr:from>
    <xdr:to>
      <xdr:col>18</xdr:col>
      <xdr:colOff>492125</xdr:colOff>
      <xdr:row>74</xdr:row>
      <xdr:rowOff>113214</xdr:rowOff>
    </xdr:to>
    <xdr:sp macro="" textlink="">
      <xdr:nvSpPr>
        <xdr:cNvPr id="636" name="円/楕円 635"/>
        <xdr:cNvSpPr/>
      </xdr:nvSpPr>
      <xdr:spPr>
        <a:xfrm>
          <a:off x="12763500" y="126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104341</xdr:rowOff>
    </xdr:from>
    <xdr:ext cx="534377" cy="259045"/>
    <xdr:sp macro="" textlink="">
      <xdr:nvSpPr>
        <xdr:cNvPr id="637" name="テキスト ボックス 636"/>
        <xdr:cNvSpPr txBox="1"/>
      </xdr:nvSpPr>
      <xdr:spPr>
        <a:xfrm>
          <a:off x="12547111" y="127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9" name="テキスト ボックス 64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1" name="テキスト ボックス 65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3" name="テキスト ボックス 65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5" name="テキスト ボックス 65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9" name="直線コネクタ 658"/>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60"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61" name="直線コネクタ 660"/>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2"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3" name="直線コネクタ 662"/>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102369</xdr:rowOff>
    </xdr:from>
    <xdr:to>
      <xdr:col>23</xdr:col>
      <xdr:colOff>517525</xdr:colOff>
      <xdr:row>98</xdr:row>
      <xdr:rowOff>126867</xdr:rowOff>
    </xdr:to>
    <xdr:cxnSp macro="">
      <xdr:nvCxnSpPr>
        <xdr:cNvPr id="664" name="直線コネクタ 663"/>
        <xdr:cNvCxnSpPr/>
      </xdr:nvCxnSpPr>
      <xdr:spPr>
        <a:xfrm>
          <a:off x="15481300" y="16904469"/>
          <a:ext cx="8382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5"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6" name="フローチャート : 判断 665"/>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102369</xdr:rowOff>
    </xdr:from>
    <xdr:to>
      <xdr:col>22</xdr:col>
      <xdr:colOff>365125</xdr:colOff>
      <xdr:row>98</xdr:row>
      <xdr:rowOff>109516</xdr:rowOff>
    </xdr:to>
    <xdr:cxnSp macro="">
      <xdr:nvCxnSpPr>
        <xdr:cNvPr id="667" name="直線コネクタ 666"/>
        <xdr:cNvCxnSpPr/>
      </xdr:nvCxnSpPr>
      <xdr:spPr>
        <a:xfrm flipV="1">
          <a:off x="14592300" y="16904469"/>
          <a:ext cx="889000" cy="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8" name="フローチャート : 判断 667"/>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9" name="テキスト ボックス 668"/>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74613</xdr:rowOff>
    </xdr:from>
    <xdr:to>
      <xdr:col>21</xdr:col>
      <xdr:colOff>161925</xdr:colOff>
      <xdr:row>98</xdr:row>
      <xdr:rowOff>109516</xdr:rowOff>
    </xdr:to>
    <xdr:cxnSp macro="">
      <xdr:nvCxnSpPr>
        <xdr:cNvPr id="670" name="直線コネクタ 669"/>
        <xdr:cNvCxnSpPr/>
      </xdr:nvCxnSpPr>
      <xdr:spPr>
        <a:xfrm>
          <a:off x="13703300" y="16876713"/>
          <a:ext cx="889000" cy="3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30758</xdr:rowOff>
    </xdr:from>
    <xdr:to>
      <xdr:col>21</xdr:col>
      <xdr:colOff>212725</xdr:colOff>
      <xdr:row>98</xdr:row>
      <xdr:rowOff>132358</xdr:rowOff>
    </xdr:to>
    <xdr:sp macro="" textlink="">
      <xdr:nvSpPr>
        <xdr:cNvPr id="671" name="フローチャート : 判断 670"/>
        <xdr:cNvSpPr/>
      </xdr:nvSpPr>
      <xdr:spPr>
        <a:xfrm>
          <a:off x="14541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148885</xdr:rowOff>
    </xdr:from>
    <xdr:ext cx="534377" cy="259045"/>
    <xdr:sp macro="" textlink="">
      <xdr:nvSpPr>
        <xdr:cNvPr id="672" name="テキスト ボックス 671"/>
        <xdr:cNvSpPr txBox="1"/>
      </xdr:nvSpPr>
      <xdr:spPr>
        <a:xfrm>
          <a:off x="14325111" y="166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74613</xdr:rowOff>
    </xdr:from>
    <xdr:to>
      <xdr:col>19</xdr:col>
      <xdr:colOff>644525</xdr:colOff>
      <xdr:row>98</xdr:row>
      <xdr:rowOff>119323</xdr:rowOff>
    </xdr:to>
    <xdr:cxnSp macro="">
      <xdr:nvCxnSpPr>
        <xdr:cNvPr id="673" name="直線コネクタ 672"/>
        <xdr:cNvCxnSpPr/>
      </xdr:nvCxnSpPr>
      <xdr:spPr>
        <a:xfrm flipV="1">
          <a:off x="12814300" y="16876713"/>
          <a:ext cx="889000" cy="4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16512</xdr:rowOff>
    </xdr:from>
    <xdr:to>
      <xdr:col>20</xdr:col>
      <xdr:colOff>9525</xdr:colOff>
      <xdr:row>98</xdr:row>
      <xdr:rowOff>118112</xdr:rowOff>
    </xdr:to>
    <xdr:sp macro="" textlink="">
      <xdr:nvSpPr>
        <xdr:cNvPr id="674" name="フローチャート : 判断 673"/>
        <xdr:cNvSpPr/>
      </xdr:nvSpPr>
      <xdr:spPr>
        <a:xfrm>
          <a:off x="13652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134639</xdr:rowOff>
    </xdr:from>
    <xdr:ext cx="534377" cy="259045"/>
    <xdr:sp macro="" textlink="">
      <xdr:nvSpPr>
        <xdr:cNvPr id="675" name="テキスト ボックス 674"/>
        <xdr:cNvSpPr txBox="1"/>
      </xdr:nvSpPr>
      <xdr:spPr>
        <a:xfrm>
          <a:off x="13436111" y="165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36263</xdr:rowOff>
    </xdr:from>
    <xdr:to>
      <xdr:col>18</xdr:col>
      <xdr:colOff>492125</xdr:colOff>
      <xdr:row>98</xdr:row>
      <xdr:rowOff>137863</xdr:rowOff>
    </xdr:to>
    <xdr:sp macro="" textlink="">
      <xdr:nvSpPr>
        <xdr:cNvPr id="676" name="フローチャート : 判断 675"/>
        <xdr:cNvSpPr/>
      </xdr:nvSpPr>
      <xdr:spPr>
        <a:xfrm>
          <a:off x="12763500" y="168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154390</xdr:rowOff>
    </xdr:from>
    <xdr:ext cx="534377" cy="259045"/>
    <xdr:sp macro="" textlink="">
      <xdr:nvSpPr>
        <xdr:cNvPr id="677" name="テキスト ボックス 676"/>
        <xdr:cNvSpPr txBox="1"/>
      </xdr:nvSpPr>
      <xdr:spPr>
        <a:xfrm>
          <a:off x="12547111" y="1661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76067</xdr:rowOff>
    </xdr:from>
    <xdr:to>
      <xdr:col>23</xdr:col>
      <xdr:colOff>568325</xdr:colOff>
      <xdr:row>99</xdr:row>
      <xdr:rowOff>6217</xdr:rowOff>
    </xdr:to>
    <xdr:sp macro="" textlink="">
      <xdr:nvSpPr>
        <xdr:cNvPr id="683" name="円/楕円 682"/>
        <xdr:cNvSpPr/>
      </xdr:nvSpPr>
      <xdr:spPr>
        <a:xfrm>
          <a:off x="16268700" y="168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162444</xdr:rowOff>
    </xdr:from>
    <xdr:ext cx="469744" cy="259045"/>
    <xdr:sp macro="" textlink="">
      <xdr:nvSpPr>
        <xdr:cNvPr id="684" name="積立金該当値テキスト"/>
        <xdr:cNvSpPr txBox="1"/>
      </xdr:nvSpPr>
      <xdr:spPr>
        <a:xfrm>
          <a:off x="16370300" y="1679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51569</xdr:rowOff>
    </xdr:from>
    <xdr:to>
      <xdr:col>22</xdr:col>
      <xdr:colOff>415925</xdr:colOff>
      <xdr:row>98</xdr:row>
      <xdr:rowOff>153169</xdr:rowOff>
    </xdr:to>
    <xdr:sp macro="" textlink="">
      <xdr:nvSpPr>
        <xdr:cNvPr id="685" name="円/楕円 684"/>
        <xdr:cNvSpPr/>
      </xdr:nvSpPr>
      <xdr:spPr>
        <a:xfrm>
          <a:off x="15430500" y="168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144296</xdr:rowOff>
    </xdr:from>
    <xdr:ext cx="469744" cy="259045"/>
    <xdr:sp macro="" textlink="">
      <xdr:nvSpPr>
        <xdr:cNvPr id="686" name="テキスト ボックス 685"/>
        <xdr:cNvSpPr txBox="1"/>
      </xdr:nvSpPr>
      <xdr:spPr>
        <a:xfrm>
          <a:off x="15246427" y="1694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58716</xdr:rowOff>
    </xdr:from>
    <xdr:to>
      <xdr:col>21</xdr:col>
      <xdr:colOff>212725</xdr:colOff>
      <xdr:row>98</xdr:row>
      <xdr:rowOff>160316</xdr:rowOff>
    </xdr:to>
    <xdr:sp macro="" textlink="">
      <xdr:nvSpPr>
        <xdr:cNvPr id="687" name="円/楕円 686"/>
        <xdr:cNvSpPr/>
      </xdr:nvSpPr>
      <xdr:spPr>
        <a:xfrm>
          <a:off x="14541500" y="168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151443</xdr:rowOff>
    </xdr:from>
    <xdr:ext cx="469744" cy="259045"/>
    <xdr:sp macro="" textlink="">
      <xdr:nvSpPr>
        <xdr:cNvPr id="688" name="テキスト ボックス 687"/>
        <xdr:cNvSpPr txBox="1"/>
      </xdr:nvSpPr>
      <xdr:spPr>
        <a:xfrm>
          <a:off x="14357427" y="1695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23813</xdr:rowOff>
    </xdr:from>
    <xdr:to>
      <xdr:col>20</xdr:col>
      <xdr:colOff>9525</xdr:colOff>
      <xdr:row>98</xdr:row>
      <xdr:rowOff>125413</xdr:rowOff>
    </xdr:to>
    <xdr:sp macro="" textlink="">
      <xdr:nvSpPr>
        <xdr:cNvPr id="689" name="円/楕円 688"/>
        <xdr:cNvSpPr/>
      </xdr:nvSpPr>
      <xdr:spPr>
        <a:xfrm>
          <a:off x="13652500" y="168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116540</xdr:rowOff>
    </xdr:from>
    <xdr:ext cx="534377" cy="259045"/>
    <xdr:sp macro="" textlink="">
      <xdr:nvSpPr>
        <xdr:cNvPr id="690" name="テキスト ボックス 689"/>
        <xdr:cNvSpPr txBox="1"/>
      </xdr:nvSpPr>
      <xdr:spPr>
        <a:xfrm>
          <a:off x="13436111" y="169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68523</xdr:rowOff>
    </xdr:from>
    <xdr:to>
      <xdr:col>18</xdr:col>
      <xdr:colOff>492125</xdr:colOff>
      <xdr:row>98</xdr:row>
      <xdr:rowOff>170123</xdr:rowOff>
    </xdr:to>
    <xdr:sp macro="" textlink="">
      <xdr:nvSpPr>
        <xdr:cNvPr id="691" name="円/楕円 690"/>
        <xdr:cNvSpPr/>
      </xdr:nvSpPr>
      <xdr:spPr>
        <a:xfrm>
          <a:off x="12763500" y="168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161250</xdr:rowOff>
    </xdr:from>
    <xdr:ext cx="469744" cy="259045"/>
    <xdr:sp macro="" textlink="">
      <xdr:nvSpPr>
        <xdr:cNvPr id="692" name="テキスト ボックス 691"/>
        <xdr:cNvSpPr txBox="1"/>
      </xdr:nvSpPr>
      <xdr:spPr>
        <a:xfrm>
          <a:off x="12579427" y="1696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2" name="テキスト ボックス 71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6" name="直線コネクタ 715"/>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9"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20" name="直線コネクタ 719"/>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73152</xdr:rowOff>
    </xdr:from>
    <xdr:to>
      <xdr:col>32</xdr:col>
      <xdr:colOff>187325</xdr:colOff>
      <xdr:row>39</xdr:row>
      <xdr:rowOff>29845</xdr:rowOff>
    </xdr:to>
    <xdr:cxnSp macro="">
      <xdr:nvCxnSpPr>
        <xdr:cNvPr id="721" name="直線コネクタ 720"/>
        <xdr:cNvCxnSpPr/>
      </xdr:nvCxnSpPr>
      <xdr:spPr>
        <a:xfrm>
          <a:off x="21323300" y="5559552"/>
          <a:ext cx="838200" cy="115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2"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3" name="フローチャート : 判断 722"/>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73152</xdr:rowOff>
    </xdr:from>
    <xdr:to>
      <xdr:col>31</xdr:col>
      <xdr:colOff>34925</xdr:colOff>
      <xdr:row>36</xdr:row>
      <xdr:rowOff>61722</xdr:rowOff>
    </xdr:to>
    <xdr:cxnSp macro="">
      <xdr:nvCxnSpPr>
        <xdr:cNvPr id="724" name="直線コネクタ 723"/>
        <xdr:cNvCxnSpPr/>
      </xdr:nvCxnSpPr>
      <xdr:spPr>
        <a:xfrm flipV="1">
          <a:off x="20434300" y="5559552"/>
          <a:ext cx="8890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5" name="フローチャート : 判断 724"/>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64660</xdr:rowOff>
    </xdr:from>
    <xdr:ext cx="469744" cy="259045"/>
    <xdr:sp macro="" textlink="">
      <xdr:nvSpPr>
        <xdr:cNvPr id="726" name="テキスト ボックス 725"/>
        <xdr:cNvSpPr txBox="1"/>
      </xdr:nvSpPr>
      <xdr:spPr>
        <a:xfrm>
          <a:off x="21088427"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61722</xdr:rowOff>
    </xdr:from>
    <xdr:to>
      <xdr:col>29</xdr:col>
      <xdr:colOff>517525</xdr:colOff>
      <xdr:row>37</xdr:row>
      <xdr:rowOff>1905</xdr:rowOff>
    </xdr:to>
    <xdr:cxnSp macro="">
      <xdr:nvCxnSpPr>
        <xdr:cNvPr id="727" name="直線コネクタ 726"/>
        <xdr:cNvCxnSpPr/>
      </xdr:nvCxnSpPr>
      <xdr:spPr>
        <a:xfrm flipV="1">
          <a:off x="19545300" y="6233922"/>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52070</xdr:rowOff>
    </xdr:from>
    <xdr:to>
      <xdr:col>29</xdr:col>
      <xdr:colOff>568325</xdr:colOff>
      <xdr:row>37</xdr:row>
      <xdr:rowOff>153670</xdr:rowOff>
    </xdr:to>
    <xdr:sp macro="" textlink="">
      <xdr:nvSpPr>
        <xdr:cNvPr id="728" name="フローチャート : 判断 727"/>
        <xdr:cNvSpPr/>
      </xdr:nvSpPr>
      <xdr:spPr>
        <a:xfrm>
          <a:off x="20383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144797</xdr:rowOff>
    </xdr:from>
    <xdr:ext cx="469744" cy="259045"/>
    <xdr:sp macro="" textlink="">
      <xdr:nvSpPr>
        <xdr:cNvPr id="729" name="テキスト ボックス 728"/>
        <xdr:cNvSpPr txBox="1"/>
      </xdr:nvSpPr>
      <xdr:spPr>
        <a:xfrm>
          <a:off x="2019942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1905</xdr:rowOff>
    </xdr:from>
    <xdr:to>
      <xdr:col>28</xdr:col>
      <xdr:colOff>314325</xdr:colOff>
      <xdr:row>38</xdr:row>
      <xdr:rowOff>40386</xdr:rowOff>
    </xdr:to>
    <xdr:cxnSp macro="">
      <xdr:nvCxnSpPr>
        <xdr:cNvPr id="730" name="直線コネクタ 729"/>
        <xdr:cNvCxnSpPr/>
      </xdr:nvCxnSpPr>
      <xdr:spPr>
        <a:xfrm flipV="1">
          <a:off x="18656300" y="6345555"/>
          <a:ext cx="8890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123444</xdr:rowOff>
    </xdr:from>
    <xdr:to>
      <xdr:col>28</xdr:col>
      <xdr:colOff>365125</xdr:colOff>
      <xdr:row>38</xdr:row>
      <xdr:rowOff>53594</xdr:rowOff>
    </xdr:to>
    <xdr:sp macro="" textlink="">
      <xdr:nvSpPr>
        <xdr:cNvPr id="731" name="フローチャート : 判断 730"/>
        <xdr:cNvSpPr/>
      </xdr:nvSpPr>
      <xdr:spPr>
        <a:xfrm>
          <a:off x="19494500" y="64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44721</xdr:rowOff>
    </xdr:from>
    <xdr:ext cx="469744" cy="259045"/>
    <xdr:sp macro="" textlink="">
      <xdr:nvSpPr>
        <xdr:cNvPr id="732" name="テキスト ボックス 731"/>
        <xdr:cNvSpPr txBox="1"/>
      </xdr:nvSpPr>
      <xdr:spPr>
        <a:xfrm>
          <a:off x="19310427" y="655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92202</xdr:rowOff>
    </xdr:from>
    <xdr:to>
      <xdr:col>27</xdr:col>
      <xdr:colOff>161925</xdr:colOff>
      <xdr:row>38</xdr:row>
      <xdr:rowOff>22352</xdr:rowOff>
    </xdr:to>
    <xdr:sp macro="" textlink="">
      <xdr:nvSpPr>
        <xdr:cNvPr id="733" name="フローチャート : 判断 732"/>
        <xdr:cNvSpPr/>
      </xdr:nvSpPr>
      <xdr:spPr>
        <a:xfrm>
          <a:off x="186055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38879</xdr:rowOff>
    </xdr:from>
    <xdr:ext cx="469744" cy="259045"/>
    <xdr:sp macro="" textlink="">
      <xdr:nvSpPr>
        <xdr:cNvPr id="734" name="テキスト ボックス 733"/>
        <xdr:cNvSpPr txBox="1"/>
      </xdr:nvSpPr>
      <xdr:spPr>
        <a:xfrm>
          <a:off x="18421427" y="621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150495</xdr:rowOff>
    </xdr:from>
    <xdr:to>
      <xdr:col>32</xdr:col>
      <xdr:colOff>238125</xdr:colOff>
      <xdr:row>39</xdr:row>
      <xdr:rowOff>80645</xdr:rowOff>
    </xdr:to>
    <xdr:sp macro="" textlink="">
      <xdr:nvSpPr>
        <xdr:cNvPr id="740" name="円/楕円 739"/>
        <xdr:cNvSpPr/>
      </xdr:nvSpPr>
      <xdr:spPr>
        <a:xfrm>
          <a:off x="221107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65422</xdr:rowOff>
    </xdr:from>
    <xdr:ext cx="378565" cy="259045"/>
    <xdr:sp macro="" textlink="">
      <xdr:nvSpPr>
        <xdr:cNvPr id="741" name="投資及び出資金該当値テキスト"/>
        <xdr:cNvSpPr txBox="1"/>
      </xdr:nvSpPr>
      <xdr:spPr>
        <a:xfrm>
          <a:off x="22212300" y="658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22352</xdr:rowOff>
    </xdr:from>
    <xdr:to>
      <xdr:col>31</xdr:col>
      <xdr:colOff>85725</xdr:colOff>
      <xdr:row>32</xdr:row>
      <xdr:rowOff>123952</xdr:rowOff>
    </xdr:to>
    <xdr:sp macro="" textlink="">
      <xdr:nvSpPr>
        <xdr:cNvPr id="742" name="円/楕円 741"/>
        <xdr:cNvSpPr/>
      </xdr:nvSpPr>
      <xdr:spPr>
        <a:xfrm>
          <a:off x="21272500" y="550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140479</xdr:rowOff>
    </xdr:from>
    <xdr:ext cx="469744" cy="259045"/>
    <xdr:sp macro="" textlink="">
      <xdr:nvSpPr>
        <xdr:cNvPr id="743" name="テキスト ボックス 742"/>
        <xdr:cNvSpPr txBox="1"/>
      </xdr:nvSpPr>
      <xdr:spPr>
        <a:xfrm>
          <a:off x="21088427" y="528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9,224</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10922</xdr:rowOff>
    </xdr:from>
    <xdr:to>
      <xdr:col>29</xdr:col>
      <xdr:colOff>568325</xdr:colOff>
      <xdr:row>36</xdr:row>
      <xdr:rowOff>112522</xdr:rowOff>
    </xdr:to>
    <xdr:sp macro="" textlink="">
      <xdr:nvSpPr>
        <xdr:cNvPr id="744" name="円/楕円 743"/>
        <xdr:cNvSpPr/>
      </xdr:nvSpPr>
      <xdr:spPr>
        <a:xfrm>
          <a:off x="20383500" y="61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129049</xdr:rowOff>
    </xdr:from>
    <xdr:ext cx="469744" cy="259045"/>
    <xdr:sp macro="" textlink="">
      <xdr:nvSpPr>
        <xdr:cNvPr id="745" name="テキスト ボックス 744"/>
        <xdr:cNvSpPr txBox="1"/>
      </xdr:nvSpPr>
      <xdr:spPr>
        <a:xfrm>
          <a:off x="20199427" y="59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122555</xdr:rowOff>
    </xdr:from>
    <xdr:to>
      <xdr:col>28</xdr:col>
      <xdr:colOff>365125</xdr:colOff>
      <xdr:row>37</xdr:row>
      <xdr:rowOff>52705</xdr:rowOff>
    </xdr:to>
    <xdr:sp macro="" textlink="">
      <xdr:nvSpPr>
        <xdr:cNvPr id="746" name="円/楕円 745"/>
        <xdr:cNvSpPr/>
      </xdr:nvSpPr>
      <xdr:spPr>
        <a:xfrm>
          <a:off x="19494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69232</xdr:rowOff>
    </xdr:from>
    <xdr:ext cx="469744" cy="259045"/>
    <xdr:sp macro="" textlink="">
      <xdr:nvSpPr>
        <xdr:cNvPr id="747" name="テキスト ボックス 746"/>
        <xdr:cNvSpPr txBox="1"/>
      </xdr:nvSpPr>
      <xdr:spPr>
        <a:xfrm>
          <a:off x="19310427" y="606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161036</xdr:rowOff>
    </xdr:from>
    <xdr:to>
      <xdr:col>27</xdr:col>
      <xdr:colOff>161925</xdr:colOff>
      <xdr:row>38</xdr:row>
      <xdr:rowOff>91186</xdr:rowOff>
    </xdr:to>
    <xdr:sp macro="" textlink="">
      <xdr:nvSpPr>
        <xdr:cNvPr id="748" name="円/楕円 747"/>
        <xdr:cNvSpPr/>
      </xdr:nvSpPr>
      <xdr:spPr>
        <a:xfrm>
          <a:off x="18605500" y="65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82313</xdr:rowOff>
    </xdr:from>
    <xdr:ext cx="469744" cy="259045"/>
    <xdr:sp macro="" textlink="">
      <xdr:nvSpPr>
        <xdr:cNvPr id="749" name="テキスト ボックス 748"/>
        <xdr:cNvSpPr txBox="1"/>
      </xdr:nvSpPr>
      <xdr:spPr>
        <a:xfrm>
          <a:off x="18421427" y="65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60" name="直線コネクタ 75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61" name="テキスト ボックス 76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4" name="直線コネクタ 76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5" name="テキスト ボックス 76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9" name="直線コネクタ 768"/>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7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71" name="直線コネクタ 77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2"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3" name="直線コネクタ 772"/>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98781</xdr:rowOff>
    </xdr:from>
    <xdr:to>
      <xdr:col>32</xdr:col>
      <xdr:colOff>187325</xdr:colOff>
      <xdr:row>54</xdr:row>
      <xdr:rowOff>127927</xdr:rowOff>
    </xdr:to>
    <xdr:cxnSp macro="">
      <xdr:nvCxnSpPr>
        <xdr:cNvPr id="774" name="直線コネクタ 773"/>
        <xdr:cNvCxnSpPr/>
      </xdr:nvCxnSpPr>
      <xdr:spPr>
        <a:xfrm>
          <a:off x="21323300" y="9357081"/>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136650</xdr:rowOff>
    </xdr:from>
    <xdr:ext cx="469744" cy="259045"/>
    <xdr:sp macro="" textlink="">
      <xdr:nvSpPr>
        <xdr:cNvPr id="775" name="貸付金平均値テキスト"/>
        <xdr:cNvSpPr txBox="1"/>
      </xdr:nvSpPr>
      <xdr:spPr>
        <a:xfrm>
          <a:off x="22212300" y="956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6" name="フローチャート : 判断 775"/>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98781</xdr:rowOff>
    </xdr:from>
    <xdr:to>
      <xdr:col>31</xdr:col>
      <xdr:colOff>34925</xdr:colOff>
      <xdr:row>54</xdr:row>
      <xdr:rowOff>112725</xdr:rowOff>
    </xdr:to>
    <xdr:cxnSp macro="">
      <xdr:nvCxnSpPr>
        <xdr:cNvPr id="777" name="直線コネクタ 776"/>
        <xdr:cNvCxnSpPr/>
      </xdr:nvCxnSpPr>
      <xdr:spPr>
        <a:xfrm flipV="1">
          <a:off x="20434300" y="9357081"/>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8" name="フローチャート : 判断 777"/>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121334</xdr:rowOff>
    </xdr:from>
    <xdr:ext cx="469744" cy="259045"/>
    <xdr:sp macro="" textlink="">
      <xdr:nvSpPr>
        <xdr:cNvPr id="779" name="テキスト ボックス 778"/>
        <xdr:cNvSpPr txBox="1"/>
      </xdr:nvSpPr>
      <xdr:spPr>
        <a:xfrm>
          <a:off x="21088427"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102495</xdr:rowOff>
    </xdr:from>
    <xdr:to>
      <xdr:col>29</xdr:col>
      <xdr:colOff>517525</xdr:colOff>
      <xdr:row>54</xdr:row>
      <xdr:rowOff>112725</xdr:rowOff>
    </xdr:to>
    <xdr:cxnSp macro="">
      <xdr:nvCxnSpPr>
        <xdr:cNvPr id="780" name="直線コネクタ 779"/>
        <xdr:cNvCxnSpPr/>
      </xdr:nvCxnSpPr>
      <xdr:spPr>
        <a:xfrm>
          <a:off x="19545300" y="9360795"/>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91301</xdr:rowOff>
    </xdr:from>
    <xdr:to>
      <xdr:col>29</xdr:col>
      <xdr:colOff>568325</xdr:colOff>
      <xdr:row>57</xdr:row>
      <xdr:rowOff>21451</xdr:rowOff>
    </xdr:to>
    <xdr:sp macro="" textlink="">
      <xdr:nvSpPr>
        <xdr:cNvPr id="781" name="フローチャート : 判断 780"/>
        <xdr:cNvSpPr/>
      </xdr:nvSpPr>
      <xdr:spPr>
        <a:xfrm>
          <a:off x="20383500" y="9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12578</xdr:rowOff>
    </xdr:from>
    <xdr:ext cx="469744" cy="259045"/>
    <xdr:sp macro="" textlink="">
      <xdr:nvSpPr>
        <xdr:cNvPr id="782" name="テキスト ボックス 781"/>
        <xdr:cNvSpPr txBox="1"/>
      </xdr:nvSpPr>
      <xdr:spPr>
        <a:xfrm>
          <a:off x="20199427" y="9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59062</xdr:rowOff>
    </xdr:from>
    <xdr:to>
      <xdr:col>28</xdr:col>
      <xdr:colOff>314325</xdr:colOff>
      <xdr:row>54</xdr:row>
      <xdr:rowOff>102495</xdr:rowOff>
    </xdr:to>
    <xdr:cxnSp macro="">
      <xdr:nvCxnSpPr>
        <xdr:cNvPr id="783" name="直線コネクタ 782"/>
        <xdr:cNvCxnSpPr/>
      </xdr:nvCxnSpPr>
      <xdr:spPr>
        <a:xfrm>
          <a:off x="18656300" y="9317362"/>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102216</xdr:rowOff>
    </xdr:from>
    <xdr:to>
      <xdr:col>28</xdr:col>
      <xdr:colOff>365125</xdr:colOff>
      <xdr:row>57</xdr:row>
      <xdr:rowOff>32366</xdr:rowOff>
    </xdr:to>
    <xdr:sp macro="" textlink="">
      <xdr:nvSpPr>
        <xdr:cNvPr id="784" name="フローチャート : 判断 783"/>
        <xdr:cNvSpPr/>
      </xdr:nvSpPr>
      <xdr:spPr>
        <a:xfrm>
          <a:off x="19494500" y="97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23493</xdr:rowOff>
    </xdr:from>
    <xdr:ext cx="469744" cy="259045"/>
    <xdr:sp macro="" textlink="">
      <xdr:nvSpPr>
        <xdr:cNvPr id="785" name="テキスト ボックス 784"/>
        <xdr:cNvSpPr txBox="1"/>
      </xdr:nvSpPr>
      <xdr:spPr>
        <a:xfrm>
          <a:off x="19310427" y="97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98158</xdr:rowOff>
    </xdr:from>
    <xdr:to>
      <xdr:col>27</xdr:col>
      <xdr:colOff>161925</xdr:colOff>
      <xdr:row>57</xdr:row>
      <xdr:rowOff>28308</xdr:rowOff>
    </xdr:to>
    <xdr:sp macro="" textlink="">
      <xdr:nvSpPr>
        <xdr:cNvPr id="786" name="フローチャート : 判断 785"/>
        <xdr:cNvSpPr/>
      </xdr:nvSpPr>
      <xdr:spPr>
        <a:xfrm>
          <a:off x="18605500" y="969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19435</xdr:rowOff>
    </xdr:from>
    <xdr:ext cx="469744" cy="259045"/>
    <xdr:sp macro="" textlink="">
      <xdr:nvSpPr>
        <xdr:cNvPr id="787" name="テキスト ボックス 786"/>
        <xdr:cNvSpPr txBox="1"/>
      </xdr:nvSpPr>
      <xdr:spPr>
        <a:xfrm>
          <a:off x="18421427" y="979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77127</xdr:rowOff>
    </xdr:from>
    <xdr:to>
      <xdr:col>32</xdr:col>
      <xdr:colOff>238125</xdr:colOff>
      <xdr:row>55</xdr:row>
      <xdr:rowOff>7277</xdr:rowOff>
    </xdr:to>
    <xdr:sp macro="" textlink="">
      <xdr:nvSpPr>
        <xdr:cNvPr id="793" name="円/楕円 792"/>
        <xdr:cNvSpPr/>
      </xdr:nvSpPr>
      <xdr:spPr>
        <a:xfrm>
          <a:off x="22110700" y="93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100004</xdr:rowOff>
    </xdr:from>
    <xdr:ext cx="534377" cy="259045"/>
    <xdr:sp macro="" textlink="">
      <xdr:nvSpPr>
        <xdr:cNvPr id="794" name="貸付金該当値テキスト"/>
        <xdr:cNvSpPr txBox="1"/>
      </xdr:nvSpPr>
      <xdr:spPr>
        <a:xfrm>
          <a:off x="22212300" y="91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10,206</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47981</xdr:rowOff>
    </xdr:from>
    <xdr:to>
      <xdr:col>31</xdr:col>
      <xdr:colOff>85725</xdr:colOff>
      <xdr:row>54</xdr:row>
      <xdr:rowOff>149581</xdr:rowOff>
    </xdr:to>
    <xdr:sp macro="" textlink="">
      <xdr:nvSpPr>
        <xdr:cNvPr id="795" name="円/楕円 794"/>
        <xdr:cNvSpPr/>
      </xdr:nvSpPr>
      <xdr:spPr>
        <a:xfrm>
          <a:off x="21272500" y="93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166108</xdr:rowOff>
    </xdr:from>
    <xdr:ext cx="534377" cy="259045"/>
    <xdr:sp macro="" textlink="">
      <xdr:nvSpPr>
        <xdr:cNvPr id="796" name="テキスト ボックス 795"/>
        <xdr:cNvSpPr txBox="1"/>
      </xdr:nvSpPr>
      <xdr:spPr>
        <a:xfrm>
          <a:off x="21056111" y="908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10,716</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61925</xdr:rowOff>
    </xdr:from>
    <xdr:to>
      <xdr:col>29</xdr:col>
      <xdr:colOff>568325</xdr:colOff>
      <xdr:row>54</xdr:row>
      <xdr:rowOff>163525</xdr:rowOff>
    </xdr:to>
    <xdr:sp macro="" textlink="">
      <xdr:nvSpPr>
        <xdr:cNvPr id="797" name="円/楕円 796"/>
        <xdr:cNvSpPr/>
      </xdr:nvSpPr>
      <xdr:spPr>
        <a:xfrm>
          <a:off x="20383500" y="93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8602</xdr:rowOff>
    </xdr:from>
    <xdr:ext cx="534377" cy="259045"/>
    <xdr:sp macro="" textlink="">
      <xdr:nvSpPr>
        <xdr:cNvPr id="798" name="テキスト ボックス 797"/>
        <xdr:cNvSpPr txBox="1"/>
      </xdr:nvSpPr>
      <xdr:spPr>
        <a:xfrm>
          <a:off x="20167111" y="909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10,472</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51695</xdr:rowOff>
    </xdr:from>
    <xdr:to>
      <xdr:col>28</xdr:col>
      <xdr:colOff>365125</xdr:colOff>
      <xdr:row>54</xdr:row>
      <xdr:rowOff>153295</xdr:rowOff>
    </xdr:to>
    <xdr:sp macro="" textlink="">
      <xdr:nvSpPr>
        <xdr:cNvPr id="799" name="円/楕円 798"/>
        <xdr:cNvSpPr/>
      </xdr:nvSpPr>
      <xdr:spPr>
        <a:xfrm>
          <a:off x="19494500" y="9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169822</xdr:rowOff>
    </xdr:from>
    <xdr:ext cx="534377" cy="259045"/>
    <xdr:sp macro="" textlink="">
      <xdr:nvSpPr>
        <xdr:cNvPr id="800" name="テキスト ボックス 799"/>
        <xdr:cNvSpPr txBox="1"/>
      </xdr:nvSpPr>
      <xdr:spPr>
        <a:xfrm>
          <a:off x="19278111" y="90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10,651</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8262</xdr:rowOff>
    </xdr:from>
    <xdr:to>
      <xdr:col>27</xdr:col>
      <xdr:colOff>161925</xdr:colOff>
      <xdr:row>54</xdr:row>
      <xdr:rowOff>109862</xdr:rowOff>
    </xdr:to>
    <xdr:sp macro="" textlink="">
      <xdr:nvSpPr>
        <xdr:cNvPr id="801" name="円/楕円 800"/>
        <xdr:cNvSpPr/>
      </xdr:nvSpPr>
      <xdr:spPr>
        <a:xfrm>
          <a:off x="18605500" y="92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126389</xdr:rowOff>
    </xdr:from>
    <xdr:ext cx="534377" cy="259045"/>
    <xdr:sp macro="" textlink="">
      <xdr:nvSpPr>
        <xdr:cNvPr id="802" name="テキスト ボックス 801"/>
        <xdr:cNvSpPr txBox="1"/>
      </xdr:nvSpPr>
      <xdr:spPr>
        <a:xfrm>
          <a:off x="18389111" y="904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7" name="直線コネクタ 826"/>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8"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9" name="直線コネクタ 828"/>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30"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31" name="直線コネクタ 830"/>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6007</xdr:rowOff>
    </xdr:from>
    <xdr:to>
      <xdr:col>32</xdr:col>
      <xdr:colOff>187325</xdr:colOff>
      <xdr:row>77</xdr:row>
      <xdr:rowOff>18447</xdr:rowOff>
    </xdr:to>
    <xdr:cxnSp macro="">
      <xdr:nvCxnSpPr>
        <xdr:cNvPr id="832" name="直線コネクタ 831"/>
        <xdr:cNvCxnSpPr/>
      </xdr:nvCxnSpPr>
      <xdr:spPr>
        <a:xfrm flipV="1">
          <a:off x="21323300" y="13207657"/>
          <a:ext cx="8382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3"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4" name="フローチャート : 判断 833"/>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18447</xdr:rowOff>
    </xdr:from>
    <xdr:to>
      <xdr:col>31</xdr:col>
      <xdr:colOff>34925</xdr:colOff>
      <xdr:row>77</xdr:row>
      <xdr:rowOff>62128</xdr:rowOff>
    </xdr:to>
    <xdr:cxnSp macro="">
      <xdr:nvCxnSpPr>
        <xdr:cNvPr id="835" name="直線コネクタ 834"/>
        <xdr:cNvCxnSpPr/>
      </xdr:nvCxnSpPr>
      <xdr:spPr>
        <a:xfrm flipV="1">
          <a:off x="20434300" y="13220097"/>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6" name="フローチャート : 判断 835"/>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7" name="テキスト ボックス 836"/>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62128</xdr:rowOff>
    </xdr:from>
    <xdr:to>
      <xdr:col>29</xdr:col>
      <xdr:colOff>517525</xdr:colOff>
      <xdr:row>77</xdr:row>
      <xdr:rowOff>87103</xdr:rowOff>
    </xdr:to>
    <xdr:cxnSp macro="">
      <xdr:nvCxnSpPr>
        <xdr:cNvPr id="838" name="直線コネクタ 837"/>
        <xdr:cNvCxnSpPr/>
      </xdr:nvCxnSpPr>
      <xdr:spPr>
        <a:xfrm flipV="1">
          <a:off x="19545300" y="13263778"/>
          <a:ext cx="8890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54039</xdr:rowOff>
    </xdr:from>
    <xdr:to>
      <xdr:col>29</xdr:col>
      <xdr:colOff>568325</xdr:colOff>
      <xdr:row>76</xdr:row>
      <xdr:rowOff>155639</xdr:rowOff>
    </xdr:to>
    <xdr:sp macro="" textlink="">
      <xdr:nvSpPr>
        <xdr:cNvPr id="839" name="フローチャート : 判断 838"/>
        <xdr:cNvSpPr/>
      </xdr:nvSpPr>
      <xdr:spPr>
        <a:xfrm>
          <a:off x="20383500" y="130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716</xdr:rowOff>
    </xdr:from>
    <xdr:ext cx="534377" cy="259045"/>
    <xdr:sp macro="" textlink="">
      <xdr:nvSpPr>
        <xdr:cNvPr id="840" name="テキスト ボックス 839"/>
        <xdr:cNvSpPr txBox="1"/>
      </xdr:nvSpPr>
      <xdr:spPr>
        <a:xfrm>
          <a:off x="20167111" y="128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87103</xdr:rowOff>
    </xdr:from>
    <xdr:to>
      <xdr:col>28</xdr:col>
      <xdr:colOff>314325</xdr:colOff>
      <xdr:row>77</xdr:row>
      <xdr:rowOff>98513</xdr:rowOff>
    </xdr:to>
    <xdr:cxnSp macro="">
      <xdr:nvCxnSpPr>
        <xdr:cNvPr id="841" name="直線コネクタ 840"/>
        <xdr:cNvCxnSpPr/>
      </xdr:nvCxnSpPr>
      <xdr:spPr>
        <a:xfrm flipV="1">
          <a:off x="18656300" y="13288753"/>
          <a:ext cx="889000" cy="1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88137</xdr:rowOff>
    </xdr:from>
    <xdr:to>
      <xdr:col>28</xdr:col>
      <xdr:colOff>365125</xdr:colOff>
      <xdr:row>77</xdr:row>
      <xdr:rowOff>18287</xdr:rowOff>
    </xdr:to>
    <xdr:sp macro="" textlink="">
      <xdr:nvSpPr>
        <xdr:cNvPr id="842" name="フローチャート : 判断 841"/>
        <xdr:cNvSpPr/>
      </xdr:nvSpPr>
      <xdr:spPr>
        <a:xfrm>
          <a:off x="19494500" y="1311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34815</xdr:rowOff>
    </xdr:from>
    <xdr:ext cx="534377" cy="259045"/>
    <xdr:sp macro="" textlink="">
      <xdr:nvSpPr>
        <xdr:cNvPr id="843" name="テキスト ボックス 842"/>
        <xdr:cNvSpPr txBox="1"/>
      </xdr:nvSpPr>
      <xdr:spPr>
        <a:xfrm>
          <a:off x="19278111" y="128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103397</xdr:rowOff>
    </xdr:from>
    <xdr:to>
      <xdr:col>27</xdr:col>
      <xdr:colOff>161925</xdr:colOff>
      <xdr:row>77</xdr:row>
      <xdr:rowOff>33547</xdr:rowOff>
    </xdr:to>
    <xdr:sp macro="" textlink="">
      <xdr:nvSpPr>
        <xdr:cNvPr id="844" name="フローチャート : 判断 843"/>
        <xdr:cNvSpPr/>
      </xdr:nvSpPr>
      <xdr:spPr>
        <a:xfrm>
          <a:off x="18605500" y="131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50074</xdr:rowOff>
    </xdr:from>
    <xdr:ext cx="534377" cy="259045"/>
    <xdr:sp macro="" textlink="">
      <xdr:nvSpPr>
        <xdr:cNvPr id="845" name="テキスト ボックス 844"/>
        <xdr:cNvSpPr txBox="1"/>
      </xdr:nvSpPr>
      <xdr:spPr>
        <a:xfrm>
          <a:off x="18389111" y="129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126657</xdr:rowOff>
    </xdr:from>
    <xdr:to>
      <xdr:col>32</xdr:col>
      <xdr:colOff>238125</xdr:colOff>
      <xdr:row>77</xdr:row>
      <xdr:rowOff>56807</xdr:rowOff>
    </xdr:to>
    <xdr:sp macro="" textlink="">
      <xdr:nvSpPr>
        <xdr:cNvPr id="851" name="円/楕円 850"/>
        <xdr:cNvSpPr/>
      </xdr:nvSpPr>
      <xdr:spPr>
        <a:xfrm>
          <a:off x="22110700" y="1315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105084</xdr:rowOff>
    </xdr:from>
    <xdr:ext cx="534377" cy="259045"/>
    <xdr:sp macro="" textlink="">
      <xdr:nvSpPr>
        <xdr:cNvPr id="852" name="繰出金該当値テキスト"/>
        <xdr:cNvSpPr txBox="1"/>
      </xdr:nvSpPr>
      <xdr:spPr>
        <a:xfrm>
          <a:off x="22212300" y="1313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40,018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139097</xdr:rowOff>
    </xdr:from>
    <xdr:to>
      <xdr:col>31</xdr:col>
      <xdr:colOff>85725</xdr:colOff>
      <xdr:row>77</xdr:row>
      <xdr:rowOff>69247</xdr:rowOff>
    </xdr:to>
    <xdr:sp macro="" textlink="">
      <xdr:nvSpPr>
        <xdr:cNvPr id="853" name="円/楕円 852"/>
        <xdr:cNvSpPr/>
      </xdr:nvSpPr>
      <xdr:spPr>
        <a:xfrm>
          <a:off x="21272500" y="131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60374</xdr:rowOff>
    </xdr:from>
    <xdr:ext cx="534377" cy="259045"/>
    <xdr:sp macro="" textlink="">
      <xdr:nvSpPr>
        <xdr:cNvPr id="854" name="テキスト ボックス 853"/>
        <xdr:cNvSpPr txBox="1"/>
      </xdr:nvSpPr>
      <xdr:spPr>
        <a:xfrm>
          <a:off x="21056111" y="1326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11328</xdr:rowOff>
    </xdr:from>
    <xdr:to>
      <xdr:col>29</xdr:col>
      <xdr:colOff>568325</xdr:colOff>
      <xdr:row>77</xdr:row>
      <xdr:rowOff>112928</xdr:rowOff>
    </xdr:to>
    <xdr:sp macro="" textlink="">
      <xdr:nvSpPr>
        <xdr:cNvPr id="855" name="円/楕円 854"/>
        <xdr:cNvSpPr/>
      </xdr:nvSpPr>
      <xdr:spPr>
        <a:xfrm>
          <a:off x="20383500" y="132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104055</xdr:rowOff>
    </xdr:from>
    <xdr:ext cx="534377" cy="259045"/>
    <xdr:sp macro="" textlink="">
      <xdr:nvSpPr>
        <xdr:cNvPr id="856" name="テキスト ボックス 855"/>
        <xdr:cNvSpPr txBox="1"/>
      </xdr:nvSpPr>
      <xdr:spPr>
        <a:xfrm>
          <a:off x="20167111" y="1330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36303</xdr:rowOff>
    </xdr:from>
    <xdr:to>
      <xdr:col>28</xdr:col>
      <xdr:colOff>365125</xdr:colOff>
      <xdr:row>77</xdr:row>
      <xdr:rowOff>137903</xdr:rowOff>
    </xdr:to>
    <xdr:sp macro="" textlink="">
      <xdr:nvSpPr>
        <xdr:cNvPr id="857" name="円/楕円 856"/>
        <xdr:cNvSpPr/>
      </xdr:nvSpPr>
      <xdr:spPr>
        <a:xfrm>
          <a:off x="19494500" y="132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129030</xdr:rowOff>
    </xdr:from>
    <xdr:ext cx="534377" cy="259045"/>
    <xdr:sp macro="" textlink="">
      <xdr:nvSpPr>
        <xdr:cNvPr id="858" name="テキスト ボックス 857"/>
        <xdr:cNvSpPr txBox="1"/>
      </xdr:nvSpPr>
      <xdr:spPr>
        <a:xfrm>
          <a:off x="19278111" y="1333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47713</xdr:rowOff>
    </xdr:from>
    <xdr:to>
      <xdr:col>27</xdr:col>
      <xdr:colOff>161925</xdr:colOff>
      <xdr:row>77</xdr:row>
      <xdr:rowOff>149313</xdr:rowOff>
    </xdr:to>
    <xdr:sp macro="" textlink="">
      <xdr:nvSpPr>
        <xdr:cNvPr id="859" name="円/楕円 858"/>
        <xdr:cNvSpPr/>
      </xdr:nvSpPr>
      <xdr:spPr>
        <a:xfrm>
          <a:off x="18605500" y="132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140440</xdr:rowOff>
    </xdr:from>
    <xdr:ext cx="534377" cy="259045"/>
    <xdr:sp macro="" textlink="">
      <xdr:nvSpPr>
        <xdr:cNvPr id="860" name="テキスト ボックス 859"/>
        <xdr:cNvSpPr txBox="1"/>
      </xdr:nvSpPr>
      <xdr:spPr>
        <a:xfrm>
          <a:off x="18389111" y="1334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ja-JP" altLang="en-US" sz="1300" baseline="0">
              <a:latin typeface="ＭＳ Ｐゴシック"/>
            </a:rPr>
            <a:t> </a:t>
          </a:r>
          <a:r>
            <a:rPr kumimoji="1" lang="ja-JP" altLang="en-US" sz="1300">
              <a:latin typeface="ＭＳ Ｐゴシック"/>
            </a:rPr>
            <a:t>３８８，１３１円となっている。人件費は、住民一人当たり </a:t>
          </a:r>
          <a:r>
            <a:rPr kumimoji="1" lang="ja-JP" altLang="en-US" sz="1300" baseline="0">
              <a:latin typeface="ＭＳ Ｐゴシック"/>
            </a:rPr>
            <a:t> </a:t>
          </a:r>
          <a:r>
            <a:rPr kumimoji="1" lang="ja-JP" altLang="en-US" sz="1300">
              <a:latin typeface="ＭＳ Ｐゴシック"/>
            </a:rPr>
            <a:t>５０，８９７円で、前年度決算と比較すると、支給人数の減による定年退職の減により、△１，１８１円減となった。全国平均、静岡県平均、類似団体平均と比較して、いずれも下回っており、効率的な運営が行われている。これは、定員適正化計画に基づく職員の削減により人件費の抑制に努めたことが主な要因である。物件費は、住民一人当たり </a:t>
          </a:r>
          <a:r>
            <a:rPr kumimoji="1" lang="ja-JP" altLang="en-US" sz="1300" baseline="0">
              <a:latin typeface="ＭＳ Ｐゴシック"/>
            </a:rPr>
            <a:t> </a:t>
          </a:r>
          <a:r>
            <a:rPr kumimoji="1" lang="ja-JP" altLang="en-US" sz="1300">
              <a:latin typeface="ＭＳ Ｐゴシック"/>
            </a:rPr>
            <a:t>６３，７８１円で、前年度決算と比較すると、大東体育館・大須賀体育館解体撤去工事の実施等により、２，９３４円増となった。全国平均、静岡県平均、類似団体平均と比較して、いずれも上回っており、今後、施設の統廃合を含めた検討を継続するとともに、委託内容の見直しや経費節減に努める。扶助費は、住民一人当たり  ６７，８８２円で、前年度決算と比較すると、私立幼稚園等施設型給付金や小規模保育事業給付費の対象となる園増などにより、８，１６８円増となった。全国平均、県平均、類似団体平均と比較して、いずれも大きく下回っている。普通建設事業費は、住民一人当たり  ６５，９９７円で、前年度決算と比較すると、認可保育所等建設事業補助金増や工事着手による学校給食施設整備費増などにより、９，４９１円増となった。特に更新整備は、住民一人当たり  ３９，７８７円で、前年度と比較すると、学校給食施設整備費増や生物循環パビリオン施設改造事業費増等により  ２２，５１６円の増となった。老朽化による施設の更新は、統廃合も含めた公共施設マネジメントの中で検討していく。公債費は、住民一人当たり  ４４，４７６円で、前年度決算と比較すると、長期債償還利子減により  ６９９円減となったが全国平均、静岡県平均、類似団体平均と比較すると、いずれも上回っている。これは、遅れていた公共施設の整備を推進するために積極的に地方債を活用してきたことなどが要因である。今後も市債発行額をできるかぎり抑え、公債費縮減を図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静岡県掛川市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117,792
114,073
265.69
46,929,914
45,718,714
994,730
26,775,728
46,051,015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101056</xdr:rowOff>
    </xdr:from>
    <xdr:to>
      <xdr:col>6</xdr:col>
      <xdr:colOff>511175</xdr:colOff>
      <xdr:row>35</xdr:row>
      <xdr:rowOff>3084</xdr:rowOff>
    </xdr:to>
    <xdr:cxnSp macro="">
      <xdr:nvCxnSpPr>
        <xdr:cNvPr id="63" name="直線コネクタ 62"/>
        <xdr:cNvCxnSpPr/>
      </xdr:nvCxnSpPr>
      <xdr:spPr>
        <a:xfrm>
          <a:off x="3797300" y="5758906"/>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101056</xdr:rowOff>
    </xdr:from>
    <xdr:to>
      <xdr:col>5</xdr:col>
      <xdr:colOff>358775</xdr:colOff>
      <xdr:row>34</xdr:row>
      <xdr:rowOff>98334</xdr:rowOff>
    </xdr:to>
    <xdr:cxnSp macro="">
      <xdr:nvCxnSpPr>
        <xdr:cNvPr id="66" name="直線コネクタ 65"/>
        <xdr:cNvCxnSpPr/>
      </xdr:nvCxnSpPr>
      <xdr:spPr>
        <a:xfrm flipV="1">
          <a:off x="2908300" y="5758906"/>
          <a:ext cx="889000" cy="1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168020</xdr:rowOff>
    </xdr:from>
    <xdr:ext cx="469744" cy="259045"/>
    <xdr:sp macro="" textlink="">
      <xdr:nvSpPr>
        <xdr:cNvPr id="68" name="テキスト ボックス 67"/>
        <xdr:cNvSpPr txBox="1"/>
      </xdr:nvSpPr>
      <xdr:spPr>
        <a:xfrm>
          <a:off x="3562427"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98334</xdr:rowOff>
    </xdr:from>
    <xdr:to>
      <xdr:col>4</xdr:col>
      <xdr:colOff>155575</xdr:colOff>
      <xdr:row>35</xdr:row>
      <xdr:rowOff>77107</xdr:rowOff>
    </xdr:to>
    <xdr:cxnSp macro="">
      <xdr:nvCxnSpPr>
        <xdr:cNvPr id="69" name="直線コネクタ 68"/>
        <xdr:cNvCxnSpPr/>
      </xdr:nvCxnSpPr>
      <xdr:spPr>
        <a:xfrm flipV="1">
          <a:off x="2019300" y="592763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49167</xdr:rowOff>
    </xdr:from>
    <xdr:to>
      <xdr:col>4</xdr:col>
      <xdr:colOff>206375</xdr:colOff>
      <xdr:row>35</xdr:row>
      <xdr:rowOff>150767</xdr:rowOff>
    </xdr:to>
    <xdr:sp macro="" textlink="">
      <xdr:nvSpPr>
        <xdr:cNvPr id="70" name="フローチャート : 判断 69"/>
        <xdr:cNvSpPr/>
      </xdr:nvSpPr>
      <xdr:spPr>
        <a:xfrm>
          <a:off x="2857500" y="604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141894</xdr:rowOff>
    </xdr:from>
    <xdr:ext cx="469744" cy="259045"/>
    <xdr:sp macro="" textlink="">
      <xdr:nvSpPr>
        <xdr:cNvPr id="71" name="テキスト ボックス 70"/>
        <xdr:cNvSpPr txBox="1"/>
      </xdr:nvSpPr>
      <xdr:spPr>
        <a:xfrm>
          <a:off x="2673427" y="61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126637</xdr:rowOff>
    </xdr:from>
    <xdr:to>
      <xdr:col>2</xdr:col>
      <xdr:colOff>638175</xdr:colOff>
      <xdr:row>35</xdr:row>
      <xdr:rowOff>77107</xdr:rowOff>
    </xdr:to>
    <xdr:cxnSp macro="">
      <xdr:nvCxnSpPr>
        <xdr:cNvPr id="72" name="直線コネクタ 71"/>
        <xdr:cNvCxnSpPr/>
      </xdr:nvCxnSpPr>
      <xdr:spPr>
        <a:xfrm>
          <a:off x="1130300" y="5955937"/>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78558</xdr:rowOff>
    </xdr:from>
    <xdr:to>
      <xdr:col>3</xdr:col>
      <xdr:colOff>3175</xdr:colOff>
      <xdr:row>36</xdr:row>
      <xdr:rowOff>8708</xdr:rowOff>
    </xdr:to>
    <xdr:sp macro="" textlink="">
      <xdr:nvSpPr>
        <xdr:cNvPr id="73" name="フローチャート : 判断 72"/>
        <xdr:cNvSpPr/>
      </xdr:nvSpPr>
      <xdr:spPr>
        <a:xfrm>
          <a:off x="1968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171285</xdr:rowOff>
    </xdr:from>
    <xdr:ext cx="469744" cy="259045"/>
    <xdr:sp macro="" textlink="">
      <xdr:nvSpPr>
        <xdr:cNvPr id="74" name="テキスト ボックス 73"/>
        <xdr:cNvSpPr txBox="1"/>
      </xdr:nvSpPr>
      <xdr:spPr>
        <a:xfrm>
          <a:off x="1784427" y="61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1270</xdr:rowOff>
    </xdr:from>
    <xdr:to>
      <xdr:col>1</xdr:col>
      <xdr:colOff>485775</xdr:colOff>
      <xdr:row>35</xdr:row>
      <xdr:rowOff>102870</xdr:rowOff>
    </xdr:to>
    <xdr:sp macro="" textlink="">
      <xdr:nvSpPr>
        <xdr:cNvPr id="75" name="フローチャート : 判断 74"/>
        <xdr:cNvSpPr/>
      </xdr:nvSpPr>
      <xdr:spPr>
        <a:xfrm>
          <a:off x="1079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93997</xdr:rowOff>
    </xdr:from>
    <xdr:ext cx="469744" cy="259045"/>
    <xdr:sp macro="" textlink="">
      <xdr:nvSpPr>
        <xdr:cNvPr id="76" name="テキスト ボックス 75"/>
        <xdr:cNvSpPr txBox="1"/>
      </xdr:nvSpPr>
      <xdr:spPr>
        <a:xfrm>
          <a:off x="895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123734</xdr:rowOff>
    </xdr:from>
    <xdr:to>
      <xdr:col>6</xdr:col>
      <xdr:colOff>561975</xdr:colOff>
      <xdr:row>35</xdr:row>
      <xdr:rowOff>53884</xdr:rowOff>
    </xdr:to>
    <xdr:sp macro="" textlink="">
      <xdr:nvSpPr>
        <xdr:cNvPr id="82" name="円/楕円 81"/>
        <xdr:cNvSpPr/>
      </xdr:nvSpPr>
      <xdr:spPr>
        <a:xfrm>
          <a:off x="4584700" y="59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146611</xdr:rowOff>
    </xdr:from>
    <xdr:ext cx="469744" cy="259045"/>
    <xdr:sp macro="" textlink="">
      <xdr:nvSpPr>
        <xdr:cNvPr id="83" name="議会費該当値テキスト"/>
        <xdr:cNvSpPr txBox="1"/>
      </xdr:nvSpPr>
      <xdr:spPr>
        <a:xfrm>
          <a:off x="4686300" y="580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50256</xdr:rowOff>
    </xdr:from>
    <xdr:to>
      <xdr:col>5</xdr:col>
      <xdr:colOff>409575</xdr:colOff>
      <xdr:row>33</xdr:row>
      <xdr:rowOff>151856</xdr:rowOff>
    </xdr:to>
    <xdr:sp macro="" textlink="">
      <xdr:nvSpPr>
        <xdr:cNvPr id="84" name="円/楕円 83"/>
        <xdr:cNvSpPr/>
      </xdr:nvSpPr>
      <xdr:spPr>
        <a:xfrm>
          <a:off x="3746500" y="57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168383</xdr:rowOff>
    </xdr:from>
    <xdr:ext cx="469744" cy="259045"/>
    <xdr:sp macro="" textlink="">
      <xdr:nvSpPr>
        <xdr:cNvPr id="85" name="テキスト ボックス 84"/>
        <xdr:cNvSpPr txBox="1"/>
      </xdr:nvSpPr>
      <xdr:spPr>
        <a:xfrm>
          <a:off x="3562427" y="54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47534</xdr:rowOff>
    </xdr:from>
    <xdr:to>
      <xdr:col>4</xdr:col>
      <xdr:colOff>206375</xdr:colOff>
      <xdr:row>34</xdr:row>
      <xdr:rowOff>149134</xdr:rowOff>
    </xdr:to>
    <xdr:sp macro="" textlink="">
      <xdr:nvSpPr>
        <xdr:cNvPr id="86" name="円/楕円 85"/>
        <xdr:cNvSpPr/>
      </xdr:nvSpPr>
      <xdr:spPr>
        <a:xfrm>
          <a:off x="2857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165661</xdr:rowOff>
    </xdr:from>
    <xdr:ext cx="469744" cy="259045"/>
    <xdr:sp macro="" textlink="">
      <xdr:nvSpPr>
        <xdr:cNvPr id="87" name="テキスト ボックス 86"/>
        <xdr:cNvSpPr txBox="1"/>
      </xdr:nvSpPr>
      <xdr:spPr>
        <a:xfrm>
          <a:off x="2673427" y="565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26307</xdr:rowOff>
    </xdr:from>
    <xdr:to>
      <xdr:col>3</xdr:col>
      <xdr:colOff>3175</xdr:colOff>
      <xdr:row>35</xdr:row>
      <xdr:rowOff>127907</xdr:rowOff>
    </xdr:to>
    <xdr:sp macro="" textlink="">
      <xdr:nvSpPr>
        <xdr:cNvPr id="88" name="円/楕円 87"/>
        <xdr:cNvSpPr/>
      </xdr:nvSpPr>
      <xdr:spPr>
        <a:xfrm>
          <a:off x="1968500" y="60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144434</xdr:rowOff>
    </xdr:from>
    <xdr:ext cx="469744" cy="259045"/>
    <xdr:sp macro="" textlink="">
      <xdr:nvSpPr>
        <xdr:cNvPr id="89" name="テキスト ボックス 88"/>
        <xdr:cNvSpPr txBox="1"/>
      </xdr:nvSpPr>
      <xdr:spPr>
        <a:xfrm>
          <a:off x="1784427" y="580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75837</xdr:rowOff>
    </xdr:from>
    <xdr:to>
      <xdr:col>1</xdr:col>
      <xdr:colOff>485775</xdr:colOff>
      <xdr:row>35</xdr:row>
      <xdr:rowOff>5987</xdr:rowOff>
    </xdr:to>
    <xdr:sp macro="" textlink="">
      <xdr:nvSpPr>
        <xdr:cNvPr id="90" name="円/楕円 89"/>
        <xdr:cNvSpPr/>
      </xdr:nvSpPr>
      <xdr:spPr>
        <a:xfrm>
          <a:off x="10795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22514</xdr:rowOff>
    </xdr:from>
    <xdr:ext cx="469744" cy="259045"/>
    <xdr:sp macro="" textlink="">
      <xdr:nvSpPr>
        <xdr:cNvPr id="91" name="テキスト ボックス 90"/>
        <xdr:cNvSpPr txBox="1"/>
      </xdr:nvSpPr>
      <xdr:spPr>
        <a:xfrm>
          <a:off x="895427" y="568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135923</xdr:rowOff>
    </xdr:from>
    <xdr:to>
      <xdr:col>6</xdr:col>
      <xdr:colOff>511175</xdr:colOff>
      <xdr:row>57</xdr:row>
      <xdr:rowOff>139719</xdr:rowOff>
    </xdr:to>
    <xdr:cxnSp macro="">
      <xdr:nvCxnSpPr>
        <xdr:cNvPr id="118" name="直線コネクタ 117"/>
        <xdr:cNvCxnSpPr/>
      </xdr:nvCxnSpPr>
      <xdr:spPr>
        <a:xfrm>
          <a:off x="3797300" y="9908573"/>
          <a:ext cx="8382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132403</xdr:rowOff>
    </xdr:from>
    <xdr:to>
      <xdr:col>5</xdr:col>
      <xdr:colOff>358775</xdr:colOff>
      <xdr:row>57</xdr:row>
      <xdr:rowOff>135923</xdr:rowOff>
    </xdr:to>
    <xdr:cxnSp macro="">
      <xdr:nvCxnSpPr>
        <xdr:cNvPr id="121" name="直線コネクタ 120"/>
        <xdr:cNvCxnSpPr/>
      </xdr:nvCxnSpPr>
      <xdr:spPr>
        <a:xfrm>
          <a:off x="2908300" y="9905053"/>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109374</xdr:rowOff>
    </xdr:from>
    <xdr:to>
      <xdr:col>4</xdr:col>
      <xdr:colOff>155575</xdr:colOff>
      <xdr:row>57</xdr:row>
      <xdr:rowOff>132403</xdr:rowOff>
    </xdr:to>
    <xdr:cxnSp macro="">
      <xdr:nvCxnSpPr>
        <xdr:cNvPr id="124" name="直線コネクタ 123"/>
        <xdr:cNvCxnSpPr/>
      </xdr:nvCxnSpPr>
      <xdr:spPr>
        <a:xfrm>
          <a:off x="2019300" y="9882024"/>
          <a:ext cx="8890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350</xdr:rowOff>
    </xdr:from>
    <xdr:to>
      <xdr:col>4</xdr:col>
      <xdr:colOff>206375</xdr:colOff>
      <xdr:row>57</xdr:row>
      <xdr:rowOff>101950</xdr:rowOff>
    </xdr:to>
    <xdr:sp macro="" textlink="">
      <xdr:nvSpPr>
        <xdr:cNvPr id="125" name="フローチャート : 判断 124"/>
        <xdr:cNvSpPr/>
      </xdr:nvSpPr>
      <xdr:spPr>
        <a:xfrm>
          <a:off x="2857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118477</xdr:rowOff>
    </xdr:from>
    <xdr:ext cx="534377" cy="259045"/>
    <xdr:sp macro="" textlink="">
      <xdr:nvSpPr>
        <xdr:cNvPr id="126" name="テキスト ボックス 125"/>
        <xdr:cNvSpPr txBox="1"/>
      </xdr:nvSpPr>
      <xdr:spPr>
        <a:xfrm>
          <a:off x="2641111" y="95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91255</xdr:rowOff>
    </xdr:from>
    <xdr:to>
      <xdr:col>2</xdr:col>
      <xdr:colOff>638175</xdr:colOff>
      <xdr:row>57</xdr:row>
      <xdr:rowOff>109374</xdr:rowOff>
    </xdr:to>
    <xdr:cxnSp macro="">
      <xdr:nvCxnSpPr>
        <xdr:cNvPr id="127" name="直線コネクタ 126"/>
        <xdr:cNvCxnSpPr/>
      </xdr:nvCxnSpPr>
      <xdr:spPr>
        <a:xfrm>
          <a:off x="1130300" y="9863905"/>
          <a:ext cx="8890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164210</xdr:rowOff>
    </xdr:from>
    <xdr:to>
      <xdr:col>3</xdr:col>
      <xdr:colOff>3175</xdr:colOff>
      <xdr:row>57</xdr:row>
      <xdr:rowOff>94360</xdr:rowOff>
    </xdr:to>
    <xdr:sp macro="" textlink="">
      <xdr:nvSpPr>
        <xdr:cNvPr id="128" name="フローチャート : 判断 127"/>
        <xdr:cNvSpPr/>
      </xdr:nvSpPr>
      <xdr:spPr>
        <a:xfrm>
          <a:off x="1968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110887</xdr:rowOff>
    </xdr:from>
    <xdr:ext cx="534377" cy="259045"/>
    <xdr:sp macro="" textlink="">
      <xdr:nvSpPr>
        <xdr:cNvPr id="129" name="テキスト ボックス 128"/>
        <xdr:cNvSpPr txBox="1"/>
      </xdr:nvSpPr>
      <xdr:spPr>
        <a:xfrm>
          <a:off x="1752111" y="9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168151</xdr:rowOff>
    </xdr:from>
    <xdr:to>
      <xdr:col>1</xdr:col>
      <xdr:colOff>485775</xdr:colOff>
      <xdr:row>57</xdr:row>
      <xdr:rowOff>98301</xdr:rowOff>
    </xdr:to>
    <xdr:sp macro="" textlink="">
      <xdr:nvSpPr>
        <xdr:cNvPr id="130" name="フローチャート : 判断 129"/>
        <xdr:cNvSpPr/>
      </xdr:nvSpPr>
      <xdr:spPr>
        <a:xfrm>
          <a:off x="1079500" y="9769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114828</xdr:rowOff>
    </xdr:from>
    <xdr:ext cx="534377" cy="259045"/>
    <xdr:sp macro="" textlink="">
      <xdr:nvSpPr>
        <xdr:cNvPr id="131" name="テキスト ボックス 130"/>
        <xdr:cNvSpPr txBox="1"/>
      </xdr:nvSpPr>
      <xdr:spPr>
        <a:xfrm>
          <a:off x="863111" y="95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88919</xdr:rowOff>
    </xdr:from>
    <xdr:to>
      <xdr:col>6</xdr:col>
      <xdr:colOff>561975</xdr:colOff>
      <xdr:row>58</xdr:row>
      <xdr:rowOff>19069</xdr:rowOff>
    </xdr:to>
    <xdr:sp macro="" textlink="">
      <xdr:nvSpPr>
        <xdr:cNvPr id="137" name="円/楕円 136"/>
        <xdr:cNvSpPr/>
      </xdr:nvSpPr>
      <xdr:spPr>
        <a:xfrm>
          <a:off x="4584700" y="98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3846</xdr:rowOff>
    </xdr:from>
    <xdr:ext cx="534377" cy="259045"/>
    <xdr:sp macro="" textlink="">
      <xdr:nvSpPr>
        <xdr:cNvPr id="138" name="総務費該当値テキスト"/>
        <xdr:cNvSpPr txBox="1"/>
      </xdr:nvSpPr>
      <xdr:spPr>
        <a:xfrm>
          <a:off x="4686300" y="977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85123</xdr:rowOff>
    </xdr:from>
    <xdr:to>
      <xdr:col>5</xdr:col>
      <xdr:colOff>409575</xdr:colOff>
      <xdr:row>58</xdr:row>
      <xdr:rowOff>15273</xdr:rowOff>
    </xdr:to>
    <xdr:sp macro="" textlink="">
      <xdr:nvSpPr>
        <xdr:cNvPr id="139" name="円/楕円 138"/>
        <xdr:cNvSpPr/>
      </xdr:nvSpPr>
      <xdr:spPr>
        <a:xfrm>
          <a:off x="3746500" y="98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6400</xdr:rowOff>
    </xdr:from>
    <xdr:ext cx="534377" cy="259045"/>
    <xdr:sp macro="" textlink="">
      <xdr:nvSpPr>
        <xdr:cNvPr id="140" name="テキスト ボックス 139"/>
        <xdr:cNvSpPr txBox="1"/>
      </xdr:nvSpPr>
      <xdr:spPr>
        <a:xfrm>
          <a:off x="3530111" y="99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81603</xdr:rowOff>
    </xdr:from>
    <xdr:to>
      <xdr:col>4</xdr:col>
      <xdr:colOff>206375</xdr:colOff>
      <xdr:row>58</xdr:row>
      <xdr:rowOff>11753</xdr:rowOff>
    </xdr:to>
    <xdr:sp macro="" textlink="">
      <xdr:nvSpPr>
        <xdr:cNvPr id="141" name="円/楕円 140"/>
        <xdr:cNvSpPr/>
      </xdr:nvSpPr>
      <xdr:spPr>
        <a:xfrm>
          <a:off x="2857500" y="98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2880</xdr:rowOff>
    </xdr:from>
    <xdr:ext cx="534377" cy="259045"/>
    <xdr:sp macro="" textlink="">
      <xdr:nvSpPr>
        <xdr:cNvPr id="142" name="テキスト ボックス 141"/>
        <xdr:cNvSpPr txBox="1"/>
      </xdr:nvSpPr>
      <xdr:spPr>
        <a:xfrm>
          <a:off x="2641111" y="99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58574</xdr:rowOff>
    </xdr:from>
    <xdr:to>
      <xdr:col>3</xdr:col>
      <xdr:colOff>3175</xdr:colOff>
      <xdr:row>57</xdr:row>
      <xdr:rowOff>160174</xdr:rowOff>
    </xdr:to>
    <xdr:sp macro="" textlink="">
      <xdr:nvSpPr>
        <xdr:cNvPr id="143" name="円/楕円 142"/>
        <xdr:cNvSpPr/>
      </xdr:nvSpPr>
      <xdr:spPr>
        <a:xfrm>
          <a:off x="1968500" y="983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151301</xdr:rowOff>
    </xdr:from>
    <xdr:ext cx="534377" cy="259045"/>
    <xdr:sp macro="" textlink="">
      <xdr:nvSpPr>
        <xdr:cNvPr id="144" name="テキスト ボックス 143"/>
        <xdr:cNvSpPr txBox="1"/>
      </xdr:nvSpPr>
      <xdr:spPr>
        <a:xfrm>
          <a:off x="1752111" y="992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40455</xdr:rowOff>
    </xdr:from>
    <xdr:to>
      <xdr:col>1</xdr:col>
      <xdr:colOff>485775</xdr:colOff>
      <xdr:row>57</xdr:row>
      <xdr:rowOff>142055</xdr:rowOff>
    </xdr:to>
    <xdr:sp macro="" textlink="">
      <xdr:nvSpPr>
        <xdr:cNvPr id="145" name="円/楕円 144"/>
        <xdr:cNvSpPr/>
      </xdr:nvSpPr>
      <xdr:spPr>
        <a:xfrm>
          <a:off x="1079500" y="98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133182</xdr:rowOff>
    </xdr:from>
    <xdr:ext cx="534377" cy="259045"/>
    <xdr:sp macro="" textlink="">
      <xdr:nvSpPr>
        <xdr:cNvPr id="146" name="テキスト ボックス 145"/>
        <xdr:cNvSpPr txBox="1"/>
      </xdr:nvSpPr>
      <xdr:spPr>
        <a:xfrm>
          <a:off x="863111" y="99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126311</xdr:rowOff>
    </xdr:from>
    <xdr:to>
      <xdr:col>6</xdr:col>
      <xdr:colOff>510540</xdr:colOff>
      <xdr:row>77</xdr:row>
      <xdr:rowOff>84755</xdr:rowOff>
    </xdr:to>
    <xdr:cxnSp macro="">
      <xdr:nvCxnSpPr>
        <xdr:cNvPr id="173" name="直線コネクタ 172"/>
        <xdr:cNvCxnSpPr/>
      </xdr:nvCxnSpPr>
      <xdr:spPr>
        <a:xfrm flipV="1">
          <a:off x="4633595" y="12127811"/>
          <a:ext cx="1270" cy="115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88582</xdr:rowOff>
    </xdr:from>
    <xdr:ext cx="599010" cy="259045"/>
    <xdr:sp macro="" textlink="">
      <xdr:nvSpPr>
        <xdr:cNvPr id="174" name="民生費最小値テキスト"/>
        <xdr:cNvSpPr txBox="1"/>
      </xdr:nvSpPr>
      <xdr:spPr>
        <a:xfrm>
          <a:off x="4686300" y="1329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77</xdr:row>
      <xdr:rowOff>84755</xdr:rowOff>
    </xdr:from>
    <xdr:to>
      <xdr:col>6</xdr:col>
      <xdr:colOff>600075</xdr:colOff>
      <xdr:row>77</xdr:row>
      <xdr:rowOff>84755</xdr:rowOff>
    </xdr:to>
    <xdr:cxnSp macro="">
      <xdr:nvCxnSpPr>
        <xdr:cNvPr id="175" name="直線コネクタ 174"/>
        <xdr:cNvCxnSpPr/>
      </xdr:nvCxnSpPr>
      <xdr:spPr>
        <a:xfrm>
          <a:off x="4546600" y="1328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72988</xdr:rowOff>
    </xdr:from>
    <xdr:ext cx="599010" cy="259045"/>
    <xdr:sp macro="" textlink="">
      <xdr:nvSpPr>
        <xdr:cNvPr id="176" name="民生費最大値テキスト"/>
        <xdr:cNvSpPr txBox="1"/>
      </xdr:nvSpPr>
      <xdr:spPr>
        <a:xfrm>
          <a:off x="4686300" y="1190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70</xdr:row>
      <xdr:rowOff>126311</xdr:rowOff>
    </xdr:from>
    <xdr:to>
      <xdr:col>6</xdr:col>
      <xdr:colOff>600075</xdr:colOff>
      <xdr:row>70</xdr:row>
      <xdr:rowOff>126311</xdr:rowOff>
    </xdr:to>
    <xdr:cxnSp macro="">
      <xdr:nvCxnSpPr>
        <xdr:cNvPr id="177" name="直線コネクタ 176"/>
        <xdr:cNvCxnSpPr/>
      </xdr:nvCxnSpPr>
      <xdr:spPr>
        <a:xfrm>
          <a:off x="4546600" y="121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20991</xdr:rowOff>
    </xdr:from>
    <xdr:to>
      <xdr:col>6</xdr:col>
      <xdr:colOff>511175</xdr:colOff>
      <xdr:row>76</xdr:row>
      <xdr:rowOff>129429</xdr:rowOff>
    </xdr:to>
    <xdr:cxnSp macro="">
      <xdr:nvCxnSpPr>
        <xdr:cNvPr id="178" name="直線コネクタ 177"/>
        <xdr:cNvCxnSpPr/>
      </xdr:nvCxnSpPr>
      <xdr:spPr>
        <a:xfrm flipV="1">
          <a:off x="3797300" y="13051191"/>
          <a:ext cx="838200" cy="10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47328</xdr:rowOff>
    </xdr:from>
    <xdr:ext cx="599010" cy="259045"/>
    <xdr:sp macro="" textlink="">
      <xdr:nvSpPr>
        <xdr:cNvPr id="179" name="民生費平均値テキスト"/>
        <xdr:cNvSpPr txBox="1"/>
      </xdr:nvSpPr>
      <xdr:spPr>
        <a:xfrm>
          <a:off x="4686300" y="125631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24451</xdr:rowOff>
    </xdr:from>
    <xdr:to>
      <xdr:col>6</xdr:col>
      <xdr:colOff>561975</xdr:colOff>
      <xdr:row>74</xdr:row>
      <xdr:rowOff>126051</xdr:rowOff>
    </xdr:to>
    <xdr:sp macro="" textlink="">
      <xdr:nvSpPr>
        <xdr:cNvPr id="180" name="フローチャート : 判断 179"/>
        <xdr:cNvSpPr/>
      </xdr:nvSpPr>
      <xdr:spPr>
        <a:xfrm>
          <a:off x="4584700" y="1271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129429</xdr:rowOff>
    </xdr:from>
    <xdr:to>
      <xdr:col>5</xdr:col>
      <xdr:colOff>358775</xdr:colOff>
      <xdr:row>77</xdr:row>
      <xdr:rowOff>103254</xdr:rowOff>
    </xdr:to>
    <xdr:cxnSp macro="">
      <xdr:nvCxnSpPr>
        <xdr:cNvPr id="181" name="直線コネクタ 180"/>
        <xdr:cNvCxnSpPr/>
      </xdr:nvCxnSpPr>
      <xdr:spPr>
        <a:xfrm flipV="1">
          <a:off x="2908300" y="13159629"/>
          <a:ext cx="889000" cy="14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90435</xdr:rowOff>
    </xdr:from>
    <xdr:to>
      <xdr:col>5</xdr:col>
      <xdr:colOff>409575</xdr:colOff>
      <xdr:row>75</xdr:row>
      <xdr:rowOff>20585</xdr:rowOff>
    </xdr:to>
    <xdr:sp macro="" textlink="">
      <xdr:nvSpPr>
        <xdr:cNvPr id="182" name="フローチャート : 判断 181"/>
        <xdr:cNvSpPr/>
      </xdr:nvSpPr>
      <xdr:spPr>
        <a:xfrm>
          <a:off x="37465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37112</xdr:rowOff>
    </xdr:from>
    <xdr:ext cx="599010" cy="259045"/>
    <xdr:sp macro="" textlink="">
      <xdr:nvSpPr>
        <xdr:cNvPr id="183" name="テキスト ボックス 182"/>
        <xdr:cNvSpPr txBox="1"/>
      </xdr:nvSpPr>
      <xdr:spPr>
        <a:xfrm>
          <a:off x="3497794" y="1255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103254</xdr:rowOff>
    </xdr:from>
    <xdr:to>
      <xdr:col>4</xdr:col>
      <xdr:colOff>155575</xdr:colOff>
      <xdr:row>78</xdr:row>
      <xdr:rowOff>7046</xdr:rowOff>
    </xdr:to>
    <xdr:cxnSp macro="">
      <xdr:nvCxnSpPr>
        <xdr:cNvPr id="184" name="直線コネクタ 183"/>
        <xdr:cNvCxnSpPr/>
      </xdr:nvCxnSpPr>
      <xdr:spPr>
        <a:xfrm flipV="1">
          <a:off x="2019300" y="13304904"/>
          <a:ext cx="889000" cy="7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33448</xdr:rowOff>
    </xdr:from>
    <xdr:to>
      <xdr:col>4</xdr:col>
      <xdr:colOff>206375</xdr:colOff>
      <xdr:row>75</xdr:row>
      <xdr:rowOff>135048</xdr:rowOff>
    </xdr:to>
    <xdr:sp macro="" textlink="">
      <xdr:nvSpPr>
        <xdr:cNvPr id="185" name="フローチャート : 判断 184"/>
        <xdr:cNvSpPr/>
      </xdr:nvSpPr>
      <xdr:spPr>
        <a:xfrm>
          <a:off x="2857500" y="1289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151575</xdr:rowOff>
    </xdr:from>
    <xdr:ext cx="599010" cy="259045"/>
    <xdr:sp macro="" textlink="">
      <xdr:nvSpPr>
        <xdr:cNvPr id="186" name="テキスト ボックス 185"/>
        <xdr:cNvSpPr txBox="1"/>
      </xdr:nvSpPr>
      <xdr:spPr>
        <a:xfrm>
          <a:off x="2608794" y="1266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7046</xdr:rowOff>
    </xdr:from>
    <xdr:to>
      <xdr:col>2</xdr:col>
      <xdr:colOff>638175</xdr:colOff>
      <xdr:row>78</xdr:row>
      <xdr:rowOff>72574</xdr:rowOff>
    </xdr:to>
    <xdr:cxnSp macro="">
      <xdr:nvCxnSpPr>
        <xdr:cNvPr id="187" name="直線コネクタ 186"/>
        <xdr:cNvCxnSpPr/>
      </xdr:nvCxnSpPr>
      <xdr:spPr>
        <a:xfrm flipV="1">
          <a:off x="1130300" y="13380146"/>
          <a:ext cx="889000" cy="6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156256</xdr:rowOff>
    </xdr:from>
    <xdr:to>
      <xdr:col>3</xdr:col>
      <xdr:colOff>3175</xdr:colOff>
      <xdr:row>76</xdr:row>
      <xdr:rowOff>86406</xdr:rowOff>
    </xdr:to>
    <xdr:sp macro="" textlink="">
      <xdr:nvSpPr>
        <xdr:cNvPr id="188" name="フローチャート : 判断 187"/>
        <xdr:cNvSpPr/>
      </xdr:nvSpPr>
      <xdr:spPr>
        <a:xfrm>
          <a:off x="1968500" y="1301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102933</xdr:rowOff>
    </xdr:from>
    <xdr:ext cx="599010" cy="259045"/>
    <xdr:sp macro="" textlink="">
      <xdr:nvSpPr>
        <xdr:cNvPr id="189" name="テキスト ボックス 188"/>
        <xdr:cNvSpPr txBox="1"/>
      </xdr:nvSpPr>
      <xdr:spPr>
        <a:xfrm>
          <a:off x="1719794" y="1279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163130</xdr:rowOff>
    </xdr:from>
    <xdr:to>
      <xdr:col>1</xdr:col>
      <xdr:colOff>485775</xdr:colOff>
      <xdr:row>76</xdr:row>
      <xdr:rowOff>93280</xdr:rowOff>
    </xdr:to>
    <xdr:sp macro="" textlink="">
      <xdr:nvSpPr>
        <xdr:cNvPr id="190" name="フローチャート : 判断 189"/>
        <xdr:cNvSpPr/>
      </xdr:nvSpPr>
      <xdr:spPr>
        <a:xfrm>
          <a:off x="1079500" y="1302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109807</xdr:rowOff>
    </xdr:from>
    <xdr:ext cx="599010" cy="259045"/>
    <xdr:sp macro="" textlink="">
      <xdr:nvSpPr>
        <xdr:cNvPr id="191" name="テキスト ボックス 190"/>
        <xdr:cNvSpPr txBox="1"/>
      </xdr:nvSpPr>
      <xdr:spPr>
        <a:xfrm>
          <a:off x="830794" y="1279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141641</xdr:rowOff>
    </xdr:from>
    <xdr:to>
      <xdr:col>6</xdr:col>
      <xdr:colOff>561975</xdr:colOff>
      <xdr:row>76</xdr:row>
      <xdr:rowOff>71791</xdr:rowOff>
    </xdr:to>
    <xdr:sp macro="" textlink="">
      <xdr:nvSpPr>
        <xdr:cNvPr id="197" name="円/楕円 196"/>
        <xdr:cNvSpPr/>
      </xdr:nvSpPr>
      <xdr:spPr>
        <a:xfrm>
          <a:off x="4584700" y="130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120068</xdr:rowOff>
    </xdr:from>
    <xdr:ext cx="599010" cy="259045"/>
    <xdr:sp macro="" textlink="">
      <xdr:nvSpPr>
        <xdr:cNvPr id="198" name="民生費該当値テキスト"/>
        <xdr:cNvSpPr txBox="1"/>
      </xdr:nvSpPr>
      <xdr:spPr>
        <a:xfrm>
          <a:off x="4686300" y="1297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78629</xdr:rowOff>
    </xdr:from>
    <xdr:to>
      <xdr:col>5</xdr:col>
      <xdr:colOff>409575</xdr:colOff>
      <xdr:row>77</xdr:row>
      <xdr:rowOff>8779</xdr:rowOff>
    </xdr:to>
    <xdr:sp macro="" textlink="">
      <xdr:nvSpPr>
        <xdr:cNvPr id="199" name="円/楕円 198"/>
        <xdr:cNvSpPr/>
      </xdr:nvSpPr>
      <xdr:spPr>
        <a:xfrm>
          <a:off x="3746500" y="131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171356</xdr:rowOff>
    </xdr:from>
    <xdr:ext cx="599010" cy="259045"/>
    <xdr:sp macro="" textlink="">
      <xdr:nvSpPr>
        <xdr:cNvPr id="200" name="テキスト ボックス 199"/>
        <xdr:cNvSpPr txBox="1"/>
      </xdr:nvSpPr>
      <xdr:spPr>
        <a:xfrm>
          <a:off x="3497794" y="1320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52454</xdr:rowOff>
    </xdr:from>
    <xdr:to>
      <xdr:col>4</xdr:col>
      <xdr:colOff>206375</xdr:colOff>
      <xdr:row>77</xdr:row>
      <xdr:rowOff>154054</xdr:rowOff>
    </xdr:to>
    <xdr:sp macro="" textlink="">
      <xdr:nvSpPr>
        <xdr:cNvPr id="201" name="円/楕円 200"/>
        <xdr:cNvSpPr/>
      </xdr:nvSpPr>
      <xdr:spPr>
        <a:xfrm>
          <a:off x="2857500" y="132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145181</xdr:rowOff>
    </xdr:from>
    <xdr:ext cx="599010" cy="259045"/>
    <xdr:sp macro="" textlink="">
      <xdr:nvSpPr>
        <xdr:cNvPr id="202" name="テキスト ボックス 201"/>
        <xdr:cNvSpPr txBox="1"/>
      </xdr:nvSpPr>
      <xdr:spPr>
        <a:xfrm>
          <a:off x="2608794" y="133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100,732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127696</xdr:rowOff>
    </xdr:from>
    <xdr:to>
      <xdr:col>3</xdr:col>
      <xdr:colOff>3175</xdr:colOff>
      <xdr:row>78</xdr:row>
      <xdr:rowOff>57846</xdr:rowOff>
    </xdr:to>
    <xdr:sp macro="" textlink="">
      <xdr:nvSpPr>
        <xdr:cNvPr id="203" name="円/楕円 202"/>
        <xdr:cNvSpPr/>
      </xdr:nvSpPr>
      <xdr:spPr>
        <a:xfrm>
          <a:off x="1968500" y="1332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48973</xdr:rowOff>
    </xdr:from>
    <xdr:ext cx="534377" cy="259045"/>
    <xdr:sp macro="" textlink="">
      <xdr:nvSpPr>
        <xdr:cNvPr id="204" name="テキスト ボックス 203"/>
        <xdr:cNvSpPr txBox="1"/>
      </xdr:nvSpPr>
      <xdr:spPr>
        <a:xfrm>
          <a:off x="1752111" y="134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21774</xdr:rowOff>
    </xdr:from>
    <xdr:to>
      <xdr:col>1</xdr:col>
      <xdr:colOff>485775</xdr:colOff>
      <xdr:row>78</xdr:row>
      <xdr:rowOff>123374</xdr:rowOff>
    </xdr:to>
    <xdr:sp macro="" textlink="">
      <xdr:nvSpPr>
        <xdr:cNvPr id="205" name="円/楕円 204"/>
        <xdr:cNvSpPr/>
      </xdr:nvSpPr>
      <xdr:spPr>
        <a:xfrm>
          <a:off x="1079500" y="133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114501</xdr:rowOff>
    </xdr:from>
    <xdr:ext cx="534377" cy="259045"/>
    <xdr:sp macro="" textlink="">
      <xdr:nvSpPr>
        <xdr:cNvPr id="206" name="テキスト ボックス 205"/>
        <xdr:cNvSpPr txBox="1"/>
      </xdr:nvSpPr>
      <xdr:spPr>
        <a:xfrm>
          <a:off x="863111" y="1348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7" name="テキスト ボックス 22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31" name="直線コネクタ 230"/>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2"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3" name="直線コネクタ 232"/>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4"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5" name="直線コネクタ 234"/>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144538</xdr:rowOff>
    </xdr:from>
    <xdr:to>
      <xdr:col>6</xdr:col>
      <xdr:colOff>511175</xdr:colOff>
      <xdr:row>94</xdr:row>
      <xdr:rowOff>8598</xdr:rowOff>
    </xdr:to>
    <xdr:cxnSp macro="">
      <xdr:nvCxnSpPr>
        <xdr:cNvPr id="236" name="直線コネクタ 235"/>
        <xdr:cNvCxnSpPr/>
      </xdr:nvCxnSpPr>
      <xdr:spPr>
        <a:xfrm>
          <a:off x="3797300" y="16089388"/>
          <a:ext cx="8382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96283</xdr:rowOff>
    </xdr:from>
    <xdr:ext cx="534377" cy="259045"/>
    <xdr:sp macro="" textlink="">
      <xdr:nvSpPr>
        <xdr:cNvPr id="237" name="衛生費平均値テキスト"/>
        <xdr:cNvSpPr txBox="1"/>
      </xdr:nvSpPr>
      <xdr:spPr>
        <a:xfrm>
          <a:off x="4686300" y="16384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8" name="フローチャート : 判断 237"/>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144538</xdr:rowOff>
    </xdr:from>
    <xdr:to>
      <xdr:col>5</xdr:col>
      <xdr:colOff>358775</xdr:colOff>
      <xdr:row>93</xdr:row>
      <xdr:rowOff>168847</xdr:rowOff>
    </xdr:to>
    <xdr:cxnSp macro="">
      <xdr:nvCxnSpPr>
        <xdr:cNvPr id="239" name="直線コネクタ 238"/>
        <xdr:cNvCxnSpPr/>
      </xdr:nvCxnSpPr>
      <xdr:spPr>
        <a:xfrm flipV="1">
          <a:off x="2908300" y="16089388"/>
          <a:ext cx="889000" cy="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40" name="フローチャート : 判断 239"/>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149432</xdr:rowOff>
    </xdr:from>
    <xdr:ext cx="534377" cy="259045"/>
    <xdr:sp macro="" textlink="">
      <xdr:nvSpPr>
        <xdr:cNvPr id="241" name="テキスト ボックス 240"/>
        <xdr:cNvSpPr txBox="1"/>
      </xdr:nvSpPr>
      <xdr:spPr>
        <a:xfrm>
          <a:off x="3530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168847</xdr:rowOff>
    </xdr:from>
    <xdr:to>
      <xdr:col>4</xdr:col>
      <xdr:colOff>155575</xdr:colOff>
      <xdr:row>94</xdr:row>
      <xdr:rowOff>13703</xdr:rowOff>
    </xdr:to>
    <xdr:cxnSp macro="">
      <xdr:nvCxnSpPr>
        <xdr:cNvPr id="242" name="直線コネクタ 241"/>
        <xdr:cNvCxnSpPr/>
      </xdr:nvCxnSpPr>
      <xdr:spPr>
        <a:xfrm flipV="1">
          <a:off x="2019300" y="16113697"/>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25006</xdr:rowOff>
    </xdr:from>
    <xdr:to>
      <xdr:col>4</xdr:col>
      <xdr:colOff>206375</xdr:colOff>
      <xdr:row>95</xdr:row>
      <xdr:rowOff>126606</xdr:rowOff>
    </xdr:to>
    <xdr:sp macro="" textlink="">
      <xdr:nvSpPr>
        <xdr:cNvPr id="243" name="フローチャート : 判断 242"/>
        <xdr:cNvSpPr/>
      </xdr:nvSpPr>
      <xdr:spPr>
        <a:xfrm>
          <a:off x="2857500" y="163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117733</xdr:rowOff>
    </xdr:from>
    <xdr:ext cx="534377" cy="259045"/>
    <xdr:sp macro="" textlink="">
      <xdr:nvSpPr>
        <xdr:cNvPr id="244" name="テキスト ボックス 243"/>
        <xdr:cNvSpPr txBox="1"/>
      </xdr:nvSpPr>
      <xdr:spPr>
        <a:xfrm>
          <a:off x="2641111" y="164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13703</xdr:rowOff>
    </xdr:from>
    <xdr:to>
      <xdr:col>2</xdr:col>
      <xdr:colOff>638175</xdr:colOff>
      <xdr:row>94</xdr:row>
      <xdr:rowOff>15456</xdr:rowOff>
    </xdr:to>
    <xdr:cxnSp macro="">
      <xdr:nvCxnSpPr>
        <xdr:cNvPr id="245" name="直線コネクタ 244"/>
        <xdr:cNvCxnSpPr/>
      </xdr:nvCxnSpPr>
      <xdr:spPr>
        <a:xfrm flipV="1">
          <a:off x="1130300" y="1613000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86613</xdr:rowOff>
    </xdr:from>
    <xdr:to>
      <xdr:col>3</xdr:col>
      <xdr:colOff>3175</xdr:colOff>
      <xdr:row>96</xdr:row>
      <xdr:rowOff>16763</xdr:rowOff>
    </xdr:to>
    <xdr:sp macro="" textlink="">
      <xdr:nvSpPr>
        <xdr:cNvPr id="246" name="フローチャート : 判断 245"/>
        <xdr:cNvSpPr/>
      </xdr:nvSpPr>
      <xdr:spPr>
        <a:xfrm>
          <a:off x="196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7890</xdr:rowOff>
    </xdr:from>
    <xdr:ext cx="534377" cy="259045"/>
    <xdr:sp macro="" textlink="">
      <xdr:nvSpPr>
        <xdr:cNvPr id="247" name="テキスト ボックス 246"/>
        <xdr:cNvSpPr txBox="1"/>
      </xdr:nvSpPr>
      <xdr:spPr>
        <a:xfrm>
          <a:off x="1752111" y="16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6795</xdr:rowOff>
    </xdr:from>
    <xdr:to>
      <xdr:col>1</xdr:col>
      <xdr:colOff>485775</xdr:colOff>
      <xdr:row>95</xdr:row>
      <xdr:rowOff>108395</xdr:rowOff>
    </xdr:to>
    <xdr:sp macro="" textlink="">
      <xdr:nvSpPr>
        <xdr:cNvPr id="248" name="フローチャート : 判断 247"/>
        <xdr:cNvSpPr/>
      </xdr:nvSpPr>
      <xdr:spPr>
        <a:xfrm>
          <a:off x="1079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99522</xdr:rowOff>
    </xdr:from>
    <xdr:ext cx="534377" cy="259045"/>
    <xdr:sp macro="" textlink="">
      <xdr:nvSpPr>
        <xdr:cNvPr id="249" name="テキスト ボックス 248"/>
        <xdr:cNvSpPr txBox="1"/>
      </xdr:nvSpPr>
      <xdr:spPr>
        <a:xfrm>
          <a:off x="863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129248</xdr:rowOff>
    </xdr:from>
    <xdr:to>
      <xdr:col>6</xdr:col>
      <xdr:colOff>561975</xdr:colOff>
      <xdr:row>94</xdr:row>
      <xdr:rowOff>59398</xdr:rowOff>
    </xdr:to>
    <xdr:sp macro="" textlink="">
      <xdr:nvSpPr>
        <xdr:cNvPr id="255" name="円/楕円 254"/>
        <xdr:cNvSpPr/>
      </xdr:nvSpPr>
      <xdr:spPr>
        <a:xfrm>
          <a:off x="4584700" y="1607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152125</xdr:rowOff>
    </xdr:from>
    <xdr:ext cx="534377" cy="259045"/>
    <xdr:sp macro="" textlink="">
      <xdr:nvSpPr>
        <xdr:cNvPr id="256" name="衛生費該当値テキスト"/>
        <xdr:cNvSpPr txBox="1"/>
      </xdr:nvSpPr>
      <xdr:spPr>
        <a:xfrm>
          <a:off x="4686300" y="1592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43,441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93738</xdr:rowOff>
    </xdr:from>
    <xdr:to>
      <xdr:col>5</xdr:col>
      <xdr:colOff>409575</xdr:colOff>
      <xdr:row>94</xdr:row>
      <xdr:rowOff>23888</xdr:rowOff>
    </xdr:to>
    <xdr:sp macro="" textlink="">
      <xdr:nvSpPr>
        <xdr:cNvPr id="257" name="円/楕円 256"/>
        <xdr:cNvSpPr/>
      </xdr:nvSpPr>
      <xdr:spPr>
        <a:xfrm>
          <a:off x="3746500" y="16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40415</xdr:rowOff>
    </xdr:from>
    <xdr:ext cx="534377" cy="259045"/>
    <xdr:sp macro="" textlink="">
      <xdr:nvSpPr>
        <xdr:cNvPr id="258" name="テキスト ボックス 257"/>
        <xdr:cNvSpPr txBox="1"/>
      </xdr:nvSpPr>
      <xdr:spPr>
        <a:xfrm>
          <a:off x="3530111" y="158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118047</xdr:rowOff>
    </xdr:from>
    <xdr:to>
      <xdr:col>4</xdr:col>
      <xdr:colOff>206375</xdr:colOff>
      <xdr:row>94</xdr:row>
      <xdr:rowOff>48197</xdr:rowOff>
    </xdr:to>
    <xdr:sp macro="" textlink="">
      <xdr:nvSpPr>
        <xdr:cNvPr id="259" name="円/楕円 258"/>
        <xdr:cNvSpPr/>
      </xdr:nvSpPr>
      <xdr:spPr>
        <a:xfrm>
          <a:off x="2857500" y="160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64724</xdr:rowOff>
    </xdr:from>
    <xdr:ext cx="534377" cy="259045"/>
    <xdr:sp macro="" textlink="">
      <xdr:nvSpPr>
        <xdr:cNvPr id="260" name="テキスト ボックス 259"/>
        <xdr:cNvSpPr txBox="1"/>
      </xdr:nvSpPr>
      <xdr:spPr>
        <a:xfrm>
          <a:off x="2641111" y="1583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134353</xdr:rowOff>
    </xdr:from>
    <xdr:to>
      <xdr:col>3</xdr:col>
      <xdr:colOff>3175</xdr:colOff>
      <xdr:row>94</xdr:row>
      <xdr:rowOff>64503</xdr:rowOff>
    </xdr:to>
    <xdr:sp macro="" textlink="">
      <xdr:nvSpPr>
        <xdr:cNvPr id="261" name="円/楕円 260"/>
        <xdr:cNvSpPr/>
      </xdr:nvSpPr>
      <xdr:spPr>
        <a:xfrm>
          <a:off x="1968500" y="1607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81030</xdr:rowOff>
    </xdr:from>
    <xdr:ext cx="534377" cy="259045"/>
    <xdr:sp macro="" textlink="">
      <xdr:nvSpPr>
        <xdr:cNvPr id="262" name="テキスト ボックス 261"/>
        <xdr:cNvSpPr txBox="1"/>
      </xdr:nvSpPr>
      <xdr:spPr>
        <a:xfrm>
          <a:off x="1752111" y="1585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43,307</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136106</xdr:rowOff>
    </xdr:from>
    <xdr:to>
      <xdr:col>1</xdr:col>
      <xdr:colOff>485775</xdr:colOff>
      <xdr:row>94</xdr:row>
      <xdr:rowOff>66256</xdr:rowOff>
    </xdr:to>
    <xdr:sp macro="" textlink="">
      <xdr:nvSpPr>
        <xdr:cNvPr id="263" name="円/楕円 262"/>
        <xdr:cNvSpPr/>
      </xdr:nvSpPr>
      <xdr:spPr>
        <a:xfrm>
          <a:off x="1079500" y="1608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82783</xdr:rowOff>
    </xdr:from>
    <xdr:ext cx="534377" cy="259045"/>
    <xdr:sp macro="" textlink="">
      <xdr:nvSpPr>
        <xdr:cNvPr id="264" name="テキスト ボックス 263"/>
        <xdr:cNvSpPr txBox="1"/>
      </xdr:nvSpPr>
      <xdr:spPr>
        <a:xfrm>
          <a:off x="863111" y="158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8" name="直線コネクタ 287"/>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9"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90" name="直線コネクタ 289"/>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91"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2" name="直線コネクタ 291"/>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69139</xdr:rowOff>
    </xdr:from>
    <xdr:to>
      <xdr:col>15</xdr:col>
      <xdr:colOff>180975</xdr:colOff>
      <xdr:row>34</xdr:row>
      <xdr:rowOff>114402</xdr:rowOff>
    </xdr:to>
    <xdr:cxnSp macro="">
      <xdr:nvCxnSpPr>
        <xdr:cNvPr id="293" name="直線コネクタ 292"/>
        <xdr:cNvCxnSpPr/>
      </xdr:nvCxnSpPr>
      <xdr:spPr>
        <a:xfrm>
          <a:off x="9639300" y="5898439"/>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150537</xdr:rowOff>
    </xdr:from>
    <xdr:ext cx="469744" cy="259045"/>
    <xdr:sp macro="" textlink="">
      <xdr:nvSpPr>
        <xdr:cNvPr id="294" name="労働費平均値テキスト"/>
        <xdr:cNvSpPr txBox="1"/>
      </xdr:nvSpPr>
      <xdr:spPr>
        <a:xfrm>
          <a:off x="10528300" y="64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5" name="フローチャート : 判断 294"/>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69139</xdr:rowOff>
    </xdr:from>
    <xdr:to>
      <xdr:col>14</xdr:col>
      <xdr:colOff>28575</xdr:colOff>
      <xdr:row>34</xdr:row>
      <xdr:rowOff>100000</xdr:rowOff>
    </xdr:to>
    <xdr:cxnSp macro="">
      <xdr:nvCxnSpPr>
        <xdr:cNvPr id="296" name="直線コネクタ 295"/>
        <xdr:cNvCxnSpPr/>
      </xdr:nvCxnSpPr>
      <xdr:spPr>
        <a:xfrm flipV="1">
          <a:off x="8750300" y="5898439"/>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7" name="フローチャート : 判断 296"/>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93692</xdr:rowOff>
    </xdr:from>
    <xdr:ext cx="469744" cy="259045"/>
    <xdr:sp macro="" textlink="">
      <xdr:nvSpPr>
        <xdr:cNvPr id="298" name="テキスト ボックス 297"/>
        <xdr:cNvSpPr txBox="1"/>
      </xdr:nvSpPr>
      <xdr:spPr>
        <a:xfrm>
          <a:off x="9404427" y="660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59537</xdr:rowOff>
    </xdr:from>
    <xdr:to>
      <xdr:col>12</xdr:col>
      <xdr:colOff>511175</xdr:colOff>
      <xdr:row>34</xdr:row>
      <xdr:rowOff>100000</xdr:rowOff>
    </xdr:to>
    <xdr:cxnSp macro="">
      <xdr:nvCxnSpPr>
        <xdr:cNvPr id="299" name="直線コネクタ 298"/>
        <xdr:cNvCxnSpPr/>
      </xdr:nvCxnSpPr>
      <xdr:spPr>
        <a:xfrm>
          <a:off x="7861300" y="5888837"/>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7595</xdr:rowOff>
    </xdr:from>
    <xdr:to>
      <xdr:col>12</xdr:col>
      <xdr:colOff>561975</xdr:colOff>
      <xdr:row>38</xdr:row>
      <xdr:rowOff>109195</xdr:rowOff>
    </xdr:to>
    <xdr:sp macro="" textlink="">
      <xdr:nvSpPr>
        <xdr:cNvPr id="300" name="フローチャート : 判断 299"/>
        <xdr:cNvSpPr/>
      </xdr:nvSpPr>
      <xdr:spPr>
        <a:xfrm>
          <a:off x="8699500" y="65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100322</xdr:rowOff>
    </xdr:from>
    <xdr:ext cx="469744" cy="259045"/>
    <xdr:sp macro="" textlink="">
      <xdr:nvSpPr>
        <xdr:cNvPr id="301" name="テキスト ボックス 300"/>
        <xdr:cNvSpPr txBox="1"/>
      </xdr:nvSpPr>
      <xdr:spPr>
        <a:xfrm>
          <a:off x="8515427" y="661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170637</xdr:rowOff>
    </xdr:from>
    <xdr:to>
      <xdr:col>11</xdr:col>
      <xdr:colOff>307975</xdr:colOff>
      <xdr:row>34</xdr:row>
      <xdr:rowOff>59537</xdr:rowOff>
    </xdr:to>
    <xdr:cxnSp macro="">
      <xdr:nvCxnSpPr>
        <xdr:cNvPr id="302" name="直線コネクタ 301"/>
        <xdr:cNvCxnSpPr/>
      </xdr:nvCxnSpPr>
      <xdr:spPr>
        <a:xfrm>
          <a:off x="6972300" y="5828487"/>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131648</xdr:rowOff>
    </xdr:from>
    <xdr:to>
      <xdr:col>11</xdr:col>
      <xdr:colOff>358775</xdr:colOff>
      <xdr:row>38</xdr:row>
      <xdr:rowOff>61798</xdr:rowOff>
    </xdr:to>
    <xdr:sp macro="" textlink="">
      <xdr:nvSpPr>
        <xdr:cNvPr id="303" name="フローチャート : 判断 302"/>
        <xdr:cNvSpPr/>
      </xdr:nvSpPr>
      <xdr:spPr>
        <a:xfrm>
          <a:off x="7810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52926</xdr:rowOff>
    </xdr:from>
    <xdr:ext cx="469744" cy="259045"/>
    <xdr:sp macro="" textlink="">
      <xdr:nvSpPr>
        <xdr:cNvPr id="304" name="テキスト ボックス 303"/>
        <xdr:cNvSpPr txBox="1"/>
      </xdr:nvSpPr>
      <xdr:spPr>
        <a:xfrm>
          <a:off x="7626427" y="656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74879</xdr:rowOff>
    </xdr:from>
    <xdr:to>
      <xdr:col>10</xdr:col>
      <xdr:colOff>155575</xdr:colOff>
      <xdr:row>38</xdr:row>
      <xdr:rowOff>5029</xdr:rowOff>
    </xdr:to>
    <xdr:sp macro="" textlink="">
      <xdr:nvSpPr>
        <xdr:cNvPr id="305" name="フローチャート : 判断 304"/>
        <xdr:cNvSpPr/>
      </xdr:nvSpPr>
      <xdr:spPr>
        <a:xfrm>
          <a:off x="6921500" y="64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167606</xdr:rowOff>
    </xdr:from>
    <xdr:ext cx="469744" cy="259045"/>
    <xdr:sp macro="" textlink="">
      <xdr:nvSpPr>
        <xdr:cNvPr id="306" name="テキスト ボックス 305"/>
        <xdr:cNvSpPr txBox="1"/>
      </xdr:nvSpPr>
      <xdr:spPr>
        <a:xfrm>
          <a:off x="6737427" y="651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63602</xdr:rowOff>
    </xdr:from>
    <xdr:to>
      <xdr:col>15</xdr:col>
      <xdr:colOff>231775</xdr:colOff>
      <xdr:row>34</xdr:row>
      <xdr:rowOff>165202</xdr:rowOff>
    </xdr:to>
    <xdr:sp macro="" textlink="">
      <xdr:nvSpPr>
        <xdr:cNvPr id="312" name="円/楕円 311"/>
        <xdr:cNvSpPr/>
      </xdr:nvSpPr>
      <xdr:spPr>
        <a:xfrm>
          <a:off x="10426700" y="589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86479</xdr:rowOff>
    </xdr:from>
    <xdr:ext cx="534377" cy="259045"/>
    <xdr:sp macro="" textlink="">
      <xdr:nvSpPr>
        <xdr:cNvPr id="313" name="労働費該当値テキスト"/>
        <xdr:cNvSpPr txBox="1"/>
      </xdr:nvSpPr>
      <xdr:spPr>
        <a:xfrm>
          <a:off x="10528300" y="57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18339</xdr:rowOff>
    </xdr:from>
    <xdr:to>
      <xdr:col>14</xdr:col>
      <xdr:colOff>79375</xdr:colOff>
      <xdr:row>34</xdr:row>
      <xdr:rowOff>119939</xdr:rowOff>
    </xdr:to>
    <xdr:sp macro="" textlink="">
      <xdr:nvSpPr>
        <xdr:cNvPr id="314" name="円/楕円 313"/>
        <xdr:cNvSpPr/>
      </xdr:nvSpPr>
      <xdr:spPr>
        <a:xfrm>
          <a:off x="9588500" y="58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136466</xdr:rowOff>
    </xdr:from>
    <xdr:ext cx="534377" cy="259045"/>
    <xdr:sp macro="" textlink="">
      <xdr:nvSpPr>
        <xdr:cNvPr id="315" name="テキスト ボックス 314"/>
        <xdr:cNvSpPr txBox="1"/>
      </xdr:nvSpPr>
      <xdr:spPr>
        <a:xfrm>
          <a:off x="9372111" y="562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49200</xdr:rowOff>
    </xdr:from>
    <xdr:to>
      <xdr:col>12</xdr:col>
      <xdr:colOff>561975</xdr:colOff>
      <xdr:row>34</xdr:row>
      <xdr:rowOff>150800</xdr:rowOff>
    </xdr:to>
    <xdr:sp macro="" textlink="">
      <xdr:nvSpPr>
        <xdr:cNvPr id="316" name="円/楕円 315"/>
        <xdr:cNvSpPr/>
      </xdr:nvSpPr>
      <xdr:spPr>
        <a:xfrm>
          <a:off x="8699500" y="58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167327</xdr:rowOff>
    </xdr:from>
    <xdr:ext cx="534377" cy="259045"/>
    <xdr:sp macro="" textlink="">
      <xdr:nvSpPr>
        <xdr:cNvPr id="317" name="テキスト ボックス 316"/>
        <xdr:cNvSpPr txBox="1"/>
      </xdr:nvSpPr>
      <xdr:spPr>
        <a:xfrm>
          <a:off x="8483111" y="56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8737</xdr:rowOff>
    </xdr:from>
    <xdr:to>
      <xdr:col>11</xdr:col>
      <xdr:colOff>358775</xdr:colOff>
      <xdr:row>34</xdr:row>
      <xdr:rowOff>110337</xdr:rowOff>
    </xdr:to>
    <xdr:sp macro="" textlink="">
      <xdr:nvSpPr>
        <xdr:cNvPr id="318" name="円/楕円 317"/>
        <xdr:cNvSpPr/>
      </xdr:nvSpPr>
      <xdr:spPr>
        <a:xfrm>
          <a:off x="7810500" y="58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126864</xdr:rowOff>
    </xdr:from>
    <xdr:ext cx="534377" cy="259045"/>
    <xdr:sp macro="" textlink="">
      <xdr:nvSpPr>
        <xdr:cNvPr id="319" name="テキスト ボックス 318"/>
        <xdr:cNvSpPr txBox="1"/>
      </xdr:nvSpPr>
      <xdr:spPr>
        <a:xfrm>
          <a:off x="7594111" y="561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119837</xdr:rowOff>
    </xdr:from>
    <xdr:to>
      <xdr:col>10</xdr:col>
      <xdr:colOff>155575</xdr:colOff>
      <xdr:row>34</xdr:row>
      <xdr:rowOff>49987</xdr:rowOff>
    </xdr:to>
    <xdr:sp macro="" textlink="">
      <xdr:nvSpPr>
        <xdr:cNvPr id="320" name="円/楕円 319"/>
        <xdr:cNvSpPr/>
      </xdr:nvSpPr>
      <xdr:spPr>
        <a:xfrm>
          <a:off x="6921500" y="57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66514</xdr:rowOff>
    </xdr:from>
    <xdr:ext cx="534377" cy="259045"/>
    <xdr:sp macro="" textlink="">
      <xdr:nvSpPr>
        <xdr:cNvPr id="321" name="テキスト ボックス 320"/>
        <xdr:cNvSpPr txBox="1"/>
      </xdr:nvSpPr>
      <xdr:spPr>
        <a:xfrm>
          <a:off x="6705111" y="555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5" name="直線コネクタ 344"/>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6"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7" name="直線コネクタ 346"/>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8"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9" name="直線コネクタ 348"/>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98133</xdr:rowOff>
    </xdr:from>
    <xdr:to>
      <xdr:col>15</xdr:col>
      <xdr:colOff>180975</xdr:colOff>
      <xdr:row>56</xdr:row>
      <xdr:rowOff>99390</xdr:rowOff>
    </xdr:to>
    <xdr:cxnSp macro="">
      <xdr:nvCxnSpPr>
        <xdr:cNvPr id="350" name="直線コネクタ 349"/>
        <xdr:cNvCxnSpPr/>
      </xdr:nvCxnSpPr>
      <xdr:spPr>
        <a:xfrm flipV="1">
          <a:off x="9639300" y="9699333"/>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169511</xdr:rowOff>
    </xdr:from>
    <xdr:ext cx="469744" cy="259045"/>
    <xdr:sp macro="" textlink="">
      <xdr:nvSpPr>
        <xdr:cNvPr id="351" name="農林水産業費平均値テキスト"/>
        <xdr:cNvSpPr txBox="1"/>
      </xdr:nvSpPr>
      <xdr:spPr>
        <a:xfrm>
          <a:off x="10528300" y="9770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2" name="フローチャート : 判断 351"/>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99390</xdr:rowOff>
    </xdr:from>
    <xdr:to>
      <xdr:col>14</xdr:col>
      <xdr:colOff>28575</xdr:colOff>
      <xdr:row>56</xdr:row>
      <xdr:rowOff>169837</xdr:rowOff>
    </xdr:to>
    <xdr:cxnSp macro="">
      <xdr:nvCxnSpPr>
        <xdr:cNvPr id="353" name="直線コネクタ 352"/>
        <xdr:cNvCxnSpPr/>
      </xdr:nvCxnSpPr>
      <xdr:spPr>
        <a:xfrm flipV="1">
          <a:off x="8750300" y="9700590"/>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4" name="フローチャート : 判断 353"/>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163148</xdr:rowOff>
    </xdr:from>
    <xdr:ext cx="469744" cy="259045"/>
    <xdr:sp macro="" textlink="">
      <xdr:nvSpPr>
        <xdr:cNvPr id="355" name="テキスト ボックス 354"/>
        <xdr:cNvSpPr txBox="1"/>
      </xdr:nvSpPr>
      <xdr:spPr>
        <a:xfrm>
          <a:off x="9404427" y="99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148958</xdr:rowOff>
    </xdr:from>
    <xdr:to>
      <xdr:col>12</xdr:col>
      <xdr:colOff>511175</xdr:colOff>
      <xdr:row>56</xdr:row>
      <xdr:rowOff>169837</xdr:rowOff>
    </xdr:to>
    <xdr:cxnSp macro="">
      <xdr:nvCxnSpPr>
        <xdr:cNvPr id="356" name="直線コネクタ 355"/>
        <xdr:cNvCxnSpPr/>
      </xdr:nvCxnSpPr>
      <xdr:spPr>
        <a:xfrm>
          <a:off x="7861300" y="9750158"/>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60934</xdr:rowOff>
    </xdr:from>
    <xdr:to>
      <xdr:col>12</xdr:col>
      <xdr:colOff>561975</xdr:colOff>
      <xdr:row>55</xdr:row>
      <xdr:rowOff>162534</xdr:rowOff>
    </xdr:to>
    <xdr:sp macro="" textlink="">
      <xdr:nvSpPr>
        <xdr:cNvPr id="357" name="フローチャート : 判断 356"/>
        <xdr:cNvSpPr/>
      </xdr:nvSpPr>
      <xdr:spPr>
        <a:xfrm>
          <a:off x="8699500" y="949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7611</xdr:rowOff>
    </xdr:from>
    <xdr:ext cx="534377" cy="259045"/>
    <xdr:sp macro="" textlink="">
      <xdr:nvSpPr>
        <xdr:cNvPr id="358" name="テキスト ボックス 357"/>
        <xdr:cNvSpPr txBox="1"/>
      </xdr:nvSpPr>
      <xdr:spPr>
        <a:xfrm>
          <a:off x="8483111" y="92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148958</xdr:rowOff>
    </xdr:from>
    <xdr:to>
      <xdr:col>11</xdr:col>
      <xdr:colOff>307975</xdr:colOff>
      <xdr:row>56</xdr:row>
      <xdr:rowOff>152768</xdr:rowOff>
    </xdr:to>
    <xdr:cxnSp macro="">
      <xdr:nvCxnSpPr>
        <xdr:cNvPr id="359" name="直線コネクタ 358"/>
        <xdr:cNvCxnSpPr/>
      </xdr:nvCxnSpPr>
      <xdr:spPr>
        <a:xfrm flipV="1">
          <a:off x="6972300" y="975015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83262</xdr:rowOff>
    </xdr:from>
    <xdr:to>
      <xdr:col>11</xdr:col>
      <xdr:colOff>358775</xdr:colOff>
      <xdr:row>56</xdr:row>
      <xdr:rowOff>13412</xdr:rowOff>
    </xdr:to>
    <xdr:sp macro="" textlink="">
      <xdr:nvSpPr>
        <xdr:cNvPr id="360" name="フローチャート : 判断 359"/>
        <xdr:cNvSpPr/>
      </xdr:nvSpPr>
      <xdr:spPr>
        <a:xfrm>
          <a:off x="7810500" y="95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29939</xdr:rowOff>
    </xdr:from>
    <xdr:ext cx="534377" cy="259045"/>
    <xdr:sp macro="" textlink="">
      <xdr:nvSpPr>
        <xdr:cNvPr id="361" name="テキスト ボックス 360"/>
        <xdr:cNvSpPr txBox="1"/>
      </xdr:nvSpPr>
      <xdr:spPr>
        <a:xfrm>
          <a:off x="7594111" y="92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51715</xdr:rowOff>
    </xdr:from>
    <xdr:to>
      <xdr:col>10</xdr:col>
      <xdr:colOff>155575</xdr:colOff>
      <xdr:row>55</xdr:row>
      <xdr:rowOff>153315</xdr:rowOff>
    </xdr:to>
    <xdr:sp macro="" textlink="">
      <xdr:nvSpPr>
        <xdr:cNvPr id="362" name="フローチャート : 判断 361"/>
        <xdr:cNvSpPr/>
      </xdr:nvSpPr>
      <xdr:spPr>
        <a:xfrm>
          <a:off x="6921500" y="948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169842</xdr:rowOff>
    </xdr:from>
    <xdr:ext cx="534377" cy="259045"/>
    <xdr:sp macro="" textlink="">
      <xdr:nvSpPr>
        <xdr:cNvPr id="363" name="テキスト ボックス 362"/>
        <xdr:cNvSpPr txBox="1"/>
      </xdr:nvSpPr>
      <xdr:spPr>
        <a:xfrm>
          <a:off x="6705111" y="925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47333</xdr:rowOff>
    </xdr:from>
    <xdr:to>
      <xdr:col>15</xdr:col>
      <xdr:colOff>231775</xdr:colOff>
      <xdr:row>56</xdr:row>
      <xdr:rowOff>148933</xdr:rowOff>
    </xdr:to>
    <xdr:sp macro="" textlink="">
      <xdr:nvSpPr>
        <xdr:cNvPr id="369" name="円/楕円 368"/>
        <xdr:cNvSpPr/>
      </xdr:nvSpPr>
      <xdr:spPr>
        <a:xfrm>
          <a:off x="10426700" y="96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70210</xdr:rowOff>
    </xdr:from>
    <xdr:ext cx="534377" cy="259045"/>
    <xdr:sp macro="" textlink="">
      <xdr:nvSpPr>
        <xdr:cNvPr id="370" name="農林水産業費該当値テキスト"/>
        <xdr:cNvSpPr txBox="1"/>
      </xdr:nvSpPr>
      <xdr:spPr>
        <a:xfrm>
          <a:off x="10528300" y="94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48590</xdr:rowOff>
    </xdr:from>
    <xdr:to>
      <xdr:col>14</xdr:col>
      <xdr:colOff>79375</xdr:colOff>
      <xdr:row>56</xdr:row>
      <xdr:rowOff>150190</xdr:rowOff>
    </xdr:to>
    <xdr:sp macro="" textlink="">
      <xdr:nvSpPr>
        <xdr:cNvPr id="371" name="円/楕円 370"/>
        <xdr:cNvSpPr/>
      </xdr:nvSpPr>
      <xdr:spPr>
        <a:xfrm>
          <a:off x="9588500" y="96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166717</xdr:rowOff>
    </xdr:from>
    <xdr:ext cx="534377" cy="259045"/>
    <xdr:sp macro="" textlink="">
      <xdr:nvSpPr>
        <xdr:cNvPr id="372" name="テキスト ボックス 371"/>
        <xdr:cNvSpPr txBox="1"/>
      </xdr:nvSpPr>
      <xdr:spPr>
        <a:xfrm>
          <a:off x="9372111" y="94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119037</xdr:rowOff>
    </xdr:from>
    <xdr:to>
      <xdr:col>12</xdr:col>
      <xdr:colOff>561975</xdr:colOff>
      <xdr:row>57</xdr:row>
      <xdr:rowOff>49187</xdr:rowOff>
    </xdr:to>
    <xdr:sp macro="" textlink="">
      <xdr:nvSpPr>
        <xdr:cNvPr id="373" name="円/楕円 372"/>
        <xdr:cNvSpPr/>
      </xdr:nvSpPr>
      <xdr:spPr>
        <a:xfrm>
          <a:off x="8699500" y="972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40314</xdr:rowOff>
    </xdr:from>
    <xdr:ext cx="534377" cy="259045"/>
    <xdr:sp macro="" textlink="">
      <xdr:nvSpPr>
        <xdr:cNvPr id="374" name="テキスト ボックス 373"/>
        <xdr:cNvSpPr txBox="1"/>
      </xdr:nvSpPr>
      <xdr:spPr>
        <a:xfrm>
          <a:off x="8483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98158</xdr:rowOff>
    </xdr:from>
    <xdr:to>
      <xdr:col>11</xdr:col>
      <xdr:colOff>358775</xdr:colOff>
      <xdr:row>57</xdr:row>
      <xdr:rowOff>28308</xdr:rowOff>
    </xdr:to>
    <xdr:sp macro="" textlink="">
      <xdr:nvSpPr>
        <xdr:cNvPr id="375" name="円/楕円 374"/>
        <xdr:cNvSpPr/>
      </xdr:nvSpPr>
      <xdr:spPr>
        <a:xfrm>
          <a:off x="7810500" y="96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19435</xdr:rowOff>
    </xdr:from>
    <xdr:ext cx="534377" cy="259045"/>
    <xdr:sp macro="" textlink="">
      <xdr:nvSpPr>
        <xdr:cNvPr id="376" name="テキスト ボックス 375"/>
        <xdr:cNvSpPr txBox="1"/>
      </xdr:nvSpPr>
      <xdr:spPr>
        <a:xfrm>
          <a:off x="7594111" y="97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101968</xdr:rowOff>
    </xdr:from>
    <xdr:to>
      <xdr:col>10</xdr:col>
      <xdr:colOff>155575</xdr:colOff>
      <xdr:row>57</xdr:row>
      <xdr:rowOff>32118</xdr:rowOff>
    </xdr:to>
    <xdr:sp macro="" textlink="">
      <xdr:nvSpPr>
        <xdr:cNvPr id="377" name="円/楕円 376"/>
        <xdr:cNvSpPr/>
      </xdr:nvSpPr>
      <xdr:spPr>
        <a:xfrm>
          <a:off x="6921500" y="97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23245</xdr:rowOff>
    </xdr:from>
    <xdr:ext cx="534377" cy="259045"/>
    <xdr:sp macro="" textlink="">
      <xdr:nvSpPr>
        <xdr:cNvPr id="378" name="テキスト ボックス 377"/>
        <xdr:cNvSpPr txBox="1"/>
      </xdr:nvSpPr>
      <xdr:spPr>
        <a:xfrm>
          <a:off x="6705111" y="97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400" name="直線コネクタ 399"/>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401"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2" name="直線コネクタ 401"/>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3"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4" name="直線コネクタ 403"/>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31344</xdr:rowOff>
    </xdr:from>
    <xdr:to>
      <xdr:col>15</xdr:col>
      <xdr:colOff>180975</xdr:colOff>
      <xdr:row>77</xdr:row>
      <xdr:rowOff>17718</xdr:rowOff>
    </xdr:to>
    <xdr:cxnSp macro="">
      <xdr:nvCxnSpPr>
        <xdr:cNvPr id="405" name="直線コネクタ 404"/>
        <xdr:cNvCxnSpPr/>
      </xdr:nvCxnSpPr>
      <xdr:spPr>
        <a:xfrm flipV="1">
          <a:off x="9639300" y="13061544"/>
          <a:ext cx="838200" cy="15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142719</xdr:rowOff>
    </xdr:from>
    <xdr:ext cx="469744" cy="259045"/>
    <xdr:sp macro="" textlink="">
      <xdr:nvSpPr>
        <xdr:cNvPr id="406" name="商工費平均値テキスト"/>
        <xdr:cNvSpPr txBox="1"/>
      </xdr:nvSpPr>
      <xdr:spPr>
        <a:xfrm>
          <a:off x="10528300" y="13001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7" name="フローチャート : 判断 406"/>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131150</xdr:rowOff>
    </xdr:from>
    <xdr:to>
      <xdr:col>14</xdr:col>
      <xdr:colOff>28575</xdr:colOff>
      <xdr:row>77</xdr:row>
      <xdr:rowOff>17718</xdr:rowOff>
    </xdr:to>
    <xdr:cxnSp macro="">
      <xdr:nvCxnSpPr>
        <xdr:cNvPr id="408" name="直線コネクタ 407"/>
        <xdr:cNvCxnSpPr/>
      </xdr:nvCxnSpPr>
      <xdr:spPr>
        <a:xfrm>
          <a:off x="8750300" y="13161350"/>
          <a:ext cx="889000" cy="5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9" name="フローチャート : 判断 408"/>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10" name="テキスト ボックス 409"/>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131150</xdr:rowOff>
    </xdr:from>
    <xdr:to>
      <xdr:col>12</xdr:col>
      <xdr:colOff>511175</xdr:colOff>
      <xdr:row>76</xdr:row>
      <xdr:rowOff>157987</xdr:rowOff>
    </xdr:to>
    <xdr:cxnSp macro="">
      <xdr:nvCxnSpPr>
        <xdr:cNvPr id="411" name="直線コネクタ 410"/>
        <xdr:cNvCxnSpPr/>
      </xdr:nvCxnSpPr>
      <xdr:spPr>
        <a:xfrm flipV="1">
          <a:off x="7861300" y="13161350"/>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23064</xdr:rowOff>
    </xdr:from>
    <xdr:to>
      <xdr:col>12</xdr:col>
      <xdr:colOff>561975</xdr:colOff>
      <xdr:row>76</xdr:row>
      <xdr:rowOff>124664</xdr:rowOff>
    </xdr:to>
    <xdr:sp macro="" textlink="">
      <xdr:nvSpPr>
        <xdr:cNvPr id="412" name="フローチャート : 判断 411"/>
        <xdr:cNvSpPr/>
      </xdr:nvSpPr>
      <xdr:spPr>
        <a:xfrm>
          <a:off x="8699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141190</xdr:rowOff>
    </xdr:from>
    <xdr:ext cx="469744" cy="259045"/>
    <xdr:sp macro="" textlink="">
      <xdr:nvSpPr>
        <xdr:cNvPr id="413" name="テキスト ボックス 412"/>
        <xdr:cNvSpPr txBox="1"/>
      </xdr:nvSpPr>
      <xdr:spPr>
        <a:xfrm>
          <a:off x="8515427"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157987</xdr:rowOff>
    </xdr:from>
    <xdr:to>
      <xdr:col>11</xdr:col>
      <xdr:colOff>307975</xdr:colOff>
      <xdr:row>77</xdr:row>
      <xdr:rowOff>43870</xdr:rowOff>
    </xdr:to>
    <xdr:cxnSp macro="">
      <xdr:nvCxnSpPr>
        <xdr:cNvPr id="414" name="直線コネクタ 413"/>
        <xdr:cNvCxnSpPr/>
      </xdr:nvCxnSpPr>
      <xdr:spPr>
        <a:xfrm flipV="1">
          <a:off x="6972300" y="13188187"/>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26857</xdr:rowOff>
    </xdr:from>
    <xdr:to>
      <xdr:col>11</xdr:col>
      <xdr:colOff>358775</xdr:colOff>
      <xdr:row>76</xdr:row>
      <xdr:rowOff>128457</xdr:rowOff>
    </xdr:to>
    <xdr:sp macro="" textlink="">
      <xdr:nvSpPr>
        <xdr:cNvPr id="415" name="フローチャート : 判断 414"/>
        <xdr:cNvSpPr/>
      </xdr:nvSpPr>
      <xdr:spPr>
        <a:xfrm>
          <a:off x="7810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144985</xdr:rowOff>
    </xdr:from>
    <xdr:ext cx="469744" cy="259045"/>
    <xdr:sp macro="" textlink="">
      <xdr:nvSpPr>
        <xdr:cNvPr id="416" name="テキスト ボックス 415"/>
        <xdr:cNvSpPr txBox="1"/>
      </xdr:nvSpPr>
      <xdr:spPr>
        <a:xfrm>
          <a:off x="7626427"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47844</xdr:rowOff>
    </xdr:from>
    <xdr:to>
      <xdr:col>10</xdr:col>
      <xdr:colOff>155575</xdr:colOff>
      <xdr:row>76</xdr:row>
      <xdr:rowOff>149444</xdr:rowOff>
    </xdr:to>
    <xdr:sp macro="" textlink="">
      <xdr:nvSpPr>
        <xdr:cNvPr id="417" name="フローチャート : 判断 416"/>
        <xdr:cNvSpPr/>
      </xdr:nvSpPr>
      <xdr:spPr>
        <a:xfrm>
          <a:off x="6921500" y="130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165971</xdr:rowOff>
    </xdr:from>
    <xdr:ext cx="469744" cy="259045"/>
    <xdr:sp macro="" textlink="">
      <xdr:nvSpPr>
        <xdr:cNvPr id="418" name="テキスト ボックス 417"/>
        <xdr:cNvSpPr txBox="1"/>
      </xdr:nvSpPr>
      <xdr:spPr>
        <a:xfrm>
          <a:off x="6737427" y="128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151994</xdr:rowOff>
    </xdr:from>
    <xdr:to>
      <xdr:col>15</xdr:col>
      <xdr:colOff>231775</xdr:colOff>
      <xdr:row>76</xdr:row>
      <xdr:rowOff>82144</xdr:rowOff>
    </xdr:to>
    <xdr:sp macro="" textlink="">
      <xdr:nvSpPr>
        <xdr:cNvPr id="424" name="円/楕円 423"/>
        <xdr:cNvSpPr/>
      </xdr:nvSpPr>
      <xdr:spPr>
        <a:xfrm>
          <a:off x="10426700" y="130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3421</xdr:rowOff>
    </xdr:from>
    <xdr:ext cx="469744" cy="259045"/>
    <xdr:sp macro="" textlink="">
      <xdr:nvSpPr>
        <xdr:cNvPr id="425" name="商工費該当値テキスト"/>
        <xdr:cNvSpPr txBox="1"/>
      </xdr:nvSpPr>
      <xdr:spPr>
        <a:xfrm>
          <a:off x="10528300" y="1286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138368</xdr:rowOff>
    </xdr:from>
    <xdr:to>
      <xdr:col>14</xdr:col>
      <xdr:colOff>79375</xdr:colOff>
      <xdr:row>77</xdr:row>
      <xdr:rowOff>68518</xdr:rowOff>
    </xdr:to>
    <xdr:sp macro="" textlink="">
      <xdr:nvSpPr>
        <xdr:cNvPr id="426" name="円/楕円 425"/>
        <xdr:cNvSpPr/>
      </xdr:nvSpPr>
      <xdr:spPr>
        <a:xfrm>
          <a:off x="9588500" y="131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59645</xdr:rowOff>
    </xdr:from>
    <xdr:ext cx="469744" cy="259045"/>
    <xdr:sp macro="" textlink="">
      <xdr:nvSpPr>
        <xdr:cNvPr id="427" name="テキスト ボックス 426"/>
        <xdr:cNvSpPr txBox="1"/>
      </xdr:nvSpPr>
      <xdr:spPr>
        <a:xfrm>
          <a:off x="9404427" y="1326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80350</xdr:rowOff>
    </xdr:from>
    <xdr:to>
      <xdr:col>12</xdr:col>
      <xdr:colOff>561975</xdr:colOff>
      <xdr:row>77</xdr:row>
      <xdr:rowOff>10500</xdr:rowOff>
    </xdr:to>
    <xdr:sp macro="" textlink="">
      <xdr:nvSpPr>
        <xdr:cNvPr id="428" name="円/楕円 427"/>
        <xdr:cNvSpPr/>
      </xdr:nvSpPr>
      <xdr:spPr>
        <a:xfrm>
          <a:off x="8699500" y="1311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1627</xdr:rowOff>
    </xdr:from>
    <xdr:ext cx="469744" cy="259045"/>
    <xdr:sp macro="" textlink="">
      <xdr:nvSpPr>
        <xdr:cNvPr id="429" name="テキスト ボックス 428"/>
        <xdr:cNvSpPr txBox="1"/>
      </xdr:nvSpPr>
      <xdr:spPr>
        <a:xfrm>
          <a:off x="8515427" y="1320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107187</xdr:rowOff>
    </xdr:from>
    <xdr:to>
      <xdr:col>11</xdr:col>
      <xdr:colOff>358775</xdr:colOff>
      <xdr:row>77</xdr:row>
      <xdr:rowOff>37337</xdr:rowOff>
    </xdr:to>
    <xdr:sp macro="" textlink="">
      <xdr:nvSpPr>
        <xdr:cNvPr id="430" name="円/楕円 429"/>
        <xdr:cNvSpPr/>
      </xdr:nvSpPr>
      <xdr:spPr>
        <a:xfrm>
          <a:off x="7810500" y="131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28464</xdr:rowOff>
    </xdr:from>
    <xdr:ext cx="469744" cy="259045"/>
    <xdr:sp macro="" textlink="">
      <xdr:nvSpPr>
        <xdr:cNvPr id="431" name="テキスト ボックス 430"/>
        <xdr:cNvSpPr txBox="1"/>
      </xdr:nvSpPr>
      <xdr:spPr>
        <a:xfrm>
          <a:off x="7626427" y="1323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164520</xdr:rowOff>
    </xdr:from>
    <xdr:to>
      <xdr:col>10</xdr:col>
      <xdr:colOff>155575</xdr:colOff>
      <xdr:row>77</xdr:row>
      <xdr:rowOff>94670</xdr:rowOff>
    </xdr:to>
    <xdr:sp macro="" textlink="">
      <xdr:nvSpPr>
        <xdr:cNvPr id="432" name="円/楕円 431"/>
        <xdr:cNvSpPr/>
      </xdr:nvSpPr>
      <xdr:spPr>
        <a:xfrm>
          <a:off x="6921500" y="131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85797</xdr:rowOff>
    </xdr:from>
    <xdr:ext cx="469744" cy="259045"/>
    <xdr:sp macro="" textlink="">
      <xdr:nvSpPr>
        <xdr:cNvPr id="433" name="テキスト ボックス 432"/>
        <xdr:cNvSpPr txBox="1"/>
      </xdr:nvSpPr>
      <xdr:spPr>
        <a:xfrm>
          <a:off x="6737427" y="1328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5" name="直線コネクタ 454"/>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6"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7" name="直線コネクタ 456"/>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8"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9" name="直線コネクタ 458"/>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37914</xdr:rowOff>
    </xdr:from>
    <xdr:to>
      <xdr:col>15</xdr:col>
      <xdr:colOff>180975</xdr:colOff>
      <xdr:row>98</xdr:row>
      <xdr:rowOff>47978</xdr:rowOff>
    </xdr:to>
    <xdr:cxnSp macro="">
      <xdr:nvCxnSpPr>
        <xdr:cNvPr id="460" name="直線コネクタ 459"/>
        <xdr:cNvCxnSpPr/>
      </xdr:nvCxnSpPr>
      <xdr:spPr>
        <a:xfrm>
          <a:off x="9639300" y="16840014"/>
          <a:ext cx="838200"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61"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2" name="フローチャート : 判断 461"/>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28598</xdr:rowOff>
    </xdr:from>
    <xdr:to>
      <xdr:col>14</xdr:col>
      <xdr:colOff>28575</xdr:colOff>
      <xdr:row>98</xdr:row>
      <xdr:rowOff>37914</xdr:rowOff>
    </xdr:to>
    <xdr:cxnSp macro="">
      <xdr:nvCxnSpPr>
        <xdr:cNvPr id="463" name="直線コネクタ 462"/>
        <xdr:cNvCxnSpPr/>
      </xdr:nvCxnSpPr>
      <xdr:spPr>
        <a:xfrm>
          <a:off x="8750300" y="16830698"/>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4" name="フローチャート : 判断 463"/>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89760</xdr:rowOff>
    </xdr:from>
    <xdr:ext cx="534377" cy="259045"/>
    <xdr:sp macro="" textlink="">
      <xdr:nvSpPr>
        <xdr:cNvPr id="465" name="テキスト ボックス 464"/>
        <xdr:cNvSpPr txBox="1"/>
      </xdr:nvSpPr>
      <xdr:spPr>
        <a:xfrm>
          <a:off x="9372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22169</xdr:rowOff>
    </xdr:from>
    <xdr:to>
      <xdr:col>12</xdr:col>
      <xdr:colOff>511175</xdr:colOff>
      <xdr:row>98</xdr:row>
      <xdr:rowOff>28598</xdr:rowOff>
    </xdr:to>
    <xdr:cxnSp macro="">
      <xdr:nvCxnSpPr>
        <xdr:cNvPr id="466" name="直線コネクタ 465"/>
        <xdr:cNvCxnSpPr/>
      </xdr:nvCxnSpPr>
      <xdr:spPr>
        <a:xfrm>
          <a:off x="7861300" y="16824269"/>
          <a:ext cx="8890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164649</xdr:rowOff>
    </xdr:from>
    <xdr:to>
      <xdr:col>12</xdr:col>
      <xdr:colOff>561975</xdr:colOff>
      <xdr:row>98</xdr:row>
      <xdr:rowOff>94799</xdr:rowOff>
    </xdr:to>
    <xdr:sp macro="" textlink="">
      <xdr:nvSpPr>
        <xdr:cNvPr id="467" name="フローチャート : 判断 466"/>
        <xdr:cNvSpPr/>
      </xdr:nvSpPr>
      <xdr:spPr>
        <a:xfrm>
          <a:off x="8699500" y="16795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85926</xdr:rowOff>
    </xdr:from>
    <xdr:ext cx="534377" cy="259045"/>
    <xdr:sp macro="" textlink="">
      <xdr:nvSpPr>
        <xdr:cNvPr id="468" name="テキスト ボックス 467"/>
        <xdr:cNvSpPr txBox="1"/>
      </xdr:nvSpPr>
      <xdr:spPr>
        <a:xfrm>
          <a:off x="8483111" y="1688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22169</xdr:rowOff>
    </xdr:from>
    <xdr:to>
      <xdr:col>11</xdr:col>
      <xdr:colOff>307975</xdr:colOff>
      <xdr:row>98</xdr:row>
      <xdr:rowOff>22799</xdr:rowOff>
    </xdr:to>
    <xdr:cxnSp macro="">
      <xdr:nvCxnSpPr>
        <xdr:cNvPr id="469" name="直線コネクタ 468"/>
        <xdr:cNvCxnSpPr/>
      </xdr:nvCxnSpPr>
      <xdr:spPr>
        <a:xfrm flipV="1">
          <a:off x="6972300" y="16824269"/>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159483</xdr:rowOff>
    </xdr:from>
    <xdr:to>
      <xdr:col>11</xdr:col>
      <xdr:colOff>358775</xdr:colOff>
      <xdr:row>98</xdr:row>
      <xdr:rowOff>89633</xdr:rowOff>
    </xdr:to>
    <xdr:sp macro="" textlink="">
      <xdr:nvSpPr>
        <xdr:cNvPr id="470" name="フローチャート : 判断 469"/>
        <xdr:cNvSpPr/>
      </xdr:nvSpPr>
      <xdr:spPr>
        <a:xfrm>
          <a:off x="7810500" y="1679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80760</xdr:rowOff>
    </xdr:from>
    <xdr:ext cx="534377" cy="259045"/>
    <xdr:sp macro="" textlink="">
      <xdr:nvSpPr>
        <xdr:cNvPr id="471" name="テキスト ボックス 470"/>
        <xdr:cNvSpPr txBox="1"/>
      </xdr:nvSpPr>
      <xdr:spPr>
        <a:xfrm>
          <a:off x="7594111" y="168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163796</xdr:rowOff>
    </xdr:from>
    <xdr:to>
      <xdr:col>10</xdr:col>
      <xdr:colOff>155575</xdr:colOff>
      <xdr:row>98</xdr:row>
      <xdr:rowOff>93946</xdr:rowOff>
    </xdr:to>
    <xdr:sp macro="" textlink="">
      <xdr:nvSpPr>
        <xdr:cNvPr id="472" name="フローチャート : 判断 471"/>
        <xdr:cNvSpPr/>
      </xdr:nvSpPr>
      <xdr:spPr>
        <a:xfrm>
          <a:off x="692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85073</xdr:rowOff>
    </xdr:from>
    <xdr:ext cx="534377" cy="259045"/>
    <xdr:sp macro="" textlink="">
      <xdr:nvSpPr>
        <xdr:cNvPr id="473" name="テキスト ボックス 472"/>
        <xdr:cNvSpPr txBox="1"/>
      </xdr:nvSpPr>
      <xdr:spPr>
        <a:xfrm>
          <a:off x="6705111" y="168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168628</xdr:rowOff>
    </xdr:from>
    <xdr:to>
      <xdr:col>15</xdr:col>
      <xdr:colOff>231775</xdr:colOff>
      <xdr:row>98</xdr:row>
      <xdr:rowOff>98778</xdr:rowOff>
    </xdr:to>
    <xdr:sp macro="" textlink="">
      <xdr:nvSpPr>
        <xdr:cNvPr id="479" name="円/楕円 478"/>
        <xdr:cNvSpPr/>
      </xdr:nvSpPr>
      <xdr:spPr>
        <a:xfrm>
          <a:off x="10426700" y="167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99033</xdr:rowOff>
    </xdr:from>
    <xdr:ext cx="534377" cy="259045"/>
    <xdr:sp macro="" textlink="">
      <xdr:nvSpPr>
        <xdr:cNvPr id="480" name="土木費該当値テキスト"/>
        <xdr:cNvSpPr txBox="1"/>
      </xdr:nvSpPr>
      <xdr:spPr>
        <a:xfrm>
          <a:off x="10528300" y="167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158564</xdr:rowOff>
    </xdr:from>
    <xdr:to>
      <xdr:col>14</xdr:col>
      <xdr:colOff>79375</xdr:colOff>
      <xdr:row>98</xdr:row>
      <xdr:rowOff>88714</xdr:rowOff>
    </xdr:to>
    <xdr:sp macro="" textlink="">
      <xdr:nvSpPr>
        <xdr:cNvPr id="481" name="円/楕円 480"/>
        <xdr:cNvSpPr/>
      </xdr:nvSpPr>
      <xdr:spPr>
        <a:xfrm>
          <a:off x="9588500" y="167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105241</xdr:rowOff>
    </xdr:from>
    <xdr:ext cx="534377" cy="259045"/>
    <xdr:sp macro="" textlink="">
      <xdr:nvSpPr>
        <xdr:cNvPr id="482" name="テキスト ボックス 481"/>
        <xdr:cNvSpPr txBox="1"/>
      </xdr:nvSpPr>
      <xdr:spPr>
        <a:xfrm>
          <a:off x="9372111" y="1656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149248</xdr:rowOff>
    </xdr:from>
    <xdr:to>
      <xdr:col>12</xdr:col>
      <xdr:colOff>561975</xdr:colOff>
      <xdr:row>98</xdr:row>
      <xdr:rowOff>79398</xdr:rowOff>
    </xdr:to>
    <xdr:sp macro="" textlink="">
      <xdr:nvSpPr>
        <xdr:cNvPr id="483" name="円/楕円 482"/>
        <xdr:cNvSpPr/>
      </xdr:nvSpPr>
      <xdr:spPr>
        <a:xfrm>
          <a:off x="8699500" y="167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95925</xdr:rowOff>
    </xdr:from>
    <xdr:ext cx="534377" cy="259045"/>
    <xdr:sp macro="" textlink="">
      <xdr:nvSpPr>
        <xdr:cNvPr id="484" name="テキスト ボックス 483"/>
        <xdr:cNvSpPr txBox="1"/>
      </xdr:nvSpPr>
      <xdr:spPr>
        <a:xfrm>
          <a:off x="8483111" y="1655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142819</xdr:rowOff>
    </xdr:from>
    <xdr:to>
      <xdr:col>11</xdr:col>
      <xdr:colOff>358775</xdr:colOff>
      <xdr:row>98</xdr:row>
      <xdr:rowOff>72969</xdr:rowOff>
    </xdr:to>
    <xdr:sp macro="" textlink="">
      <xdr:nvSpPr>
        <xdr:cNvPr id="485" name="円/楕円 484"/>
        <xdr:cNvSpPr/>
      </xdr:nvSpPr>
      <xdr:spPr>
        <a:xfrm>
          <a:off x="7810500" y="167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89496</xdr:rowOff>
    </xdr:from>
    <xdr:ext cx="534377" cy="259045"/>
    <xdr:sp macro="" textlink="">
      <xdr:nvSpPr>
        <xdr:cNvPr id="486" name="テキスト ボックス 485"/>
        <xdr:cNvSpPr txBox="1"/>
      </xdr:nvSpPr>
      <xdr:spPr>
        <a:xfrm>
          <a:off x="7594111" y="165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143449</xdr:rowOff>
    </xdr:from>
    <xdr:to>
      <xdr:col>10</xdr:col>
      <xdr:colOff>155575</xdr:colOff>
      <xdr:row>98</xdr:row>
      <xdr:rowOff>73599</xdr:rowOff>
    </xdr:to>
    <xdr:sp macro="" textlink="">
      <xdr:nvSpPr>
        <xdr:cNvPr id="487" name="円/楕円 486"/>
        <xdr:cNvSpPr/>
      </xdr:nvSpPr>
      <xdr:spPr>
        <a:xfrm>
          <a:off x="6921500" y="167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90126</xdr:rowOff>
    </xdr:from>
    <xdr:ext cx="534377" cy="259045"/>
    <xdr:sp macro="" textlink="">
      <xdr:nvSpPr>
        <xdr:cNvPr id="488" name="テキスト ボックス 487"/>
        <xdr:cNvSpPr txBox="1"/>
      </xdr:nvSpPr>
      <xdr:spPr>
        <a:xfrm>
          <a:off x="6705111" y="165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11" name="直線コネクタ 510"/>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2"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3" name="直線コネクタ 512"/>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4"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5" name="直線コネクタ 514"/>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94437</xdr:rowOff>
    </xdr:from>
    <xdr:to>
      <xdr:col>23</xdr:col>
      <xdr:colOff>517525</xdr:colOff>
      <xdr:row>36</xdr:row>
      <xdr:rowOff>86665</xdr:rowOff>
    </xdr:to>
    <xdr:cxnSp macro="">
      <xdr:nvCxnSpPr>
        <xdr:cNvPr id="516" name="直線コネクタ 515"/>
        <xdr:cNvCxnSpPr/>
      </xdr:nvCxnSpPr>
      <xdr:spPr>
        <a:xfrm>
          <a:off x="15481300" y="5580837"/>
          <a:ext cx="838200" cy="6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7"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8" name="フローチャート : 判断 517"/>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94437</xdr:rowOff>
    </xdr:from>
    <xdr:to>
      <xdr:col>22</xdr:col>
      <xdr:colOff>365125</xdr:colOff>
      <xdr:row>35</xdr:row>
      <xdr:rowOff>158902</xdr:rowOff>
    </xdr:to>
    <xdr:cxnSp macro="">
      <xdr:nvCxnSpPr>
        <xdr:cNvPr id="519" name="直線コネクタ 518"/>
        <xdr:cNvCxnSpPr/>
      </xdr:nvCxnSpPr>
      <xdr:spPr>
        <a:xfrm flipV="1">
          <a:off x="14592300" y="5580837"/>
          <a:ext cx="889000" cy="5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20" name="フローチャート : 判断 519"/>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157852</xdr:rowOff>
    </xdr:from>
    <xdr:ext cx="534377" cy="259045"/>
    <xdr:sp macro="" textlink="">
      <xdr:nvSpPr>
        <xdr:cNvPr id="521" name="テキスト ボックス 520"/>
        <xdr:cNvSpPr txBox="1"/>
      </xdr:nvSpPr>
      <xdr:spPr>
        <a:xfrm>
          <a:off x="15214111" y="61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158902</xdr:rowOff>
    </xdr:from>
    <xdr:to>
      <xdr:col>21</xdr:col>
      <xdr:colOff>161925</xdr:colOff>
      <xdr:row>36</xdr:row>
      <xdr:rowOff>26863</xdr:rowOff>
    </xdr:to>
    <xdr:cxnSp macro="">
      <xdr:nvCxnSpPr>
        <xdr:cNvPr id="522" name="直線コネクタ 521"/>
        <xdr:cNvCxnSpPr/>
      </xdr:nvCxnSpPr>
      <xdr:spPr>
        <a:xfrm flipV="1">
          <a:off x="13703300" y="6159652"/>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131785</xdr:rowOff>
    </xdr:from>
    <xdr:to>
      <xdr:col>21</xdr:col>
      <xdr:colOff>212725</xdr:colOff>
      <xdr:row>36</xdr:row>
      <xdr:rowOff>61935</xdr:rowOff>
    </xdr:to>
    <xdr:sp macro="" textlink="">
      <xdr:nvSpPr>
        <xdr:cNvPr id="523" name="フローチャート : 判断 522"/>
        <xdr:cNvSpPr/>
      </xdr:nvSpPr>
      <xdr:spPr>
        <a:xfrm>
          <a:off x="14541500" y="61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53062</xdr:rowOff>
    </xdr:from>
    <xdr:ext cx="534377" cy="259045"/>
    <xdr:sp macro="" textlink="">
      <xdr:nvSpPr>
        <xdr:cNvPr id="524" name="テキスト ボックス 523"/>
        <xdr:cNvSpPr txBox="1"/>
      </xdr:nvSpPr>
      <xdr:spPr>
        <a:xfrm>
          <a:off x="14325111" y="622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26863</xdr:rowOff>
    </xdr:from>
    <xdr:to>
      <xdr:col>19</xdr:col>
      <xdr:colOff>644525</xdr:colOff>
      <xdr:row>37</xdr:row>
      <xdr:rowOff>144912</xdr:rowOff>
    </xdr:to>
    <xdr:cxnSp macro="">
      <xdr:nvCxnSpPr>
        <xdr:cNvPr id="525" name="直線コネクタ 524"/>
        <xdr:cNvCxnSpPr/>
      </xdr:nvCxnSpPr>
      <xdr:spPr>
        <a:xfrm flipV="1">
          <a:off x="12814300" y="6199063"/>
          <a:ext cx="889000" cy="28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77744</xdr:rowOff>
    </xdr:from>
    <xdr:to>
      <xdr:col>20</xdr:col>
      <xdr:colOff>9525</xdr:colOff>
      <xdr:row>36</xdr:row>
      <xdr:rowOff>7894</xdr:rowOff>
    </xdr:to>
    <xdr:sp macro="" textlink="">
      <xdr:nvSpPr>
        <xdr:cNvPr id="526" name="フローチャート : 判断 525"/>
        <xdr:cNvSpPr/>
      </xdr:nvSpPr>
      <xdr:spPr>
        <a:xfrm>
          <a:off x="13652500" y="607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24421</xdr:rowOff>
    </xdr:from>
    <xdr:ext cx="534377" cy="259045"/>
    <xdr:sp macro="" textlink="">
      <xdr:nvSpPr>
        <xdr:cNvPr id="527" name="テキスト ボックス 526"/>
        <xdr:cNvSpPr txBox="1"/>
      </xdr:nvSpPr>
      <xdr:spPr>
        <a:xfrm>
          <a:off x="13436111" y="585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156291</xdr:rowOff>
    </xdr:from>
    <xdr:to>
      <xdr:col>18</xdr:col>
      <xdr:colOff>492125</xdr:colOff>
      <xdr:row>36</xdr:row>
      <xdr:rowOff>86441</xdr:rowOff>
    </xdr:to>
    <xdr:sp macro="" textlink="">
      <xdr:nvSpPr>
        <xdr:cNvPr id="528" name="フローチャート : 判断 527"/>
        <xdr:cNvSpPr/>
      </xdr:nvSpPr>
      <xdr:spPr>
        <a:xfrm>
          <a:off x="12763500" y="615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102968</xdr:rowOff>
    </xdr:from>
    <xdr:ext cx="534377" cy="259045"/>
    <xdr:sp macro="" textlink="">
      <xdr:nvSpPr>
        <xdr:cNvPr id="529" name="テキスト ボックス 528"/>
        <xdr:cNvSpPr txBox="1"/>
      </xdr:nvSpPr>
      <xdr:spPr>
        <a:xfrm>
          <a:off x="12547111" y="59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35865</xdr:rowOff>
    </xdr:from>
    <xdr:to>
      <xdr:col>23</xdr:col>
      <xdr:colOff>568325</xdr:colOff>
      <xdr:row>36</xdr:row>
      <xdr:rowOff>137465</xdr:rowOff>
    </xdr:to>
    <xdr:sp macro="" textlink="">
      <xdr:nvSpPr>
        <xdr:cNvPr id="535" name="円/楕円 534"/>
        <xdr:cNvSpPr/>
      </xdr:nvSpPr>
      <xdr:spPr>
        <a:xfrm>
          <a:off x="16268700" y="62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14292</xdr:rowOff>
    </xdr:from>
    <xdr:ext cx="534377" cy="259045"/>
    <xdr:sp macro="" textlink="">
      <xdr:nvSpPr>
        <xdr:cNvPr id="536" name="消防費該当値テキスト"/>
        <xdr:cNvSpPr txBox="1"/>
      </xdr:nvSpPr>
      <xdr:spPr>
        <a:xfrm>
          <a:off x="16370300" y="61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14,330</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43637</xdr:rowOff>
    </xdr:from>
    <xdr:to>
      <xdr:col>22</xdr:col>
      <xdr:colOff>415925</xdr:colOff>
      <xdr:row>32</xdr:row>
      <xdr:rowOff>145237</xdr:rowOff>
    </xdr:to>
    <xdr:sp macro="" textlink="">
      <xdr:nvSpPr>
        <xdr:cNvPr id="537" name="円/楕円 536"/>
        <xdr:cNvSpPr/>
      </xdr:nvSpPr>
      <xdr:spPr>
        <a:xfrm>
          <a:off x="15430500" y="55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161764</xdr:rowOff>
    </xdr:from>
    <xdr:ext cx="534377" cy="259045"/>
    <xdr:sp macro="" textlink="">
      <xdr:nvSpPr>
        <xdr:cNvPr id="538" name="テキスト ボックス 537"/>
        <xdr:cNvSpPr txBox="1"/>
      </xdr:nvSpPr>
      <xdr:spPr>
        <a:xfrm>
          <a:off x="15214111" y="530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108102</xdr:rowOff>
    </xdr:from>
    <xdr:to>
      <xdr:col>21</xdr:col>
      <xdr:colOff>212725</xdr:colOff>
      <xdr:row>36</xdr:row>
      <xdr:rowOff>38252</xdr:rowOff>
    </xdr:to>
    <xdr:sp macro="" textlink="">
      <xdr:nvSpPr>
        <xdr:cNvPr id="539" name="円/楕円 538"/>
        <xdr:cNvSpPr/>
      </xdr:nvSpPr>
      <xdr:spPr>
        <a:xfrm>
          <a:off x="14541500" y="61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54779</xdr:rowOff>
    </xdr:from>
    <xdr:ext cx="534377" cy="259045"/>
    <xdr:sp macro="" textlink="">
      <xdr:nvSpPr>
        <xdr:cNvPr id="540" name="テキスト ボックス 539"/>
        <xdr:cNvSpPr txBox="1"/>
      </xdr:nvSpPr>
      <xdr:spPr>
        <a:xfrm>
          <a:off x="14325111" y="58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147513</xdr:rowOff>
    </xdr:from>
    <xdr:to>
      <xdr:col>20</xdr:col>
      <xdr:colOff>9525</xdr:colOff>
      <xdr:row>36</xdr:row>
      <xdr:rowOff>77663</xdr:rowOff>
    </xdr:to>
    <xdr:sp macro="" textlink="">
      <xdr:nvSpPr>
        <xdr:cNvPr id="541" name="円/楕円 540"/>
        <xdr:cNvSpPr/>
      </xdr:nvSpPr>
      <xdr:spPr>
        <a:xfrm>
          <a:off x="13652500" y="614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68790</xdr:rowOff>
    </xdr:from>
    <xdr:ext cx="534377" cy="259045"/>
    <xdr:sp macro="" textlink="">
      <xdr:nvSpPr>
        <xdr:cNvPr id="542" name="テキスト ボックス 541"/>
        <xdr:cNvSpPr txBox="1"/>
      </xdr:nvSpPr>
      <xdr:spPr>
        <a:xfrm>
          <a:off x="13436111" y="624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94112</xdr:rowOff>
    </xdr:from>
    <xdr:to>
      <xdr:col>18</xdr:col>
      <xdr:colOff>492125</xdr:colOff>
      <xdr:row>38</xdr:row>
      <xdr:rowOff>24262</xdr:rowOff>
    </xdr:to>
    <xdr:sp macro="" textlink="">
      <xdr:nvSpPr>
        <xdr:cNvPr id="543" name="円/楕円 542"/>
        <xdr:cNvSpPr/>
      </xdr:nvSpPr>
      <xdr:spPr>
        <a:xfrm>
          <a:off x="12763500" y="643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15389</xdr:rowOff>
    </xdr:from>
    <xdr:ext cx="534377" cy="259045"/>
    <xdr:sp macro="" textlink="">
      <xdr:nvSpPr>
        <xdr:cNvPr id="544" name="テキスト ボックス 543"/>
        <xdr:cNvSpPr txBox="1"/>
      </xdr:nvSpPr>
      <xdr:spPr>
        <a:xfrm>
          <a:off x="12547111" y="653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3" name="テキスト ボックス 56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7" name="直線コネクタ 566"/>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8"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9" name="直線コネクタ 568"/>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70"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71" name="直線コネクタ 570"/>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2037</xdr:rowOff>
    </xdr:from>
    <xdr:to>
      <xdr:col>23</xdr:col>
      <xdr:colOff>517525</xdr:colOff>
      <xdr:row>55</xdr:row>
      <xdr:rowOff>116063</xdr:rowOff>
    </xdr:to>
    <xdr:cxnSp macro="">
      <xdr:nvCxnSpPr>
        <xdr:cNvPr id="572" name="直線コネクタ 571"/>
        <xdr:cNvCxnSpPr/>
      </xdr:nvCxnSpPr>
      <xdr:spPr>
        <a:xfrm flipV="1">
          <a:off x="15481300" y="9260337"/>
          <a:ext cx="838200" cy="28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60652</xdr:rowOff>
    </xdr:from>
    <xdr:ext cx="534377" cy="259045"/>
    <xdr:sp macro="" textlink="">
      <xdr:nvSpPr>
        <xdr:cNvPr id="573" name="教育費平均値テキスト"/>
        <xdr:cNvSpPr txBox="1"/>
      </xdr:nvSpPr>
      <xdr:spPr>
        <a:xfrm>
          <a:off x="16370300" y="949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4" name="フローチャート : 判断 573"/>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116063</xdr:rowOff>
    </xdr:from>
    <xdr:to>
      <xdr:col>22</xdr:col>
      <xdr:colOff>365125</xdr:colOff>
      <xdr:row>55</xdr:row>
      <xdr:rowOff>161394</xdr:rowOff>
    </xdr:to>
    <xdr:cxnSp macro="">
      <xdr:nvCxnSpPr>
        <xdr:cNvPr id="575" name="直線コネクタ 574"/>
        <xdr:cNvCxnSpPr/>
      </xdr:nvCxnSpPr>
      <xdr:spPr>
        <a:xfrm flipV="1">
          <a:off x="14592300" y="9545813"/>
          <a:ext cx="889000" cy="4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6" name="フローチャート : 判断 575"/>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11160</xdr:rowOff>
    </xdr:from>
    <xdr:ext cx="534377" cy="259045"/>
    <xdr:sp macro="" textlink="">
      <xdr:nvSpPr>
        <xdr:cNvPr id="577" name="テキスト ボックス 576"/>
        <xdr:cNvSpPr txBox="1"/>
      </xdr:nvSpPr>
      <xdr:spPr>
        <a:xfrm>
          <a:off x="15214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53838</xdr:rowOff>
    </xdr:from>
    <xdr:to>
      <xdr:col>21</xdr:col>
      <xdr:colOff>161925</xdr:colOff>
      <xdr:row>55</xdr:row>
      <xdr:rowOff>161394</xdr:rowOff>
    </xdr:to>
    <xdr:cxnSp macro="">
      <xdr:nvCxnSpPr>
        <xdr:cNvPr id="578" name="直線コネクタ 577"/>
        <xdr:cNvCxnSpPr/>
      </xdr:nvCxnSpPr>
      <xdr:spPr>
        <a:xfrm>
          <a:off x="13703300" y="9312138"/>
          <a:ext cx="889000" cy="27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140289</xdr:rowOff>
    </xdr:from>
    <xdr:to>
      <xdr:col>21</xdr:col>
      <xdr:colOff>212725</xdr:colOff>
      <xdr:row>54</xdr:row>
      <xdr:rowOff>70439</xdr:rowOff>
    </xdr:to>
    <xdr:sp macro="" textlink="">
      <xdr:nvSpPr>
        <xdr:cNvPr id="579" name="フローチャート : 判断 578"/>
        <xdr:cNvSpPr/>
      </xdr:nvSpPr>
      <xdr:spPr>
        <a:xfrm>
          <a:off x="14541500" y="922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86966</xdr:rowOff>
    </xdr:from>
    <xdr:ext cx="534377" cy="259045"/>
    <xdr:sp macro="" textlink="">
      <xdr:nvSpPr>
        <xdr:cNvPr id="580" name="テキスト ボックス 579"/>
        <xdr:cNvSpPr txBox="1"/>
      </xdr:nvSpPr>
      <xdr:spPr>
        <a:xfrm>
          <a:off x="14325111" y="90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53838</xdr:rowOff>
    </xdr:from>
    <xdr:to>
      <xdr:col>19</xdr:col>
      <xdr:colOff>644525</xdr:colOff>
      <xdr:row>55</xdr:row>
      <xdr:rowOff>68491</xdr:rowOff>
    </xdr:to>
    <xdr:cxnSp macro="">
      <xdr:nvCxnSpPr>
        <xdr:cNvPr id="581" name="直線コネクタ 580"/>
        <xdr:cNvCxnSpPr/>
      </xdr:nvCxnSpPr>
      <xdr:spPr>
        <a:xfrm flipV="1">
          <a:off x="12814300" y="9312138"/>
          <a:ext cx="889000" cy="18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20823</xdr:rowOff>
    </xdr:from>
    <xdr:to>
      <xdr:col>20</xdr:col>
      <xdr:colOff>9525</xdr:colOff>
      <xdr:row>54</xdr:row>
      <xdr:rowOff>122423</xdr:rowOff>
    </xdr:to>
    <xdr:sp macro="" textlink="">
      <xdr:nvSpPr>
        <xdr:cNvPr id="582" name="フローチャート : 判断 581"/>
        <xdr:cNvSpPr/>
      </xdr:nvSpPr>
      <xdr:spPr>
        <a:xfrm>
          <a:off x="13652500" y="927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113550</xdr:rowOff>
    </xdr:from>
    <xdr:ext cx="534377" cy="259045"/>
    <xdr:sp macro="" textlink="">
      <xdr:nvSpPr>
        <xdr:cNvPr id="583" name="テキスト ボックス 582"/>
        <xdr:cNvSpPr txBox="1"/>
      </xdr:nvSpPr>
      <xdr:spPr>
        <a:xfrm>
          <a:off x="13436111" y="93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79870</xdr:rowOff>
    </xdr:from>
    <xdr:to>
      <xdr:col>18</xdr:col>
      <xdr:colOff>492125</xdr:colOff>
      <xdr:row>55</xdr:row>
      <xdr:rowOff>10020</xdr:rowOff>
    </xdr:to>
    <xdr:sp macro="" textlink="">
      <xdr:nvSpPr>
        <xdr:cNvPr id="584" name="フローチャート : 判断 583"/>
        <xdr:cNvSpPr/>
      </xdr:nvSpPr>
      <xdr:spPr>
        <a:xfrm>
          <a:off x="12763500" y="933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26547</xdr:rowOff>
    </xdr:from>
    <xdr:ext cx="534377" cy="259045"/>
    <xdr:sp macro="" textlink="">
      <xdr:nvSpPr>
        <xdr:cNvPr id="585" name="テキスト ボックス 584"/>
        <xdr:cNvSpPr txBox="1"/>
      </xdr:nvSpPr>
      <xdr:spPr>
        <a:xfrm>
          <a:off x="12547111" y="911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122687</xdr:rowOff>
    </xdr:from>
    <xdr:to>
      <xdr:col>23</xdr:col>
      <xdr:colOff>568325</xdr:colOff>
      <xdr:row>54</xdr:row>
      <xdr:rowOff>52837</xdr:rowOff>
    </xdr:to>
    <xdr:sp macro="" textlink="">
      <xdr:nvSpPr>
        <xdr:cNvPr id="591" name="円/楕円 590"/>
        <xdr:cNvSpPr/>
      </xdr:nvSpPr>
      <xdr:spPr>
        <a:xfrm>
          <a:off x="16268700" y="92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145564</xdr:rowOff>
    </xdr:from>
    <xdr:ext cx="534377" cy="259045"/>
    <xdr:sp macro="" textlink="">
      <xdr:nvSpPr>
        <xdr:cNvPr id="592" name="教育費該当値テキスト"/>
        <xdr:cNvSpPr txBox="1"/>
      </xdr:nvSpPr>
      <xdr:spPr>
        <a:xfrm>
          <a:off x="16370300" y="90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56,022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65263</xdr:rowOff>
    </xdr:from>
    <xdr:to>
      <xdr:col>22</xdr:col>
      <xdr:colOff>415925</xdr:colOff>
      <xdr:row>55</xdr:row>
      <xdr:rowOff>166863</xdr:rowOff>
    </xdr:to>
    <xdr:sp macro="" textlink="">
      <xdr:nvSpPr>
        <xdr:cNvPr id="593" name="円/楕円 592"/>
        <xdr:cNvSpPr/>
      </xdr:nvSpPr>
      <xdr:spPr>
        <a:xfrm>
          <a:off x="15430500" y="9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11940</xdr:rowOff>
    </xdr:from>
    <xdr:ext cx="534377" cy="259045"/>
    <xdr:sp macro="" textlink="">
      <xdr:nvSpPr>
        <xdr:cNvPr id="594" name="テキスト ボックス 593"/>
        <xdr:cNvSpPr txBox="1"/>
      </xdr:nvSpPr>
      <xdr:spPr>
        <a:xfrm>
          <a:off x="15214111" y="927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110594</xdr:rowOff>
    </xdr:from>
    <xdr:to>
      <xdr:col>21</xdr:col>
      <xdr:colOff>212725</xdr:colOff>
      <xdr:row>56</xdr:row>
      <xdr:rowOff>40744</xdr:rowOff>
    </xdr:to>
    <xdr:sp macro="" textlink="">
      <xdr:nvSpPr>
        <xdr:cNvPr id="595" name="円/楕円 594"/>
        <xdr:cNvSpPr/>
      </xdr:nvSpPr>
      <xdr:spPr>
        <a:xfrm>
          <a:off x="14541500" y="95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31871</xdr:rowOff>
    </xdr:from>
    <xdr:ext cx="534377" cy="259045"/>
    <xdr:sp macro="" textlink="">
      <xdr:nvSpPr>
        <xdr:cNvPr id="596" name="テキスト ボックス 595"/>
        <xdr:cNvSpPr txBox="1"/>
      </xdr:nvSpPr>
      <xdr:spPr>
        <a:xfrm>
          <a:off x="14325111" y="963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41,551</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3038</xdr:rowOff>
    </xdr:from>
    <xdr:to>
      <xdr:col>20</xdr:col>
      <xdr:colOff>9525</xdr:colOff>
      <xdr:row>54</xdr:row>
      <xdr:rowOff>104638</xdr:rowOff>
    </xdr:to>
    <xdr:sp macro="" textlink="">
      <xdr:nvSpPr>
        <xdr:cNvPr id="597" name="円/楕円 596"/>
        <xdr:cNvSpPr/>
      </xdr:nvSpPr>
      <xdr:spPr>
        <a:xfrm>
          <a:off x="13652500" y="92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121165</xdr:rowOff>
    </xdr:from>
    <xdr:ext cx="534377" cy="259045"/>
    <xdr:sp macro="" textlink="">
      <xdr:nvSpPr>
        <xdr:cNvPr id="598" name="テキスト ボックス 597"/>
        <xdr:cNvSpPr txBox="1"/>
      </xdr:nvSpPr>
      <xdr:spPr>
        <a:xfrm>
          <a:off x="13436111" y="903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17691</xdr:rowOff>
    </xdr:from>
    <xdr:to>
      <xdr:col>18</xdr:col>
      <xdr:colOff>492125</xdr:colOff>
      <xdr:row>55</xdr:row>
      <xdr:rowOff>119291</xdr:rowOff>
    </xdr:to>
    <xdr:sp macro="" textlink="">
      <xdr:nvSpPr>
        <xdr:cNvPr id="599" name="円/楕円 598"/>
        <xdr:cNvSpPr/>
      </xdr:nvSpPr>
      <xdr:spPr>
        <a:xfrm>
          <a:off x="12763500" y="944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110418</xdr:rowOff>
    </xdr:from>
    <xdr:ext cx="534377" cy="259045"/>
    <xdr:sp macro="" textlink="">
      <xdr:nvSpPr>
        <xdr:cNvPr id="600" name="テキスト ボックス 599"/>
        <xdr:cNvSpPr txBox="1"/>
      </xdr:nvSpPr>
      <xdr:spPr>
        <a:xfrm>
          <a:off x="12547111" y="954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4" name="直線コネクタ 623"/>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7"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8" name="直線コネクタ 627"/>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18771</xdr:rowOff>
    </xdr:from>
    <xdr:to>
      <xdr:col>23</xdr:col>
      <xdr:colOff>517525</xdr:colOff>
      <xdr:row>79</xdr:row>
      <xdr:rowOff>29693</xdr:rowOff>
    </xdr:to>
    <xdr:cxnSp macro="">
      <xdr:nvCxnSpPr>
        <xdr:cNvPr id="629" name="直線コネクタ 628"/>
        <xdr:cNvCxnSpPr/>
      </xdr:nvCxnSpPr>
      <xdr:spPr>
        <a:xfrm>
          <a:off x="15481300" y="13563321"/>
          <a:ext cx="8382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30"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31" name="フローチャート : 判断 630"/>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18771</xdr:rowOff>
    </xdr:from>
    <xdr:to>
      <xdr:col>22</xdr:col>
      <xdr:colOff>365125</xdr:colOff>
      <xdr:row>79</xdr:row>
      <xdr:rowOff>23113</xdr:rowOff>
    </xdr:to>
    <xdr:cxnSp macro="">
      <xdr:nvCxnSpPr>
        <xdr:cNvPr id="632" name="直線コネクタ 631"/>
        <xdr:cNvCxnSpPr/>
      </xdr:nvCxnSpPr>
      <xdr:spPr>
        <a:xfrm flipV="1">
          <a:off x="14592300" y="13563321"/>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3" name="フローチャート : 判断 632"/>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80002</xdr:rowOff>
    </xdr:from>
    <xdr:ext cx="378565" cy="259045"/>
    <xdr:sp macro="" textlink="">
      <xdr:nvSpPr>
        <xdr:cNvPr id="634" name="テキスト ボックス 633"/>
        <xdr:cNvSpPr txBox="1"/>
      </xdr:nvSpPr>
      <xdr:spPr>
        <a:xfrm>
          <a:off x="15292017" y="136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23113</xdr:rowOff>
    </xdr:from>
    <xdr:to>
      <xdr:col>21</xdr:col>
      <xdr:colOff>161925</xdr:colOff>
      <xdr:row>79</xdr:row>
      <xdr:rowOff>33338</xdr:rowOff>
    </xdr:to>
    <xdr:cxnSp macro="">
      <xdr:nvCxnSpPr>
        <xdr:cNvPr id="635" name="直線コネクタ 634"/>
        <xdr:cNvCxnSpPr/>
      </xdr:nvCxnSpPr>
      <xdr:spPr>
        <a:xfrm flipV="1">
          <a:off x="13703300" y="13567663"/>
          <a:ext cx="889000" cy="1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133465</xdr:rowOff>
    </xdr:from>
    <xdr:to>
      <xdr:col>21</xdr:col>
      <xdr:colOff>212725</xdr:colOff>
      <xdr:row>79</xdr:row>
      <xdr:rowOff>63615</xdr:rowOff>
    </xdr:to>
    <xdr:sp macro="" textlink="">
      <xdr:nvSpPr>
        <xdr:cNvPr id="636" name="フローチャート : 判断 635"/>
        <xdr:cNvSpPr/>
      </xdr:nvSpPr>
      <xdr:spPr>
        <a:xfrm>
          <a:off x="14541500" y="1350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80142</xdr:rowOff>
    </xdr:from>
    <xdr:ext cx="469744" cy="259045"/>
    <xdr:sp macro="" textlink="">
      <xdr:nvSpPr>
        <xdr:cNvPr id="637" name="テキスト ボックス 636"/>
        <xdr:cNvSpPr txBox="1"/>
      </xdr:nvSpPr>
      <xdr:spPr>
        <a:xfrm>
          <a:off x="14357427" y="132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27420</xdr:rowOff>
    </xdr:from>
    <xdr:to>
      <xdr:col>19</xdr:col>
      <xdr:colOff>644525</xdr:colOff>
      <xdr:row>79</xdr:row>
      <xdr:rowOff>33338</xdr:rowOff>
    </xdr:to>
    <xdr:cxnSp macro="">
      <xdr:nvCxnSpPr>
        <xdr:cNvPr id="638" name="直線コネクタ 637"/>
        <xdr:cNvCxnSpPr/>
      </xdr:nvCxnSpPr>
      <xdr:spPr>
        <a:xfrm>
          <a:off x="12814300" y="13571970"/>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132931</xdr:rowOff>
    </xdr:from>
    <xdr:to>
      <xdr:col>20</xdr:col>
      <xdr:colOff>9525</xdr:colOff>
      <xdr:row>79</xdr:row>
      <xdr:rowOff>63081</xdr:rowOff>
    </xdr:to>
    <xdr:sp macro="" textlink="">
      <xdr:nvSpPr>
        <xdr:cNvPr id="639" name="フローチャート : 判断 638"/>
        <xdr:cNvSpPr/>
      </xdr:nvSpPr>
      <xdr:spPr>
        <a:xfrm>
          <a:off x="13652500" y="1350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79608</xdr:rowOff>
    </xdr:from>
    <xdr:ext cx="469744" cy="259045"/>
    <xdr:sp macro="" textlink="">
      <xdr:nvSpPr>
        <xdr:cNvPr id="640" name="テキスト ボックス 639"/>
        <xdr:cNvSpPr txBox="1"/>
      </xdr:nvSpPr>
      <xdr:spPr>
        <a:xfrm>
          <a:off x="13468427" y="1328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113385</xdr:rowOff>
    </xdr:from>
    <xdr:to>
      <xdr:col>18</xdr:col>
      <xdr:colOff>492125</xdr:colOff>
      <xdr:row>79</xdr:row>
      <xdr:rowOff>43535</xdr:rowOff>
    </xdr:to>
    <xdr:sp macro="" textlink="">
      <xdr:nvSpPr>
        <xdr:cNvPr id="641" name="フローチャート : 判断 640"/>
        <xdr:cNvSpPr/>
      </xdr:nvSpPr>
      <xdr:spPr>
        <a:xfrm>
          <a:off x="12763500" y="1348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60062</xdr:rowOff>
    </xdr:from>
    <xdr:ext cx="469744" cy="259045"/>
    <xdr:sp macro="" textlink="">
      <xdr:nvSpPr>
        <xdr:cNvPr id="642" name="テキスト ボックス 641"/>
        <xdr:cNvSpPr txBox="1"/>
      </xdr:nvSpPr>
      <xdr:spPr>
        <a:xfrm>
          <a:off x="12579427" y="1326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150343</xdr:rowOff>
    </xdr:from>
    <xdr:to>
      <xdr:col>23</xdr:col>
      <xdr:colOff>568325</xdr:colOff>
      <xdr:row>79</xdr:row>
      <xdr:rowOff>80493</xdr:rowOff>
    </xdr:to>
    <xdr:sp macro="" textlink="">
      <xdr:nvSpPr>
        <xdr:cNvPr id="648" name="円/楕円 647"/>
        <xdr:cNvSpPr/>
      </xdr:nvSpPr>
      <xdr:spPr>
        <a:xfrm>
          <a:off x="16268700" y="135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469744" cy="259045"/>
    <xdr:sp macro="" textlink="">
      <xdr:nvSpPr>
        <xdr:cNvPr id="649" name="災害復旧費該当値テキスト"/>
        <xdr:cNvSpPr txBox="1"/>
      </xdr:nvSpPr>
      <xdr:spPr>
        <a:xfrm>
          <a:off x="16370300" y="134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139421</xdr:rowOff>
    </xdr:from>
    <xdr:to>
      <xdr:col>22</xdr:col>
      <xdr:colOff>415925</xdr:colOff>
      <xdr:row>79</xdr:row>
      <xdr:rowOff>69571</xdr:rowOff>
    </xdr:to>
    <xdr:sp macro="" textlink="">
      <xdr:nvSpPr>
        <xdr:cNvPr id="650" name="円/楕円 649"/>
        <xdr:cNvSpPr/>
      </xdr:nvSpPr>
      <xdr:spPr>
        <a:xfrm>
          <a:off x="15430500" y="135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86098</xdr:rowOff>
    </xdr:from>
    <xdr:ext cx="469744" cy="259045"/>
    <xdr:sp macro="" textlink="">
      <xdr:nvSpPr>
        <xdr:cNvPr id="651" name="テキスト ボックス 650"/>
        <xdr:cNvSpPr txBox="1"/>
      </xdr:nvSpPr>
      <xdr:spPr>
        <a:xfrm>
          <a:off x="15246427" y="132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143763</xdr:rowOff>
    </xdr:from>
    <xdr:to>
      <xdr:col>21</xdr:col>
      <xdr:colOff>212725</xdr:colOff>
      <xdr:row>79</xdr:row>
      <xdr:rowOff>73913</xdr:rowOff>
    </xdr:to>
    <xdr:sp macro="" textlink="">
      <xdr:nvSpPr>
        <xdr:cNvPr id="652" name="円/楕円 651"/>
        <xdr:cNvSpPr/>
      </xdr:nvSpPr>
      <xdr:spPr>
        <a:xfrm>
          <a:off x="14541500" y="135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65040</xdr:rowOff>
    </xdr:from>
    <xdr:ext cx="469744" cy="259045"/>
    <xdr:sp macro="" textlink="">
      <xdr:nvSpPr>
        <xdr:cNvPr id="653" name="テキスト ボックス 652"/>
        <xdr:cNvSpPr txBox="1"/>
      </xdr:nvSpPr>
      <xdr:spPr>
        <a:xfrm>
          <a:off x="14357427" y="136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153988</xdr:rowOff>
    </xdr:from>
    <xdr:to>
      <xdr:col>20</xdr:col>
      <xdr:colOff>9525</xdr:colOff>
      <xdr:row>79</xdr:row>
      <xdr:rowOff>84138</xdr:rowOff>
    </xdr:to>
    <xdr:sp macro="" textlink="">
      <xdr:nvSpPr>
        <xdr:cNvPr id="654" name="円/楕円 653"/>
        <xdr:cNvSpPr/>
      </xdr:nvSpPr>
      <xdr:spPr>
        <a:xfrm>
          <a:off x="13652500" y="1352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75265</xdr:rowOff>
    </xdr:from>
    <xdr:ext cx="378565" cy="259045"/>
    <xdr:sp macro="" textlink="">
      <xdr:nvSpPr>
        <xdr:cNvPr id="655" name="テキスト ボックス 654"/>
        <xdr:cNvSpPr txBox="1"/>
      </xdr:nvSpPr>
      <xdr:spPr>
        <a:xfrm>
          <a:off x="13514017" y="13619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148070</xdr:rowOff>
    </xdr:from>
    <xdr:to>
      <xdr:col>18</xdr:col>
      <xdr:colOff>492125</xdr:colOff>
      <xdr:row>79</xdr:row>
      <xdr:rowOff>78220</xdr:rowOff>
    </xdr:to>
    <xdr:sp macro="" textlink="">
      <xdr:nvSpPr>
        <xdr:cNvPr id="656" name="円/楕円 655"/>
        <xdr:cNvSpPr/>
      </xdr:nvSpPr>
      <xdr:spPr>
        <a:xfrm>
          <a:off x="12763500" y="135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69347</xdr:rowOff>
    </xdr:from>
    <xdr:ext cx="469744" cy="259045"/>
    <xdr:sp macro="" textlink="">
      <xdr:nvSpPr>
        <xdr:cNvPr id="657" name="テキスト ボックス 656"/>
        <xdr:cNvSpPr txBox="1"/>
      </xdr:nvSpPr>
      <xdr:spPr>
        <a:xfrm>
          <a:off x="12579427" y="136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81" name="直線コネクタ 680"/>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2"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3" name="直線コネクタ 682"/>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4"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5" name="直線コネクタ 684"/>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41117</xdr:rowOff>
    </xdr:from>
    <xdr:to>
      <xdr:col>23</xdr:col>
      <xdr:colOff>517525</xdr:colOff>
      <xdr:row>94</xdr:row>
      <xdr:rowOff>54432</xdr:rowOff>
    </xdr:to>
    <xdr:cxnSp macro="">
      <xdr:nvCxnSpPr>
        <xdr:cNvPr id="686" name="直線コネクタ 685"/>
        <xdr:cNvCxnSpPr/>
      </xdr:nvCxnSpPr>
      <xdr:spPr>
        <a:xfrm>
          <a:off x="15481300" y="16157417"/>
          <a:ext cx="838200" cy="1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134554</xdr:rowOff>
    </xdr:from>
    <xdr:ext cx="534377" cy="259045"/>
    <xdr:sp macro="" textlink="">
      <xdr:nvSpPr>
        <xdr:cNvPr id="687" name="公債費平均値テキスト"/>
        <xdr:cNvSpPr txBox="1"/>
      </xdr:nvSpPr>
      <xdr:spPr>
        <a:xfrm>
          <a:off x="16370300" y="1625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8" name="フローチャート : 判断 687"/>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41117</xdr:rowOff>
    </xdr:from>
    <xdr:to>
      <xdr:col>22</xdr:col>
      <xdr:colOff>365125</xdr:colOff>
      <xdr:row>94</xdr:row>
      <xdr:rowOff>51022</xdr:rowOff>
    </xdr:to>
    <xdr:cxnSp macro="">
      <xdr:nvCxnSpPr>
        <xdr:cNvPr id="689" name="直線コネクタ 688"/>
        <xdr:cNvCxnSpPr/>
      </xdr:nvCxnSpPr>
      <xdr:spPr>
        <a:xfrm flipV="1">
          <a:off x="14592300" y="16157417"/>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90" name="フローチャート : 判断 689"/>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87044</xdr:rowOff>
    </xdr:from>
    <xdr:ext cx="534377" cy="259045"/>
    <xdr:sp macro="" textlink="">
      <xdr:nvSpPr>
        <xdr:cNvPr id="691" name="テキスト ボックス 690"/>
        <xdr:cNvSpPr txBox="1"/>
      </xdr:nvSpPr>
      <xdr:spPr>
        <a:xfrm>
          <a:off x="15214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51022</xdr:rowOff>
    </xdr:from>
    <xdr:to>
      <xdr:col>21</xdr:col>
      <xdr:colOff>161925</xdr:colOff>
      <xdr:row>94</xdr:row>
      <xdr:rowOff>72910</xdr:rowOff>
    </xdr:to>
    <xdr:cxnSp macro="">
      <xdr:nvCxnSpPr>
        <xdr:cNvPr id="692" name="直線コネクタ 691"/>
        <xdr:cNvCxnSpPr/>
      </xdr:nvCxnSpPr>
      <xdr:spPr>
        <a:xfrm flipV="1">
          <a:off x="13703300" y="16167322"/>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119190</xdr:rowOff>
    </xdr:from>
    <xdr:to>
      <xdr:col>21</xdr:col>
      <xdr:colOff>212725</xdr:colOff>
      <xdr:row>94</xdr:row>
      <xdr:rowOff>49340</xdr:rowOff>
    </xdr:to>
    <xdr:sp macro="" textlink="">
      <xdr:nvSpPr>
        <xdr:cNvPr id="693" name="フローチャート : 判断 692"/>
        <xdr:cNvSpPr/>
      </xdr:nvSpPr>
      <xdr:spPr>
        <a:xfrm>
          <a:off x="14541500" y="160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65867</xdr:rowOff>
    </xdr:from>
    <xdr:ext cx="534377" cy="259045"/>
    <xdr:sp macro="" textlink="">
      <xdr:nvSpPr>
        <xdr:cNvPr id="694" name="テキスト ボックス 693"/>
        <xdr:cNvSpPr txBox="1"/>
      </xdr:nvSpPr>
      <xdr:spPr>
        <a:xfrm>
          <a:off x="14325111" y="1583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62415</xdr:rowOff>
    </xdr:from>
    <xdr:to>
      <xdr:col>19</xdr:col>
      <xdr:colOff>644525</xdr:colOff>
      <xdr:row>94</xdr:row>
      <xdr:rowOff>72910</xdr:rowOff>
    </xdr:to>
    <xdr:cxnSp macro="">
      <xdr:nvCxnSpPr>
        <xdr:cNvPr id="695" name="直線コネクタ 694"/>
        <xdr:cNvCxnSpPr/>
      </xdr:nvCxnSpPr>
      <xdr:spPr>
        <a:xfrm>
          <a:off x="12814300" y="16178715"/>
          <a:ext cx="889000" cy="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115018</xdr:rowOff>
    </xdr:from>
    <xdr:to>
      <xdr:col>20</xdr:col>
      <xdr:colOff>9525</xdr:colOff>
      <xdr:row>94</xdr:row>
      <xdr:rowOff>45168</xdr:rowOff>
    </xdr:to>
    <xdr:sp macro="" textlink="">
      <xdr:nvSpPr>
        <xdr:cNvPr id="696" name="フローチャート : 判断 695"/>
        <xdr:cNvSpPr/>
      </xdr:nvSpPr>
      <xdr:spPr>
        <a:xfrm>
          <a:off x="13652500" y="160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61695</xdr:rowOff>
    </xdr:from>
    <xdr:ext cx="534377" cy="259045"/>
    <xdr:sp macro="" textlink="">
      <xdr:nvSpPr>
        <xdr:cNvPr id="697" name="テキスト ボックス 696"/>
        <xdr:cNvSpPr txBox="1"/>
      </xdr:nvSpPr>
      <xdr:spPr>
        <a:xfrm>
          <a:off x="13436111" y="158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124600</xdr:rowOff>
    </xdr:from>
    <xdr:to>
      <xdr:col>18</xdr:col>
      <xdr:colOff>492125</xdr:colOff>
      <xdr:row>94</xdr:row>
      <xdr:rowOff>54750</xdr:rowOff>
    </xdr:to>
    <xdr:sp macro="" textlink="">
      <xdr:nvSpPr>
        <xdr:cNvPr id="698" name="フローチャート : 判断 697"/>
        <xdr:cNvSpPr/>
      </xdr:nvSpPr>
      <xdr:spPr>
        <a:xfrm>
          <a:off x="12763500" y="160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71277</xdr:rowOff>
    </xdr:from>
    <xdr:ext cx="534377" cy="259045"/>
    <xdr:sp macro="" textlink="">
      <xdr:nvSpPr>
        <xdr:cNvPr id="699" name="テキスト ボックス 698"/>
        <xdr:cNvSpPr txBox="1"/>
      </xdr:nvSpPr>
      <xdr:spPr>
        <a:xfrm>
          <a:off x="12547111" y="158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3632</xdr:rowOff>
    </xdr:from>
    <xdr:to>
      <xdr:col>23</xdr:col>
      <xdr:colOff>568325</xdr:colOff>
      <xdr:row>94</xdr:row>
      <xdr:rowOff>105232</xdr:rowOff>
    </xdr:to>
    <xdr:sp macro="" textlink="">
      <xdr:nvSpPr>
        <xdr:cNvPr id="705" name="円/楕円 704"/>
        <xdr:cNvSpPr/>
      </xdr:nvSpPr>
      <xdr:spPr>
        <a:xfrm>
          <a:off x="16268700" y="161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26509</xdr:rowOff>
    </xdr:from>
    <xdr:ext cx="534377" cy="259045"/>
    <xdr:sp macro="" textlink="">
      <xdr:nvSpPr>
        <xdr:cNvPr id="706" name="公債費該当値テキスト"/>
        <xdr:cNvSpPr txBox="1"/>
      </xdr:nvSpPr>
      <xdr:spPr>
        <a:xfrm>
          <a:off x="16370300" y="1597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44,476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161767</xdr:rowOff>
    </xdr:from>
    <xdr:to>
      <xdr:col>22</xdr:col>
      <xdr:colOff>415925</xdr:colOff>
      <xdr:row>94</xdr:row>
      <xdr:rowOff>91917</xdr:rowOff>
    </xdr:to>
    <xdr:sp macro="" textlink="">
      <xdr:nvSpPr>
        <xdr:cNvPr id="707" name="円/楕円 706"/>
        <xdr:cNvSpPr/>
      </xdr:nvSpPr>
      <xdr:spPr>
        <a:xfrm>
          <a:off x="15430500" y="161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108444</xdr:rowOff>
    </xdr:from>
    <xdr:ext cx="534377" cy="259045"/>
    <xdr:sp macro="" textlink="">
      <xdr:nvSpPr>
        <xdr:cNvPr id="708" name="テキスト ボックス 707"/>
        <xdr:cNvSpPr txBox="1"/>
      </xdr:nvSpPr>
      <xdr:spPr>
        <a:xfrm>
          <a:off x="15214111" y="1588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222</xdr:rowOff>
    </xdr:from>
    <xdr:to>
      <xdr:col>21</xdr:col>
      <xdr:colOff>212725</xdr:colOff>
      <xdr:row>94</xdr:row>
      <xdr:rowOff>101822</xdr:rowOff>
    </xdr:to>
    <xdr:sp macro="" textlink="">
      <xdr:nvSpPr>
        <xdr:cNvPr id="709" name="円/楕円 708"/>
        <xdr:cNvSpPr/>
      </xdr:nvSpPr>
      <xdr:spPr>
        <a:xfrm>
          <a:off x="14541500" y="161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92949</xdr:rowOff>
    </xdr:from>
    <xdr:ext cx="534377" cy="259045"/>
    <xdr:sp macro="" textlink="">
      <xdr:nvSpPr>
        <xdr:cNvPr id="710" name="テキスト ボックス 709"/>
        <xdr:cNvSpPr txBox="1"/>
      </xdr:nvSpPr>
      <xdr:spPr>
        <a:xfrm>
          <a:off x="14325111" y="1620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22110</xdr:rowOff>
    </xdr:from>
    <xdr:to>
      <xdr:col>20</xdr:col>
      <xdr:colOff>9525</xdr:colOff>
      <xdr:row>94</xdr:row>
      <xdr:rowOff>123710</xdr:rowOff>
    </xdr:to>
    <xdr:sp macro="" textlink="">
      <xdr:nvSpPr>
        <xdr:cNvPr id="711" name="円/楕円 710"/>
        <xdr:cNvSpPr/>
      </xdr:nvSpPr>
      <xdr:spPr>
        <a:xfrm>
          <a:off x="13652500" y="1613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114837</xdr:rowOff>
    </xdr:from>
    <xdr:ext cx="534377" cy="259045"/>
    <xdr:sp macro="" textlink="">
      <xdr:nvSpPr>
        <xdr:cNvPr id="712" name="テキスト ボックス 711"/>
        <xdr:cNvSpPr txBox="1"/>
      </xdr:nvSpPr>
      <xdr:spPr>
        <a:xfrm>
          <a:off x="13436111" y="1623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11615</xdr:rowOff>
    </xdr:from>
    <xdr:to>
      <xdr:col>18</xdr:col>
      <xdr:colOff>492125</xdr:colOff>
      <xdr:row>94</xdr:row>
      <xdr:rowOff>113215</xdr:rowOff>
    </xdr:to>
    <xdr:sp macro="" textlink="">
      <xdr:nvSpPr>
        <xdr:cNvPr id="713" name="円/楕円 712"/>
        <xdr:cNvSpPr/>
      </xdr:nvSpPr>
      <xdr:spPr>
        <a:xfrm>
          <a:off x="12763500" y="1612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104342</xdr:rowOff>
    </xdr:from>
    <xdr:ext cx="534377" cy="259045"/>
    <xdr:sp macro="" textlink="">
      <xdr:nvSpPr>
        <xdr:cNvPr id="714" name="テキスト ボックス 713"/>
        <xdr:cNvSpPr txBox="1"/>
      </xdr:nvSpPr>
      <xdr:spPr>
        <a:xfrm>
          <a:off x="12547111" y="1622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5" name="直線コネクタ 72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6" name="テキスト ボックス 72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9" name="直線コネクタ 72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0" name="テキスト ボックス 729"/>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4" name="直線コネクタ 733"/>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5"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6" name="直線コネクタ 73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7"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8" name="直線コネクタ 737"/>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9" name="直線コネクタ 73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40"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41" name="フローチャート : 判断 740"/>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2" name="直線コネクタ 74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3" name="フローチャート : 判断 742"/>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4" name="テキスト ボックス 743"/>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5" name="直線コネクタ 74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70612</xdr:rowOff>
    </xdr:from>
    <xdr:to>
      <xdr:col>29</xdr:col>
      <xdr:colOff>568325</xdr:colOff>
      <xdr:row>37</xdr:row>
      <xdr:rowOff>762</xdr:rowOff>
    </xdr:to>
    <xdr:sp macro="" textlink="">
      <xdr:nvSpPr>
        <xdr:cNvPr id="746" name="フローチャート : 判断 745"/>
        <xdr:cNvSpPr/>
      </xdr:nvSpPr>
      <xdr:spPr>
        <a:xfrm>
          <a:off x="20383500" y="624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17289</xdr:rowOff>
    </xdr:from>
    <xdr:ext cx="378565" cy="259045"/>
    <xdr:sp macro="" textlink="">
      <xdr:nvSpPr>
        <xdr:cNvPr id="747" name="テキスト ボックス 746"/>
        <xdr:cNvSpPr txBox="1"/>
      </xdr:nvSpPr>
      <xdr:spPr>
        <a:xfrm>
          <a:off x="20245017" y="6018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8" name="直線コネクタ 74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109474</xdr:rowOff>
    </xdr:from>
    <xdr:to>
      <xdr:col>28</xdr:col>
      <xdr:colOff>365125</xdr:colOff>
      <xdr:row>38</xdr:row>
      <xdr:rowOff>39624</xdr:rowOff>
    </xdr:to>
    <xdr:sp macro="" textlink="">
      <xdr:nvSpPr>
        <xdr:cNvPr id="749" name="フローチャート : 判断 748"/>
        <xdr:cNvSpPr/>
      </xdr:nvSpPr>
      <xdr:spPr>
        <a:xfrm>
          <a:off x="19494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56151</xdr:rowOff>
    </xdr:from>
    <xdr:ext cx="313932" cy="259045"/>
    <xdr:sp macro="" textlink="">
      <xdr:nvSpPr>
        <xdr:cNvPr id="750" name="テキスト ボックス 749"/>
        <xdr:cNvSpPr txBox="1"/>
      </xdr:nvSpPr>
      <xdr:spPr>
        <a:xfrm>
          <a:off x="19388333" y="6228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2603</xdr:rowOff>
    </xdr:from>
    <xdr:to>
      <xdr:col>27</xdr:col>
      <xdr:colOff>161925</xdr:colOff>
      <xdr:row>37</xdr:row>
      <xdr:rowOff>104203</xdr:rowOff>
    </xdr:to>
    <xdr:sp macro="" textlink="">
      <xdr:nvSpPr>
        <xdr:cNvPr id="751" name="フローチャート : 判断 750"/>
        <xdr:cNvSpPr/>
      </xdr:nvSpPr>
      <xdr:spPr>
        <a:xfrm>
          <a:off x="186055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120730</xdr:rowOff>
    </xdr:from>
    <xdr:ext cx="378565" cy="259045"/>
    <xdr:sp macro="" textlink="">
      <xdr:nvSpPr>
        <xdr:cNvPr id="752" name="テキスト ボックス 751"/>
        <xdr:cNvSpPr txBox="1"/>
      </xdr:nvSpPr>
      <xdr:spPr>
        <a:xfrm>
          <a:off x="18467017" y="6121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8" name="円/楕円 75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9"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0" name="円/楕円 75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1" name="テキスト ボックス 760"/>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2" name="円/楕円 76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3" name="テキスト ボックス 762"/>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4" name="円/楕円 76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5" name="テキスト ボックス 764"/>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6" name="円/楕円 76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7" name="テキスト ボックス 766"/>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0" name="フローチャート :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2" name="フローチャート :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3" name="テキスト ボックス 79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5" name="フローチャート :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6" name="テキスト ボックス 79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8" name="フローチャート :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9" name="テキスト ボックス 79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0" name="フローチャート :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1" name="テキスト ボックス 80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円/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9" name="円/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0" name="テキスト ボックス 80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1" name="円/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2" name="テキスト ボックス 81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3" name="円/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4" name="テキスト ボックス 81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円/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6" name="テキスト ボックス 81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  １１６，２７０円で、前年度決算と比較すると、認可保育所等建設事業費補助金や小規模保育事業給付費等の増により、６，６４１円の増となった。全国平均、静岡県平均、類似団体平均と比較して、いずれも下回っている。これは、扶助費の決算額が少ないことが要因であると考えられる。商工費は、住民一人当たり ９，８７０円で、前年度決算と比較すると、掛川市商工会議所会館建設事業費補助金の皆増や、ふるさと納税推進費、企業立地促進事業費補助金の増により、３，４５２円の増となった。静岡県平均、類似団体平均は上回ったが、全国平均は下回った。土木費は、住民一人当たり </a:t>
          </a:r>
          <a:r>
            <a:rPr kumimoji="1" lang="ja-JP" altLang="en-US" sz="1300" baseline="0">
              <a:latin typeface="ＭＳ Ｐゴシック"/>
            </a:rPr>
            <a:t> ４</a:t>
          </a:r>
          <a:r>
            <a:rPr kumimoji="1" lang="ja-JP" altLang="en-US" sz="1300">
              <a:latin typeface="ＭＳ Ｐゴシック"/>
            </a:rPr>
            <a:t>０，１２３円で、前年度決算と比較すると</a:t>
          </a:r>
          <a:r>
            <a:rPr kumimoji="1" lang="ja-JP" altLang="en-US" sz="1300" baseline="0">
              <a:latin typeface="ＭＳ Ｐゴシック"/>
            </a:rPr>
            <a:t> 事業完了による駅前東街区市街地再開発事業費補助金の皆減 や公共下水道事業特別会計繰出金減により、４，４０３円の減となった。全国平均、静岡県平均、類似団体平均と比較して、いずれも下回っており、ここ５年間は毎年減となっている。消防費は、住民一人当たり  １４，３３０円で、前年度決算と比較すると、７，４１５円の減となった。全国平均、静岡県平均、類似団体平均と比較して、いずれも下回っているが、中央消防署建設事業が完了したことにり、平成２６年度以前の水準に戻ったためである。教育費は、住民一人当たり </a:t>
          </a:r>
          <a:endParaRPr kumimoji="1" lang="en-US" altLang="ja-JP" sz="1300" baseline="0">
            <a:latin typeface="ＭＳ Ｐゴシック"/>
          </a:endParaRPr>
        </a:p>
        <a:p>
          <a:r>
            <a:rPr kumimoji="1" lang="ja-JP" altLang="en-US" sz="1300" baseline="0">
              <a:latin typeface="ＭＳ Ｐゴシック"/>
            </a:rPr>
            <a:t>５６，０２２円で、前年度決算と比較すると、中央小校舎改築事業費や学校給食施設整備費などの増により、１２，４８８円の増となった。全国平均、静岡県平均、類似団体平均をいずれも上回っている。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平成２８年度の財政調整基金残高は、前年度に比べて 　　△０．３６ポイント減となった。これは中央小学校校舎改築事業</a:t>
          </a:r>
          <a:r>
            <a:rPr lang="ja-JP" altLang="en-US" sz="1400">
              <a:effectLst/>
            </a:rPr>
            <a:t>、学校給食センター建設事業等の大規模事業の実施により、歳出決算額は</a:t>
          </a:r>
          <a:r>
            <a:rPr lang="ja-JP" altLang="en-US" sz="1400" baseline="0">
              <a:effectLst/>
            </a:rPr>
            <a:t> </a:t>
          </a:r>
          <a:r>
            <a:rPr lang="ja-JP" altLang="en-US" sz="1400">
              <a:effectLst/>
            </a:rPr>
            <a:t>８５４百万円増となり、財源不足を補うため、繰入を行ったためである。これにより実施収支は １．２７ポイントの減となった。今後、歳出において適正な事業執行と歳出削減の両面に配意するとともに、入札差金等の不用額の留保に努めていく。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水道事業会計は、２年連続で改善し、前年度比 １．０６ポイント増となり、引き続き黒字となっている。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また、一般会計は、前年度比 △１．２８ポイント悪化したものの、引き続き黒字となっている。特別会計及び企業会計においても赤字はなく健全な状態である。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今後も各会計において適正な財政運営に努める。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3636\AppData\Local\Temp\Temp1_&#12304;&#36001;&#25919;&#29366;&#27841;&#36039;&#26009;&#38598;&#12305;_222135_&#25499;&#24029;&#24066;_2016.zip\&#12304;&#36001;&#25919;&#29366;&#27841;&#36039;&#26009;&#38598;&#12305;_222135_&#25499;&#24029;&#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123.5</v>
          </cell>
          <cell r="L73">
            <v>102.7</v>
          </cell>
          <cell r="M73">
            <v>94.2</v>
          </cell>
          <cell r="N73">
            <v>80</v>
          </cell>
          <cell r="O73">
            <v>76.8</v>
          </cell>
        </row>
        <row r="75">
          <cell r="K75">
            <v>11.8</v>
          </cell>
          <cell r="L75">
            <v>11</v>
          </cell>
          <cell r="M75">
            <v>10.3</v>
          </cell>
          <cell r="N75">
            <v>10.1</v>
          </cell>
          <cell r="O75">
            <v>9.9</v>
          </cell>
        </row>
        <row r="77">
          <cell r="G77" t="str">
            <v>類似団体内平均値</v>
          </cell>
          <cell r="K77">
            <v>55.4</v>
          </cell>
          <cell r="L77">
            <v>42.2</v>
          </cell>
          <cell r="M77">
            <v>33.299999999999997</v>
          </cell>
          <cell r="N77">
            <v>15.8</v>
          </cell>
          <cell r="O77">
            <v>6.5</v>
          </cell>
        </row>
        <row r="79">
          <cell r="K79">
            <v>10.9</v>
          </cell>
          <cell r="L79">
            <v>10.199999999999999</v>
          </cell>
          <cell r="M79">
            <v>9.3000000000000007</v>
          </cell>
          <cell r="N79">
            <v>6.2</v>
          </cell>
          <cell r="O79">
            <v>5.9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46929914</v>
      </c>
      <c r="BO4" s="411"/>
      <c r="BP4" s="411"/>
      <c r="BQ4" s="411"/>
      <c r="BR4" s="411"/>
      <c r="BS4" s="411"/>
      <c r="BT4" s="411"/>
      <c r="BU4" s="412"/>
      <c r="BV4" s="410">
        <v>46387150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3.7</v>
      </c>
      <c r="CU4" s="588"/>
      <c r="CV4" s="588"/>
      <c r="CW4" s="588"/>
      <c r="CX4" s="588"/>
      <c r="CY4" s="588"/>
      <c r="CZ4" s="588"/>
      <c r="DA4" s="589"/>
      <c r="DB4" s="587">
        <v>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45718714</v>
      </c>
      <c r="BO5" s="416"/>
      <c r="BP5" s="416"/>
      <c r="BQ5" s="416"/>
      <c r="BR5" s="416"/>
      <c r="BS5" s="416"/>
      <c r="BT5" s="416"/>
      <c r="BU5" s="417"/>
      <c r="BV5" s="415">
        <v>44864769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88.2</v>
      </c>
      <c r="CU5" s="386"/>
      <c r="CV5" s="386"/>
      <c r="CW5" s="386"/>
      <c r="CX5" s="386"/>
      <c r="CY5" s="386"/>
      <c r="CZ5" s="386"/>
      <c r="DA5" s="387"/>
      <c r="DB5" s="385">
        <v>82.8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1211200</v>
      </c>
      <c r="BO6" s="416"/>
      <c r="BP6" s="416"/>
      <c r="BQ6" s="416"/>
      <c r="BR6" s="416"/>
      <c r="BS6" s="416"/>
      <c r="BT6" s="416"/>
      <c r="BU6" s="417"/>
      <c r="BV6" s="415">
        <v>1522381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94.7</v>
      </c>
      <c r="CU6" s="562"/>
      <c r="CV6" s="562"/>
      <c r="CW6" s="562"/>
      <c r="CX6" s="562"/>
      <c r="CY6" s="562"/>
      <c r="CZ6" s="562"/>
      <c r="DA6" s="563"/>
      <c r="DB6" s="561">
        <v>89.2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216470</v>
      </c>
      <c r="BO7" s="416"/>
      <c r="BP7" s="416"/>
      <c r="BQ7" s="416"/>
      <c r="BR7" s="416"/>
      <c r="BS7" s="416"/>
      <c r="BT7" s="416"/>
      <c r="BU7" s="417"/>
      <c r="BV7" s="415">
        <v>184406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26775728</v>
      </c>
      <c r="CU7" s="416"/>
      <c r="CV7" s="416"/>
      <c r="CW7" s="416"/>
      <c r="CX7" s="416"/>
      <c r="CY7" s="416"/>
      <c r="CZ7" s="416"/>
      <c r="DA7" s="417"/>
      <c r="DB7" s="415">
        <v>26820196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994730</v>
      </c>
      <c r="BO8" s="416"/>
      <c r="BP8" s="416"/>
      <c r="BQ8" s="416"/>
      <c r="BR8" s="416"/>
      <c r="BS8" s="416"/>
      <c r="BT8" s="416"/>
      <c r="BU8" s="417"/>
      <c r="BV8" s="415">
        <v>1337975</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0.9</v>
      </c>
      <c r="CU8" s="525"/>
      <c r="CV8" s="525"/>
      <c r="CW8" s="525"/>
      <c r="CX8" s="525"/>
      <c r="CY8" s="525"/>
      <c r="CZ8" s="525"/>
      <c r="DA8" s="526"/>
      <c r="DB8" s="524">
        <v>0.91</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114602</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-343245</v>
      </c>
      <c r="BO9" s="416"/>
      <c r="BP9" s="416"/>
      <c r="BQ9" s="416"/>
      <c r="BR9" s="416"/>
      <c r="BS9" s="416"/>
      <c r="BT9" s="416"/>
      <c r="BU9" s="417"/>
      <c r="BV9" s="415">
        <v>106278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16.399999999999999</v>
      </c>
      <c r="CU9" s="386"/>
      <c r="CV9" s="386"/>
      <c r="CW9" s="386"/>
      <c r="CX9" s="386"/>
      <c r="CY9" s="386"/>
      <c r="CZ9" s="386"/>
      <c r="DA9" s="387"/>
      <c r="DB9" s="385">
        <v>15.6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116363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13692</v>
      </c>
      <c r="BO10" s="416"/>
      <c r="BP10" s="416"/>
      <c r="BQ10" s="416"/>
      <c r="BR10" s="416"/>
      <c r="BS10" s="416"/>
      <c r="BT10" s="416"/>
      <c r="BU10" s="417"/>
      <c r="BV10" s="415">
        <v>177746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117792</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117864</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114073</v>
      </c>
      <c r="S13" s="517"/>
      <c r="T13" s="517"/>
      <c r="U13" s="517"/>
      <c r="V13" s="518"/>
      <c r="W13" s="504" t="s">
        <v>123</v>
      </c>
      <c r="X13" s="428"/>
      <c r="Y13" s="428"/>
      <c r="Z13" s="428"/>
      <c r="AA13" s="428"/>
      <c r="AB13" s="429"/>
      <c r="AC13" s="391">
        <v>4220</v>
      </c>
      <c r="AD13" s="392"/>
      <c r="AE13" s="392"/>
      <c r="AF13" s="392"/>
      <c r="AG13" s="393"/>
      <c r="AH13" s="391">
        <v>4654</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-447417</v>
      </c>
      <c r="BO13" s="416"/>
      <c r="BP13" s="416"/>
      <c r="BQ13" s="416"/>
      <c r="BR13" s="416"/>
      <c r="BS13" s="416"/>
      <c r="BT13" s="416"/>
      <c r="BU13" s="417"/>
      <c r="BV13" s="415">
        <v>284024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9.9</v>
      </c>
      <c r="CU13" s="386"/>
      <c r="CV13" s="386"/>
      <c r="CW13" s="386"/>
      <c r="CX13" s="386"/>
      <c r="CY13" s="386"/>
      <c r="CZ13" s="386"/>
      <c r="DA13" s="387"/>
      <c r="DB13" s="385">
        <v>10.1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117609</v>
      </c>
      <c r="S14" s="517"/>
      <c r="T14" s="517"/>
      <c r="U14" s="517"/>
      <c r="V14" s="518"/>
      <c r="W14" s="519"/>
      <c r="X14" s="431"/>
      <c r="Y14" s="431"/>
      <c r="Z14" s="431"/>
      <c r="AA14" s="431"/>
      <c r="AB14" s="432"/>
      <c r="AC14" s="509">
        <v>7</v>
      </c>
      <c r="AD14" s="510"/>
      <c r="AE14" s="510"/>
      <c r="AF14" s="510"/>
      <c r="AG14" s="511"/>
      <c r="AH14" s="509">
        <v>7.7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76.8</v>
      </c>
      <c r="CU14" s="488"/>
      <c r="CV14" s="488"/>
      <c r="CW14" s="488"/>
      <c r="CX14" s="488"/>
      <c r="CY14" s="488"/>
      <c r="CZ14" s="488"/>
      <c r="DA14" s="489"/>
      <c r="DB14" s="520">
        <v>80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114084</v>
      </c>
      <c r="S15" s="517"/>
      <c r="T15" s="517"/>
      <c r="U15" s="517"/>
      <c r="V15" s="518"/>
      <c r="W15" s="504" t="s">
        <v>130</v>
      </c>
      <c r="X15" s="428"/>
      <c r="Y15" s="428"/>
      <c r="Z15" s="428"/>
      <c r="AA15" s="428"/>
      <c r="AB15" s="429"/>
      <c r="AC15" s="391">
        <v>24284</v>
      </c>
      <c r="AD15" s="392"/>
      <c r="AE15" s="392"/>
      <c r="AF15" s="392"/>
      <c r="AG15" s="393"/>
      <c r="AH15" s="391">
        <v>24856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17537063</v>
      </c>
      <c r="BO15" s="411"/>
      <c r="BP15" s="411"/>
      <c r="BQ15" s="411"/>
      <c r="BR15" s="411"/>
      <c r="BS15" s="411"/>
      <c r="BT15" s="411"/>
      <c r="BU15" s="412"/>
      <c r="BV15" s="410">
        <v>17098085</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40.299999999999997</v>
      </c>
      <c r="AD16" s="510"/>
      <c r="AE16" s="510"/>
      <c r="AF16" s="510"/>
      <c r="AG16" s="511"/>
      <c r="AH16" s="509">
        <v>41.1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19465968</v>
      </c>
      <c r="BO16" s="416"/>
      <c r="BP16" s="416"/>
      <c r="BQ16" s="416"/>
      <c r="BR16" s="416"/>
      <c r="BS16" s="416"/>
      <c r="BT16" s="416"/>
      <c r="BU16" s="417"/>
      <c r="BV16" s="415">
        <v>19053654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31729</v>
      </c>
      <c r="AD17" s="392"/>
      <c r="AE17" s="392"/>
      <c r="AF17" s="392"/>
      <c r="AG17" s="393"/>
      <c r="AH17" s="391">
        <v>30901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22470601</v>
      </c>
      <c r="BO17" s="416"/>
      <c r="BP17" s="416"/>
      <c r="BQ17" s="416"/>
      <c r="BR17" s="416"/>
      <c r="BS17" s="416"/>
      <c r="BT17" s="416"/>
      <c r="BU17" s="417"/>
      <c r="BV17" s="415">
        <v>21883066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265.69</v>
      </c>
      <c r="M18" s="480"/>
      <c r="N18" s="480"/>
      <c r="O18" s="480"/>
      <c r="P18" s="480"/>
      <c r="Q18" s="480"/>
      <c r="R18" s="481"/>
      <c r="S18" s="481"/>
      <c r="T18" s="481"/>
      <c r="U18" s="481"/>
      <c r="V18" s="482"/>
      <c r="W18" s="496"/>
      <c r="X18" s="497"/>
      <c r="Y18" s="497"/>
      <c r="Z18" s="497"/>
      <c r="AA18" s="497"/>
      <c r="AB18" s="505"/>
      <c r="AC18" s="379">
        <v>52.7</v>
      </c>
      <c r="AD18" s="380"/>
      <c r="AE18" s="380"/>
      <c r="AF18" s="380"/>
      <c r="AG18" s="483"/>
      <c r="AH18" s="379">
        <v>51.2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23464955</v>
      </c>
      <c r="BO18" s="416"/>
      <c r="BP18" s="416"/>
      <c r="BQ18" s="416"/>
      <c r="BR18" s="416"/>
      <c r="BS18" s="416"/>
      <c r="BT18" s="416"/>
      <c r="BU18" s="417"/>
      <c r="BV18" s="415">
        <v>22893725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431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31044666</v>
      </c>
      <c r="BO19" s="416"/>
      <c r="BP19" s="416"/>
      <c r="BQ19" s="416"/>
      <c r="BR19" s="416"/>
      <c r="BS19" s="416"/>
      <c r="BT19" s="416"/>
      <c r="BU19" s="417"/>
      <c r="BV19" s="415">
        <v>32724241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41050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46051015</v>
      </c>
      <c r="BO23" s="416"/>
      <c r="BP23" s="416"/>
      <c r="BQ23" s="416"/>
      <c r="BR23" s="416"/>
      <c r="BS23" s="416"/>
      <c r="BT23" s="416"/>
      <c r="BU23" s="417"/>
      <c r="BV23" s="415">
        <v>46579110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9110</v>
      </c>
      <c r="R24" s="392"/>
      <c r="S24" s="392"/>
      <c r="T24" s="392"/>
      <c r="U24" s="392"/>
      <c r="V24" s="393"/>
      <c r="W24" s="457"/>
      <c r="X24" s="448"/>
      <c r="Y24" s="449"/>
      <c r="Z24" s="388" t="s">
        <v>154</v>
      </c>
      <c r="AA24" s="389"/>
      <c r="AB24" s="389"/>
      <c r="AC24" s="389"/>
      <c r="AD24" s="389"/>
      <c r="AE24" s="389"/>
      <c r="AF24" s="389"/>
      <c r="AG24" s="390"/>
      <c r="AH24" s="391">
        <v>633</v>
      </c>
      <c r="AI24" s="392"/>
      <c r="AJ24" s="392"/>
      <c r="AK24" s="392"/>
      <c r="AL24" s="393"/>
      <c r="AM24" s="391">
        <v>2089533</v>
      </c>
      <c r="AN24" s="392"/>
      <c r="AO24" s="392"/>
      <c r="AP24" s="392"/>
      <c r="AQ24" s="392"/>
      <c r="AR24" s="393"/>
      <c r="AS24" s="391">
        <v>3301</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33992997</v>
      </c>
      <c r="BO24" s="416"/>
      <c r="BP24" s="416"/>
      <c r="BQ24" s="416"/>
      <c r="BR24" s="416"/>
      <c r="BS24" s="416"/>
      <c r="BT24" s="416"/>
      <c r="BU24" s="417"/>
      <c r="BV24" s="415">
        <v>34948527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7340</v>
      </c>
      <c r="R25" s="392"/>
      <c r="S25" s="392"/>
      <c r="T25" s="392"/>
      <c r="U25" s="392"/>
      <c r="V25" s="393"/>
      <c r="W25" s="457"/>
      <c r="X25" s="448"/>
      <c r="Y25" s="449"/>
      <c r="Z25" s="388" t="s">
        <v>157</v>
      </c>
      <c r="AA25" s="389"/>
      <c r="AB25" s="389"/>
      <c r="AC25" s="389"/>
      <c r="AD25" s="389"/>
      <c r="AE25" s="389"/>
      <c r="AF25" s="389"/>
      <c r="AG25" s="390"/>
      <c r="AH25" s="391">
        <v>108</v>
      </c>
      <c r="AI25" s="392"/>
      <c r="AJ25" s="392"/>
      <c r="AK25" s="392"/>
      <c r="AL25" s="393"/>
      <c r="AM25" s="391">
        <v>336204</v>
      </c>
      <c r="AN25" s="392"/>
      <c r="AO25" s="392"/>
      <c r="AP25" s="392"/>
      <c r="AQ25" s="392"/>
      <c r="AR25" s="393"/>
      <c r="AS25" s="391">
        <v>3113</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10767213</v>
      </c>
      <c r="BO25" s="411"/>
      <c r="BP25" s="411"/>
      <c r="BQ25" s="411"/>
      <c r="BR25" s="411"/>
      <c r="BS25" s="411"/>
      <c r="BT25" s="411"/>
      <c r="BU25" s="412"/>
      <c r="BV25" s="410">
        <v>10357561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6770</v>
      </c>
      <c r="R26" s="392"/>
      <c r="S26" s="392"/>
      <c r="T26" s="392"/>
      <c r="U26" s="392"/>
      <c r="V26" s="393"/>
      <c r="W26" s="457"/>
      <c r="X26" s="448"/>
      <c r="Y26" s="449"/>
      <c r="Z26" s="388" t="s">
        <v>160</v>
      </c>
      <c r="AA26" s="470"/>
      <c r="AB26" s="470"/>
      <c r="AC26" s="470"/>
      <c r="AD26" s="470"/>
      <c r="AE26" s="470"/>
      <c r="AF26" s="470"/>
      <c r="AG26" s="471"/>
      <c r="AH26" s="391">
        <v>28</v>
      </c>
      <c r="AI26" s="392"/>
      <c r="AJ26" s="392"/>
      <c r="AK26" s="392"/>
      <c r="AL26" s="393"/>
      <c r="AM26" s="391">
        <v>93128</v>
      </c>
      <c r="AN26" s="392"/>
      <c r="AO26" s="392"/>
      <c r="AP26" s="392"/>
      <c r="AQ26" s="392"/>
      <c r="AR26" s="393"/>
      <c r="AS26" s="391">
        <v>3326</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4950</v>
      </c>
      <c r="R27" s="392"/>
      <c r="S27" s="392"/>
      <c r="T27" s="392"/>
      <c r="U27" s="392"/>
      <c r="V27" s="393"/>
      <c r="W27" s="457"/>
      <c r="X27" s="448"/>
      <c r="Y27" s="449"/>
      <c r="Z27" s="388" t="s">
        <v>163</v>
      </c>
      <c r="AA27" s="389"/>
      <c r="AB27" s="389"/>
      <c r="AC27" s="389"/>
      <c r="AD27" s="389"/>
      <c r="AE27" s="389"/>
      <c r="AF27" s="389"/>
      <c r="AG27" s="390"/>
      <c r="AH27" s="391">
        <v>67</v>
      </c>
      <c r="AI27" s="392"/>
      <c r="AJ27" s="392"/>
      <c r="AK27" s="392"/>
      <c r="AL27" s="393"/>
      <c r="AM27" s="391">
        <v>223677</v>
      </c>
      <c r="AN27" s="392"/>
      <c r="AO27" s="392"/>
      <c r="AP27" s="392"/>
      <c r="AQ27" s="392"/>
      <c r="AR27" s="393"/>
      <c r="AS27" s="391">
        <v>3338</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1740282</v>
      </c>
      <c r="BO27" s="419"/>
      <c r="BP27" s="419"/>
      <c r="BQ27" s="419"/>
      <c r="BR27" s="419"/>
      <c r="BS27" s="419"/>
      <c r="BT27" s="419"/>
      <c r="BU27" s="420"/>
      <c r="BV27" s="418">
        <v>1738696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4350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4459799</v>
      </c>
      <c r="BO28" s="411"/>
      <c r="BP28" s="411"/>
      <c r="BQ28" s="411"/>
      <c r="BR28" s="411"/>
      <c r="BS28" s="411"/>
      <c r="BT28" s="411"/>
      <c r="BU28" s="412"/>
      <c r="BV28" s="410">
        <v>4563971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19</v>
      </c>
      <c r="M29" s="392"/>
      <c r="N29" s="392"/>
      <c r="O29" s="392"/>
      <c r="P29" s="393"/>
      <c r="Q29" s="391">
        <v>4110</v>
      </c>
      <c r="R29" s="392"/>
      <c r="S29" s="392"/>
      <c r="T29" s="392"/>
      <c r="U29" s="392"/>
      <c r="V29" s="393"/>
      <c r="W29" s="458"/>
      <c r="X29" s="459"/>
      <c r="Y29" s="460"/>
      <c r="Z29" s="388" t="s">
        <v>170</v>
      </c>
      <c r="AA29" s="389"/>
      <c r="AB29" s="389"/>
      <c r="AC29" s="389"/>
      <c r="AD29" s="389"/>
      <c r="AE29" s="389"/>
      <c r="AF29" s="389"/>
      <c r="AG29" s="390"/>
      <c r="AH29" s="391">
        <v>700</v>
      </c>
      <c r="AI29" s="392"/>
      <c r="AJ29" s="392"/>
      <c r="AK29" s="392"/>
      <c r="AL29" s="393"/>
      <c r="AM29" s="391">
        <v>2313210</v>
      </c>
      <c r="AN29" s="392"/>
      <c r="AO29" s="392"/>
      <c r="AP29" s="392"/>
      <c r="AQ29" s="392"/>
      <c r="AR29" s="393"/>
      <c r="AS29" s="391">
        <v>3305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t="s">
        <v>120</v>
      </c>
      <c r="BO29" s="416"/>
      <c r="BP29" s="416"/>
      <c r="BQ29" s="416"/>
      <c r="BR29" s="416"/>
      <c r="BS29" s="416"/>
      <c r="BT29" s="416"/>
      <c r="BU29" s="417"/>
      <c r="BV29" s="415" t="s">
        <v>120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101.6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2633251</v>
      </c>
      <c r="BO30" s="419"/>
      <c r="BP30" s="419"/>
      <c r="BQ30" s="419"/>
      <c r="BR30" s="419"/>
      <c r="BS30" s="419"/>
      <c r="BT30" s="419"/>
      <c r="BU30" s="420"/>
      <c r="BV30" s="418">
        <v>3225773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太田川原野谷川治水水防組合
一般会計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かけがわ街づくり</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公共用地取得特別会計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東遠広域施設組合
一般会計</v>
      </c>
      <c r="BZ35" s="374"/>
      <c r="CA35" s="374"/>
      <c r="CB35" s="374"/>
      <c r="CC35" s="374"/>
      <c r="CD35" s="374"/>
      <c r="CE35" s="374"/>
      <c r="CF35" s="374"/>
      <c r="CG35" s="374"/>
      <c r="CH35" s="374"/>
      <c r="CI35" s="374"/>
      <c r="CJ35" s="374"/>
      <c r="CK35" s="374"/>
      <c r="CL35" s="374"/>
      <c r="CM35" s="374"/>
      <c r="CN35" s="167"/>
      <c r="CO35" s="375">
        <f t="shared" ref="CO35:CO43" si="3">IF(CQ35="","",CO34+1)</f>
        <v>23</v>
      </c>
      <c r="CP35" s="375"/>
      <c r="CQ35" s="374" t="str">
        <f>IF('各会計、関係団体の財政状況及び健全化判断比率'!BS8="","",'各会計、関係団体の財政状況及び健全化判断比率'!BS8)</f>
        <v>これっしかどころ</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掛川駅周辺施設管理特別会計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IF('各会計、関係団体の財政状況及び健全化判断比率'!B34="","",'各会計、関係団体の財政状況及び健全化判断比率'!B34)</f>
        <v>農業集落排水事業特別会計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小笠老人ホーム施設組合
一般会計</v>
      </c>
      <c r="BZ36" s="374"/>
      <c r="CA36" s="374"/>
      <c r="CB36" s="374"/>
      <c r="CC36" s="374"/>
      <c r="CD36" s="374"/>
      <c r="CE36" s="374"/>
      <c r="CF36" s="374"/>
      <c r="CG36" s="374"/>
      <c r="CH36" s="374"/>
      <c r="CI36" s="374"/>
      <c r="CJ36" s="374"/>
      <c r="CK36" s="374"/>
      <c r="CL36" s="374"/>
      <c r="CM36" s="374"/>
      <c r="CN36" s="167"/>
      <c r="CO36" s="375">
        <f t="shared" si="3"/>
        <v>24</v>
      </c>
      <c r="CP36" s="375"/>
      <c r="CQ36" s="374" t="str">
        <f>IF('各会計、関係団体の財政状況及び健全化判断比率'!BS9="","",'各会計、関係団体の財政状況及び健全化判断比率'!BS9)</f>
        <v>森の都ならここ</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11</v>
      </c>
      <c r="BF37" s="375"/>
      <c r="BG37" s="374" t="str">
        <f>IF('各会計、関係団体の財政状況及び健全化判断比率'!B35="","",'各会計、関係団体の財政状況及び健全化判断比率'!B35)</f>
        <v>浄化槽市町村設置推進事業特別会計</v>
      </c>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浅羽地域湛水防除施設組合
一般会計</v>
      </c>
      <c r="BZ37" s="374"/>
      <c r="CA37" s="374"/>
      <c r="CB37" s="374"/>
      <c r="CC37" s="374"/>
      <c r="CD37" s="374"/>
      <c r="CE37" s="374"/>
      <c r="CF37" s="374"/>
      <c r="CG37" s="374"/>
      <c r="CH37" s="374"/>
      <c r="CI37" s="374"/>
      <c r="CJ37" s="374"/>
      <c r="CK37" s="374"/>
      <c r="CL37" s="374"/>
      <c r="CM37" s="374"/>
      <c r="CN37" s="167"/>
      <c r="CO37" s="375">
        <f t="shared" si="3"/>
        <v>25</v>
      </c>
      <c r="CP37" s="375"/>
      <c r="CQ37" s="374" t="str">
        <f>IF('各会計、関係団体の財政状況及び健全化判断比率'!BS10="","",'各会計、関係団体の財政状況及び健全化判断比率'!BS10)</f>
        <v>掛川市生涯学習振興公社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東遠学園組合
一般会計</v>
      </c>
      <c r="BZ38" s="374"/>
      <c r="CA38" s="374"/>
      <c r="CB38" s="374"/>
      <c r="CC38" s="374"/>
      <c r="CD38" s="374"/>
      <c r="CE38" s="374"/>
      <c r="CF38" s="374"/>
      <c r="CG38" s="374"/>
      <c r="CH38" s="374"/>
      <c r="CI38" s="374"/>
      <c r="CJ38" s="374"/>
      <c r="CK38" s="374"/>
      <c r="CL38" s="374"/>
      <c r="CM38" s="374"/>
      <c r="CN38" s="167"/>
      <c r="CO38" s="375">
        <f t="shared" si="3"/>
        <v>26</v>
      </c>
      <c r="CP38" s="375"/>
      <c r="CQ38" s="374" t="str">
        <f>IF('各会計、関係団体の財政状況及び健全化判断比率'!BS11="","",'各会計、関係団体の財政状況及び健全化判断比率'!BS11)</f>
        <v>大東マリーナ</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東遠地区聖苑組合
一般会計</v>
      </c>
      <c r="BZ39" s="374"/>
      <c r="CA39" s="374"/>
      <c r="CB39" s="374"/>
      <c r="CC39" s="374"/>
      <c r="CD39" s="374"/>
      <c r="CE39" s="374"/>
      <c r="CF39" s="374"/>
      <c r="CG39" s="374"/>
      <c r="CH39" s="374"/>
      <c r="CI39" s="374"/>
      <c r="CJ39" s="374"/>
      <c r="CK39" s="374"/>
      <c r="CL39" s="374"/>
      <c r="CM39" s="374"/>
      <c r="CN39" s="167"/>
      <c r="CO39" s="375">
        <f t="shared" si="3"/>
        <v>27</v>
      </c>
      <c r="CP39" s="375"/>
      <c r="CQ39" s="374" t="str">
        <f>IF('各会計、関係団体の財政状況及び健全化判断比率'!BS12="","",'各会計、関係団体の財政状況及び健全化判断比率'!BS12)</f>
        <v>小笠掛川勤労者福祉サービスセンター</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静岡県大井川広域水道企業団
静岡県大井川広域水道企業団水道用水供給事業会計</v>
      </c>
      <c r="BZ40" s="374"/>
      <c r="CA40" s="374"/>
      <c r="CB40" s="374"/>
      <c r="CC40" s="374"/>
      <c r="CD40" s="374"/>
      <c r="CE40" s="374"/>
      <c r="CF40" s="374"/>
      <c r="CG40" s="374"/>
      <c r="CH40" s="374"/>
      <c r="CI40" s="374"/>
      <c r="CJ40" s="374"/>
      <c r="CK40" s="374"/>
      <c r="CL40" s="374"/>
      <c r="CM40" s="374"/>
      <c r="CN40" s="167"/>
      <c r="CO40" s="375">
        <f t="shared" si="3"/>
        <v>28</v>
      </c>
      <c r="CP40" s="375"/>
      <c r="CQ40" s="374" t="str">
        <f>IF('各会計、関係団体の財政状況及び健全化判断比率'!BS13="","",'各会計、関係団体の財政状況及び健全化判断比率'!BS13)</f>
        <v>掛川市土地開発公社</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中東遠看護専門学校組合
中東遠看護専門学校組合会計</v>
      </c>
      <c r="BZ41" s="374"/>
      <c r="CA41" s="374"/>
      <c r="CB41" s="374"/>
      <c r="CC41" s="374"/>
      <c r="CD41" s="374"/>
      <c r="CE41" s="374"/>
      <c r="CF41" s="374"/>
      <c r="CG41" s="374"/>
      <c r="CH41" s="374"/>
      <c r="CI41" s="374"/>
      <c r="CJ41" s="374"/>
      <c r="CK41" s="374"/>
      <c r="CL41" s="374"/>
      <c r="CM41" s="374"/>
      <c r="CN41" s="167"/>
      <c r="CO41" s="375">
        <f t="shared" si="3"/>
        <v>29</v>
      </c>
      <c r="CP41" s="375"/>
      <c r="CQ41" s="374" t="str">
        <f>IF('各会計、関係団体の財政状況及び健全化判断比率'!BS14="","",'各会計、関係団体の財政状況及び健全化判断比率'!BS14)</f>
        <v>中東遠タスクフォースセンター</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掛川市・菊川市衛生施設組合
掛川市・菊川市衛生施設組合会計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東遠工業用水道企業団
東遠工業用水道事業会計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6" t="s">
        <v>530</v>
      </c>
      <c r="D34" s="1186"/>
      <c r="E34" s="1187"/>
      <c r="F34" s="32">
        <v>3.56</v>
      </c>
      <c r="G34" s="33">
        <v>3.99</v>
      </c>
      <c r="H34" s="33">
        <v>4.6100000000000003</v>
      </c>
      <c r="I34" s="33">
        <v>4.22</v>
      </c>
      <c r="J34" s="34">
        <v>5.28</v>
      </c>
      <c r="K34" s="22"/>
      <c r="L34" s="22"/>
      <c r="M34" s="22"/>
      <c r="N34" s="22"/>
      <c r="O34" s="22"/>
      <c r="P34" s="22"/>
    </row>
    <row r="35" spans="1:16" ht="39" customHeight="1">
      <c r="A35" s="22"/>
      <c r="B35" s="35"/>
      <c r="C35" s="1180" t="s">
        <v>531</v>
      </c>
      <c r="D35" s="1181"/>
      <c r="E35" s="1182"/>
      <c r="F35" s="36">
        <v>4.53</v>
      </c>
      <c r="G35" s="37">
        <v>6.01</v>
      </c>
      <c r="H35" s="37">
        <v>4.62</v>
      </c>
      <c r="I35" s="37">
        <v>4.9800000000000004</v>
      </c>
      <c r="J35" s="38">
        <v>3.7</v>
      </c>
      <c r="K35" s="22"/>
      <c r="L35" s="22"/>
      <c r="M35" s="22"/>
      <c r="N35" s="22"/>
      <c r="O35" s="22"/>
      <c r="P35" s="22"/>
    </row>
    <row r="36" spans="1:16" ht="39" customHeight="1">
      <c r="A36" s="22"/>
      <c r="B36" s="35"/>
      <c r="C36" s="1180" t="s">
        <v>532</v>
      </c>
      <c r="D36" s="1181"/>
      <c r="E36" s="1182"/>
      <c r="F36" s="36">
        <v>1.54</v>
      </c>
      <c r="G36" s="37">
        <v>1.81</v>
      </c>
      <c r="H36" s="37">
        <v>2.1</v>
      </c>
      <c r="I36" s="37">
        <v>1.68</v>
      </c>
      <c r="J36" s="38">
        <v>2.4700000000000002</v>
      </c>
      <c r="K36" s="22"/>
      <c r="L36" s="22"/>
      <c r="M36" s="22"/>
      <c r="N36" s="22"/>
      <c r="O36" s="22"/>
      <c r="P36" s="22"/>
    </row>
    <row r="37" spans="1:16" ht="39" customHeight="1">
      <c r="A37" s="22"/>
      <c r="B37" s="35"/>
      <c r="C37" s="1180" t="s">
        <v>533</v>
      </c>
      <c r="D37" s="1181"/>
      <c r="E37" s="1182"/>
      <c r="F37" s="36">
        <v>0.82</v>
      </c>
      <c r="G37" s="37">
        <v>0.98</v>
      </c>
      <c r="H37" s="37">
        <v>1.25</v>
      </c>
      <c r="I37" s="37">
        <v>1.39</v>
      </c>
      <c r="J37" s="38">
        <v>1.63</v>
      </c>
      <c r="K37" s="22"/>
      <c r="L37" s="22"/>
      <c r="M37" s="22"/>
      <c r="N37" s="22"/>
      <c r="O37" s="22"/>
      <c r="P37" s="22"/>
    </row>
    <row r="38" spans="1:16" ht="39" customHeight="1">
      <c r="A38" s="22"/>
      <c r="B38" s="35"/>
      <c r="C38" s="1180" t="s">
        <v>534</v>
      </c>
      <c r="D38" s="1181"/>
      <c r="E38" s="1182"/>
      <c r="F38" s="36">
        <v>0.05</v>
      </c>
      <c r="G38" s="37">
        <v>0.02</v>
      </c>
      <c r="H38" s="37">
        <v>0.7</v>
      </c>
      <c r="I38" s="37">
        <v>0.6</v>
      </c>
      <c r="J38" s="38">
        <v>0.46</v>
      </c>
      <c r="K38" s="22"/>
      <c r="L38" s="22"/>
      <c r="M38" s="22"/>
      <c r="N38" s="22"/>
      <c r="O38" s="22"/>
      <c r="P38" s="22"/>
    </row>
    <row r="39" spans="1:16" ht="39" customHeight="1">
      <c r="A39" s="22"/>
      <c r="B39" s="35"/>
      <c r="C39" s="1180" t="s">
        <v>535</v>
      </c>
      <c r="D39" s="1181"/>
      <c r="E39" s="1182"/>
      <c r="F39" s="36">
        <v>0.02</v>
      </c>
      <c r="G39" s="37">
        <v>0.03</v>
      </c>
      <c r="H39" s="37">
        <v>0.01</v>
      </c>
      <c r="I39" s="37">
        <v>0.02</v>
      </c>
      <c r="J39" s="38">
        <v>0.02</v>
      </c>
      <c r="K39" s="22"/>
      <c r="L39" s="22"/>
      <c r="M39" s="22"/>
      <c r="N39" s="22"/>
      <c r="O39" s="22"/>
      <c r="P39" s="22"/>
    </row>
    <row r="40" spans="1:16" ht="39" customHeight="1">
      <c r="A40" s="22"/>
      <c r="B40" s="35"/>
      <c r="C40" s="1180" t="s">
        <v>536</v>
      </c>
      <c r="D40" s="1181"/>
      <c r="E40" s="1182"/>
      <c r="F40" s="36">
        <v>0.09</v>
      </c>
      <c r="G40" s="37">
        <v>0.01</v>
      </c>
      <c r="H40" s="37">
        <v>0.01</v>
      </c>
      <c r="I40" s="37">
        <v>0.01</v>
      </c>
      <c r="J40" s="38">
        <v>0.01</v>
      </c>
      <c r="K40" s="22"/>
      <c r="L40" s="22"/>
      <c r="M40" s="22"/>
      <c r="N40" s="22"/>
      <c r="O40" s="22"/>
      <c r="P40" s="22"/>
    </row>
    <row r="41" spans="1:16" ht="39" customHeight="1">
      <c r="A41" s="22"/>
      <c r="B41" s="35"/>
      <c r="C41" s="1180" t="s">
        <v>537</v>
      </c>
      <c r="D41" s="1181"/>
      <c r="E41" s="1182"/>
      <c r="F41" s="36">
        <v>0.01</v>
      </c>
      <c r="G41" s="37">
        <v>0.01</v>
      </c>
      <c r="H41" s="37">
        <v>0.01</v>
      </c>
      <c r="I41" s="37">
        <v>0</v>
      </c>
      <c r="J41" s="38">
        <v>0</v>
      </c>
      <c r="K41" s="22"/>
      <c r="L41" s="22"/>
      <c r="M41" s="22"/>
      <c r="N41" s="22"/>
      <c r="O41" s="22"/>
      <c r="P41" s="22"/>
    </row>
    <row r="42" spans="1:16" ht="39" customHeight="1">
      <c r="A42" s="22"/>
      <c r="B42" s="39"/>
      <c r="C42" s="1180" t="s">
        <v>538</v>
      </c>
      <c r="D42" s="1181"/>
      <c r="E42" s="1182"/>
      <c r="F42" s="36" t="s">
        <v>485</v>
      </c>
      <c r="G42" s="37" t="s">
        <v>485</v>
      </c>
      <c r="H42" s="37" t="s">
        <v>485</v>
      </c>
      <c r="I42" s="37" t="s">
        <v>485</v>
      </c>
      <c r="J42" s="38" t="s">
        <v>485</v>
      </c>
      <c r="K42" s="22"/>
      <c r="L42" s="22"/>
      <c r="M42" s="22"/>
      <c r="N42" s="22"/>
      <c r="O42" s="22"/>
      <c r="P42" s="22"/>
    </row>
    <row r="43" spans="1:16" ht="39" customHeight="1" thickBot="1">
      <c r="A43" s="22"/>
      <c r="B43" s="40"/>
      <c r="C43" s="1183" t="s">
        <v>539</v>
      </c>
      <c r="D43" s="1184"/>
      <c r="E43" s="1185"/>
      <c r="F43" s="41">
        <v>3.58</v>
      </c>
      <c r="G43" s="42">
        <v>2.72</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6" t="s">
        <v>11</v>
      </c>
      <c r="C45" s="1197"/>
      <c r="D45" s="58"/>
      <c r="E45" s="1202" t="s">
        <v>12</v>
      </c>
      <c r="F45" s="1202"/>
      <c r="G45" s="1202"/>
      <c r="H45" s="1202"/>
      <c r="I45" s="1202"/>
      <c r="J45" s="1203"/>
      <c r="K45" s="59">
        <v>5197</v>
      </c>
      <c r="L45" s="60">
        <v>5209</v>
      </c>
      <c r="M45" s="60">
        <v>5254</v>
      </c>
      <c r="N45" s="60">
        <v>5313</v>
      </c>
      <c r="O45" s="61">
        <v>5239</v>
      </c>
      <c r="P45" s="48"/>
      <c r="Q45" s="48"/>
      <c r="R45" s="48"/>
      <c r="S45" s="48"/>
      <c r="T45" s="48"/>
      <c r="U45" s="48"/>
    </row>
    <row r="46" spans="1:21" ht="30.75" customHeight="1">
      <c r="A46" s="48"/>
      <c r="B46" s="1198"/>
      <c r="C46" s="1199"/>
      <c r="D46" s="62"/>
      <c r="E46" s="1190" t="s">
        <v>13</v>
      </c>
      <c r="F46" s="1190"/>
      <c r="G46" s="1190"/>
      <c r="H46" s="1190"/>
      <c r="I46" s="1190"/>
      <c r="J46" s="1191"/>
      <c r="K46" s="63" t="s">
        <v>485</v>
      </c>
      <c r="L46" s="64" t="s">
        <v>485</v>
      </c>
      <c r="M46" s="64" t="s">
        <v>485</v>
      </c>
      <c r="N46" s="64" t="s">
        <v>485</v>
      </c>
      <c r="O46" s="65" t="s">
        <v>485</v>
      </c>
      <c r="P46" s="48"/>
      <c r="Q46" s="48"/>
      <c r="R46" s="48"/>
      <c r="S46" s="48"/>
      <c r="T46" s="48"/>
      <c r="U46" s="48"/>
    </row>
    <row r="47" spans="1:21" ht="30.75" customHeight="1">
      <c r="A47" s="48"/>
      <c r="B47" s="1198"/>
      <c r="C47" s="1199"/>
      <c r="D47" s="62"/>
      <c r="E47" s="1190" t="s">
        <v>14</v>
      </c>
      <c r="F47" s="1190"/>
      <c r="G47" s="1190"/>
      <c r="H47" s="1190"/>
      <c r="I47" s="1190"/>
      <c r="J47" s="1191"/>
      <c r="K47" s="63" t="s">
        <v>485</v>
      </c>
      <c r="L47" s="64" t="s">
        <v>485</v>
      </c>
      <c r="M47" s="64" t="s">
        <v>485</v>
      </c>
      <c r="N47" s="64" t="s">
        <v>485</v>
      </c>
      <c r="O47" s="65" t="s">
        <v>485</v>
      </c>
      <c r="P47" s="48"/>
      <c r="Q47" s="48"/>
      <c r="R47" s="48"/>
      <c r="S47" s="48"/>
      <c r="T47" s="48"/>
      <c r="U47" s="48"/>
    </row>
    <row r="48" spans="1:21" ht="30.75" customHeight="1">
      <c r="A48" s="48"/>
      <c r="B48" s="1198"/>
      <c r="C48" s="1199"/>
      <c r="D48" s="62"/>
      <c r="E48" s="1190" t="s">
        <v>15</v>
      </c>
      <c r="F48" s="1190"/>
      <c r="G48" s="1190"/>
      <c r="H48" s="1190"/>
      <c r="I48" s="1190"/>
      <c r="J48" s="1191"/>
      <c r="K48" s="63">
        <v>1001</v>
      </c>
      <c r="L48" s="64">
        <v>931</v>
      </c>
      <c r="M48" s="64">
        <v>985</v>
      </c>
      <c r="N48" s="64">
        <v>1011</v>
      </c>
      <c r="O48" s="65">
        <v>1206</v>
      </c>
      <c r="P48" s="48"/>
      <c r="Q48" s="48"/>
      <c r="R48" s="48"/>
      <c r="S48" s="48"/>
      <c r="T48" s="48"/>
      <c r="U48" s="48"/>
    </row>
    <row r="49" spans="1:21" ht="30.75" customHeight="1">
      <c r="A49" s="48"/>
      <c r="B49" s="1198"/>
      <c r="C49" s="1199"/>
      <c r="D49" s="62"/>
      <c r="E49" s="1190" t="s">
        <v>16</v>
      </c>
      <c r="F49" s="1190"/>
      <c r="G49" s="1190"/>
      <c r="H49" s="1190"/>
      <c r="I49" s="1190"/>
      <c r="J49" s="1191"/>
      <c r="K49" s="63">
        <v>576</v>
      </c>
      <c r="L49" s="64">
        <v>600</v>
      </c>
      <c r="M49" s="64">
        <v>905</v>
      </c>
      <c r="N49" s="64">
        <v>840</v>
      </c>
      <c r="O49" s="65">
        <v>868</v>
      </c>
      <c r="P49" s="48"/>
      <c r="Q49" s="48"/>
      <c r="R49" s="48"/>
      <c r="S49" s="48"/>
      <c r="T49" s="48"/>
      <c r="U49" s="48"/>
    </row>
    <row r="50" spans="1:21" ht="30.75" customHeight="1">
      <c r="A50" s="48"/>
      <c r="B50" s="1198"/>
      <c r="C50" s="1199"/>
      <c r="D50" s="62"/>
      <c r="E50" s="1190" t="s">
        <v>17</v>
      </c>
      <c r="F50" s="1190"/>
      <c r="G50" s="1190"/>
      <c r="H50" s="1190"/>
      <c r="I50" s="1190"/>
      <c r="J50" s="1191"/>
      <c r="K50" s="63">
        <v>611</v>
      </c>
      <c r="L50" s="64">
        <v>680</v>
      </c>
      <c r="M50" s="64">
        <v>650</v>
      </c>
      <c r="N50" s="64">
        <v>629</v>
      </c>
      <c r="O50" s="65">
        <v>615</v>
      </c>
      <c r="P50" s="48"/>
      <c r="Q50" s="48"/>
      <c r="R50" s="48"/>
      <c r="S50" s="48"/>
      <c r="T50" s="48"/>
      <c r="U50" s="48"/>
    </row>
    <row r="51" spans="1:21" ht="30.75" customHeight="1">
      <c r="A51" s="48"/>
      <c r="B51" s="1200"/>
      <c r="C51" s="1201"/>
      <c r="D51" s="66"/>
      <c r="E51" s="1190" t="s">
        <v>18</v>
      </c>
      <c r="F51" s="1190"/>
      <c r="G51" s="1190"/>
      <c r="H51" s="1190"/>
      <c r="I51" s="1190"/>
      <c r="J51" s="1191"/>
      <c r="K51" s="63">
        <v>1</v>
      </c>
      <c r="L51" s="64">
        <v>1</v>
      </c>
      <c r="M51" s="64">
        <v>1</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4918</v>
      </c>
      <c r="L52" s="64">
        <v>5129</v>
      </c>
      <c r="M52" s="64">
        <v>5499</v>
      </c>
      <c r="N52" s="64">
        <v>5518</v>
      </c>
      <c r="O52" s="65">
        <v>5755</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2468</v>
      </c>
      <c r="L53" s="69">
        <v>2292</v>
      </c>
      <c r="M53" s="69">
        <v>2296</v>
      </c>
      <c r="N53" s="69">
        <v>2275</v>
      </c>
      <c r="O53" s="70">
        <v>2173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6" t="s">
        <v>24</v>
      </c>
      <c r="C41" s="1217"/>
      <c r="D41" s="81"/>
      <c r="E41" s="1218" t="s">
        <v>25</v>
      </c>
      <c r="F41" s="1218"/>
      <c r="G41" s="1218"/>
      <c r="H41" s="1219"/>
      <c r="I41" s="82">
        <v>46808</v>
      </c>
      <c r="J41" s="83">
        <v>48125</v>
      </c>
      <c r="K41" s="83">
        <v>47141</v>
      </c>
      <c r="L41" s="83">
        <v>46579</v>
      </c>
      <c r="M41" s="84">
        <v>46051</v>
      </c>
    </row>
    <row r="42" spans="2:13" ht="27.75" customHeight="1">
      <c r="B42" s="1206"/>
      <c r="C42" s="1207"/>
      <c r="D42" s="85"/>
      <c r="E42" s="1210" t="s">
        <v>26</v>
      </c>
      <c r="F42" s="1210"/>
      <c r="G42" s="1210"/>
      <c r="H42" s="1211"/>
      <c r="I42" s="86">
        <v>7692</v>
      </c>
      <c r="J42" s="87">
        <v>8828</v>
      </c>
      <c r="K42" s="87">
        <v>8303</v>
      </c>
      <c r="L42" s="87">
        <v>7736</v>
      </c>
      <c r="M42" s="88">
        <v>7190</v>
      </c>
    </row>
    <row r="43" spans="2:13" ht="27.75" customHeight="1">
      <c r="B43" s="1206"/>
      <c r="C43" s="1207"/>
      <c r="D43" s="85"/>
      <c r="E43" s="1210" t="s">
        <v>27</v>
      </c>
      <c r="F43" s="1210"/>
      <c r="G43" s="1210"/>
      <c r="H43" s="1211"/>
      <c r="I43" s="86">
        <v>17462</v>
      </c>
      <c r="J43" s="87">
        <v>16798</v>
      </c>
      <c r="K43" s="87">
        <v>16369</v>
      </c>
      <c r="L43" s="87">
        <v>16226</v>
      </c>
      <c r="M43" s="88">
        <v>17078</v>
      </c>
    </row>
    <row r="44" spans="2:13" ht="27.75" customHeight="1">
      <c r="B44" s="1206"/>
      <c r="C44" s="1207"/>
      <c r="D44" s="85"/>
      <c r="E44" s="1210" t="s">
        <v>28</v>
      </c>
      <c r="F44" s="1210"/>
      <c r="G44" s="1210"/>
      <c r="H44" s="1211"/>
      <c r="I44" s="86">
        <v>15633</v>
      </c>
      <c r="J44" s="87">
        <v>10085</v>
      </c>
      <c r="K44" s="87">
        <v>8851</v>
      </c>
      <c r="L44" s="87">
        <v>7995</v>
      </c>
      <c r="M44" s="88">
        <v>7086</v>
      </c>
    </row>
    <row r="45" spans="2:13" ht="27.75" customHeight="1">
      <c r="B45" s="1206"/>
      <c r="C45" s="1207"/>
      <c r="D45" s="85"/>
      <c r="E45" s="1210" t="s">
        <v>29</v>
      </c>
      <c r="F45" s="1210"/>
      <c r="G45" s="1210"/>
      <c r="H45" s="1211"/>
      <c r="I45" s="86">
        <v>6616</v>
      </c>
      <c r="J45" s="87">
        <v>6771</v>
      </c>
      <c r="K45" s="87">
        <v>6470</v>
      </c>
      <c r="L45" s="87">
        <v>6207</v>
      </c>
      <c r="M45" s="88">
        <v>6329</v>
      </c>
    </row>
    <row r="46" spans="2:13" ht="27.75" customHeight="1">
      <c r="B46" s="1206"/>
      <c r="C46" s="1207"/>
      <c r="D46" s="89"/>
      <c r="E46" s="1210" t="s">
        <v>30</v>
      </c>
      <c r="F46" s="1210"/>
      <c r="G46" s="1210"/>
      <c r="H46" s="1211"/>
      <c r="I46" s="86">
        <v>1672</v>
      </c>
      <c r="J46" s="87">
        <v>1275</v>
      </c>
      <c r="K46" s="87">
        <v>1549</v>
      </c>
      <c r="L46" s="87">
        <v>996</v>
      </c>
      <c r="M46" s="88">
        <v>745</v>
      </c>
    </row>
    <row r="47" spans="2:13" ht="27.75" customHeight="1">
      <c r="B47" s="1206"/>
      <c r="C47" s="1207"/>
      <c r="D47" s="90"/>
      <c r="E47" s="1220" t="s">
        <v>31</v>
      </c>
      <c r="F47" s="1221"/>
      <c r="G47" s="1221"/>
      <c r="H47" s="1222"/>
      <c r="I47" s="86" t="s">
        <v>485</v>
      </c>
      <c r="J47" s="87" t="s">
        <v>485</v>
      </c>
      <c r="K47" s="87" t="s">
        <v>485</v>
      </c>
      <c r="L47" s="87" t="s">
        <v>485</v>
      </c>
      <c r="M47" s="88" t="s">
        <v>485</v>
      </c>
    </row>
    <row r="48" spans="2:13" ht="27.75" customHeight="1">
      <c r="B48" s="1206"/>
      <c r="C48" s="1207"/>
      <c r="D48" s="85"/>
      <c r="E48" s="1210" t="s">
        <v>32</v>
      </c>
      <c r="F48" s="1210"/>
      <c r="G48" s="1210"/>
      <c r="H48" s="1211"/>
      <c r="I48" s="86" t="s">
        <v>485</v>
      </c>
      <c r="J48" s="87" t="s">
        <v>485</v>
      </c>
      <c r="K48" s="87" t="s">
        <v>485</v>
      </c>
      <c r="L48" s="87" t="s">
        <v>485</v>
      </c>
      <c r="M48" s="88" t="s">
        <v>485</v>
      </c>
    </row>
    <row r="49" spans="2:13" ht="27.75" customHeight="1">
      <c r="B49" s="1208"/>
      <c r="C49" s="1209"/>
      <c r="D49" s="85"/>
      <c r="E49" s="1210" t="s">
        <v>33</v>
      </c>
      <c r="F49" s="1210"/>
      <c r="G49" s="1210"/>
      <c r="H49" s="1211"/>
      <c r="I49" s="86" t="s">
        <v>485</v>
      </c>
      <c r="J49" s="87" t="s">
        <v>485</v>
      </c>
      <c r="K49" s="87" t="s">
        <v>485</v>
      </c>
      <c r="L49" s="87" t="s">
        <v>485</v>
      </c>
      <c r="M49" s="88" t="s">
        <v>485</v>
      </c>
    </row>
    <row r="50" spans="2:13" ht="27.75" customHeight="1">
      <c r="B50" s="1204" t="s">
        <v>34</v>
      </c>
      <c r="C50" s="1205"/>
      <c r="D50" s="91"/>
      <c r="E50" s="1210" t="s">
        <v>35</v>
      </c>
      <c r="F50" s="1210"/>
      <c r="G50" s="1210"/>
      <c r="H50" s="1211"/>
      <c r="I50" s="86">
        <v>6149</v>
      </c>
      <c r="J50" s="87">
        <v>7177</v>
      </c>
      <c r="K50" s="87">
        <v>7643</v>
      </c>
      <c r="L50" s="87">
        <v>8393</v>
      </c>
      <c r="M50" s="88">
        <v>7938</v>
      </c>
    </row>
    <row r="51" spans="2:13" ht="27.75" customHeight="1">
      <c r="B51" s="1206"/>
      <c r="C51" s="1207"/>
      <c r="D51" s="85"/>
      <c r="E51" s="1210" t="s">
        <v>36</v>
      </c>
      <c r="F51" s="1210"/>
      <c r="G51" s="1210"/>
      <c r="H51" s="1211"/>
      <c r="I51" s="86">
        <v>16013</v>
      </c>
      <c r="J51" s="87">
        <v>14865</v>
      </c>
      <c r="K51" s="87">
        <v>13763</v>
      </c>
      <c r="L51" s="87">
        <v>12957</v>
      </c>
      <c r="M51" s="88">
        <v>13060</v>
      </c>
    </row>
    <row r="52" spans="2:13" ht="27.75" customHeight="1">
      <c r="B52" s="1208"/>
      <c r="C52" s="1209"/>
      <c r="D52" s="85"/>
      <c r="E52" s="1210" t="s">
        <v>37</v>
      </c>
      <c r="F52" s="1210"/>
      <c r="G52" s="1210"/>
      <c r="H52" s="1211"/>
      <c r="I52" s="86">
        <v>45542</v>
      </c>
      <c r="J52" s="87">
        <v>46405</v>
      </c>
      <c r="K52" s="87">
        <v>46158</v>
      </c>
      <c r="L52" s="87">
        <v>46289</v>
      </c>
      <c r="M52" s="88">
        <v>46221</v>
      </c>
    </row>
    <row r="53" spans="2:13" ht="27.75" customHeight="1" thickBot="1">
      <c r="B53" s="1212" t="s">
        <v>21</v>
      </c>
      <c r="C53" s="1213"/>
      <c r="D53" s="92"/>
      <c r="E53" s="1214" t="s">
        <v>38</v>
      </c>
      <c r="F53" s="1214"/>
      <c r="G53" s="1214"/>
      <c r="H53" s="1215"/>
      <c r="I53" s="93">
        <v>28178</v>
      </c>
      <c r="J53" s="94">
        <v>23435</v>
      </c>
      <c r="K53" s="94">
        <v>21119</v>
      </c>
      <c r="L53" s="94">
        <v>18099</v>
      </c>
      <c r="M53" s="95">
        <v>17260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582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582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583</v>
      </c>
      <c r="C41" s="248"/>
      <c r="D41" s="248"/>
      <c r="E41" s="248"/>
      <c r="F41" s="248"/>
      <c r="G41" s="248"/>
      <c r="H41" s="248"/>
      <c r="I41" s="248"/>
      <c r="J41" s="248"/>
      <c r="K41" s="248"/>
      <c r="L41" s="248"/>
      <c r="M41" s="248"/>
      <c r="N41" s="248"/>
      <c r="O41" s="248"/>
      <c r="P41" s="249"/>
    </row>
    <row r="42" spans="2:17">
      <c r="B42" s="250"/>
      <c r="C42" s="246"/>
      <c r="D42" s="246"/>
      <c r="E42" s="246"/>
      <c r="F42" s="246"/>
      <c r="G42" s="353" t="s">
        <v>584</v>
      </c>
      <c r="I42" s="354"/>
      <c r="J42" s="354"/>
      <c r="K42" s="354"/>
      <c r="L42" s="246"/>
      <c r="M42" s="246"/>
      <c r="N42" s="246"/>
      <c r="O42" s="246"/>
    </row>
    <row r="43" spans="2:17">
      <c r="B43" s="250"/>
      <c r="C43" s="246"/>
      <c r="D43" s="246"/>
      <c r="E43" s="246"/>
      <c r="F43" s="246"/>
      <c r="G43" s="1237"/>
      <c r="H43" s="1238"/>
      <c r="I43" s="1238"/>
      <c r="J43" s="1238"/>
      <c r="K43" s="1238"/>
      <c r="L43" s="1238"/>
      <c r="M43" s="1238"/>
      <c r="N43" s="1238"/>
      <c r="O43" s="1239"/>
    </row>
    <row r="44" spans="2:17">
      <c r="B44" s="250"/>
      <c r="C44" s="246"/>
      <c r="D44" s="246"/>
      <c r="E44" s="246"/>
      <c r="F44" s="246"/>
      <c r="G44" s="1240"/>
      <c r="H44" s="1241"/>
      <c r="I44" s="1241"/>
      <c r="J44" s="1241"/>
      <c r="K44" s="1241"/>
      <c r="L44" s="1241"/>
      <c r="M44" s="1241"/>
      <c r="N44" s="1241"/>
      <c r="O44" s="1242"/>
    </row>
    <row r="45" spans="2:17">
      <c r="B45" s="250"/>
      <c r="C45" s="246"/>
      <c r="D45" s="246"/>
      <c r="E45" s="246"/>
      <c r="F45" s="246"/>
      <c r="G45" s="1240"/>
      <c r="H45" s="1241"/>
      <c r="I45" s="1241"/>
      <c r="J45" s="1241"/>
      <c r="K45" s="1241"/>
      <c r="L45" s="1241"/>
      <c r="M45" s="1241"/>
      <c r="N45" s="1241"/>
      <c r="O45" s="1242"/>
    </row>
    <row r="46" spans="2:17">
      <c r="B46" s="250"/>
      <c r="C46" s="246"/>
      <c r="D46" s="246"/>
      <c r="E46" s="246"/>
      <c r="F46" s="246"/>
      <c r="G46" s="1240"/>
      <c r="H46" s="1241"/>
      <c r="I46" s="1241"/>
      <c r="J46" s="1241"/>
      <c r="K46" s="1241"/>
      <c r="L46" s="1241"/>
      <c r="M46" s="1241"/>
      <c r="N46" s="1241"/>
      <c r="O46" s="1242"/>
    </row>
    <row r="47" spans="2:17">
      <c r="B47" s="250"/>
      <c r="C47" s="246"/>
      <c r="D47" s="246"/>
      <c r="E47" s="246"/>
      <c r="F47" s="246"/>
      <c r="G47" s="1243"/>
      <c r="H47" s="1244"/>
      <c r="I47" s="1244"/>
      <c r="J47" s="1244"/>
      <c r="K47" s="1244"/>
      <c r="L47" s="1244"/>
      <c r="M47" s="1244"/>
      <c r="N47" s="1244"/>
      <c r="O47" s="1245"/>
    </row>
    <row r="48" spans="2:17">
      <c r="B48" s="250"/>
      <c r="C48" s="246"/>
      <c r="D48" s="246"/>
      <c r="E48" s="246"/>
      <c r="F48" s="246"/>
      <c r="G48" s="246"/>
      <c r="H48" s="355"/>
      <c r="I48" s="355"/>
      <c r="J48" s="355"/>
    </row>
    <row r="49" spans="1:17">
      <c r="B49" s="250"/>
      <c r="C49" s="246"/>
      <c r="D49" s="246"/>
      <c r="E49" s="246"/>
      <c r="F49" s="246"/>
      <c r="G49" s="245" t="s">
        <v>585</v>
      </c>
    </row>
    <row r="50" spans="1:17">
      <c r="B50" s="250"/>
      <c r="C50" s="246"/>
      <c r="D50" s="246"/>
      <c r="E50" s="246"/>
      <c r="F50" s="246"/>
      <c r="G50" s="1246"/>
      <c r="H50" s="1247"/>
      <c r="I50" s="1247"/>
      <c r="J50" s="1248"/>
      <c r="K50" s="356" t="s">
        <v>524</v>
      </c>
      <c r="L50" s="356" t="s">
        <v>525</v>
      </c>
      <c r="M50" s="356" t="s">
        <v>526</v>
      </c>
      <c r="N50" s="356" t="s">
        <v>527</v>
      </c>
      <c r="O50" s="356" t="s">
        <v>528</v>
      </c>
    </row>
    <row r="51" spans="1:17">
      <c r="B51" s="250"/>
      <c r="C51" s="246"/>
      <c r="D51" s="246"/>
      <c r="E51" s="246"/>
      <c r="F51" s="246"/>
      <c r="G51" s="1249" t="s">
        <v>586</v>
      </c>
      <c r="H51" s="1250"/>
      <c r="I51" s="1255" t="s">
        <v>587</v>
      </c>
      <c r="J51" s="1255"/>
      <c r="K51" s="1257"/>
      <c r="L51" s="1257"/>
      <c r="M51" s="1257"/>
      <c r="N51" s="1257"/>
      <c r="O51" s="1257"/>
    </row>
    <row r="52" spans="1:17">
      <c r="B52" s="250"/>
      <c r="C52" s="246"/>
      <c r="D52" s="246"/>
      <c r="E52" s="246"/>
      <c r="F52" s="246"/>
      <c r="G52" s="1251"/>
      <c r="H52" s="1252"/>
      <c r="I52" s="1256"/>
      <c r="J52" s="1256"/>
      <c r="K52" s="1223"/>
      <c r="L52" s="1223"/>
      <c r="M52" s="1223"/>
      <c r="N52" s="1223"/>
      <c r="O52" s="1223"/>
    </row>
    <row r="53" spans="1:17">
      <c r="A53" s="357"/>
      <c r="B53" s="250"/>
      <c r="C53" s="246"/>
      <c r="D53" s="246"/>
      <c r="E53" s="246"/>
      <c r="F53" s="246"/>
      <c r="G53" s="1251"/>
      <c r="H53" s="1252"/>
      <c r="I53" s="1235" t="s">
        <v>593</v>
      </c>
      <c r="J53" s="1235"/>
      <c r="K53" s="1258"/>
      <c r="L53" s="1258"/>
      <c r="M53" s="1258"/>
      <c r="N53" s="1258"/>
      <c r="O53" s="1258"/>
    </row>
    <row r="54" spans="1:17">
      <c r="A54" s="357"/>
      <c r="B54" s="250"/>
      <c r="C54" s="246"/>
      <c r="D54" s="246"/>
      <c r="E54" s="246"/>
      <c r="F54" s="246"/>
      <c r="G54" s="1253"/>
      <c r="H54" s="1254"/>
      <c r="I54" s="1235"/>
      <c r="J54" s="1235"/>
      <c r="K54" s="1228"/>
      <c r="L54" s="1228"/>
      <c r="M54" s="1228"/>
      <c r="N54" s="1228"/>
      <c r="O54" s="1228"/>
    </row>
    <row r="55" spans="1:17">
      <c r="A55" s="357"/>
      <c r="B55" s="250"/>
      <c r="C55" s="246"/>
      <c r="D55" s="246"/>
      <c r="E55" s="246"/>
      <c r="F55" s="246"/>
      <c r="G55" s="1229" t="s">
        <v>588</v>
      </c>
      <c r="H55" s="1230"/>
      <c r="I55" s="1235" t="s">
        <v>587</v>
      </c>
      <c r="J55" s="1235"/>
      <c r="K55" s="1257"/>
      <c r="L55" s="1257"/>
      <c r="M55" s="1257"/>
      <c r="N55" s="1257"/>
      <c r="O55" s="1257"/>
    </row>
    <row r="56" spans="1:17">
      <c r="A56" s="357"/>
      <c r="B56" s="250"/>
      <c r="C56" s="246"/>
      <c r="D56" s="246"/>
      <c r="E56" s="246"/>
      <c r="F56" s="246"/>
      <c r="G56" s="1231"/>
      <c r="H56" s="1232"/>
      <c r="I56" s="1235"/>
      <c r="J56" s="1235"/>
      <c r="K56" s="1223"/>
      <c r="L56" s="1223"/>
      <c r="M56" s="1223"/>
      <c r="N56" s="1223"/>
      <c r="O56" s="1223"/>
    </row>
    <row r="57" spans="1:17" s="357" customFormat="1">
      <c r="B57" s="358"/>
      <c r="C57" s="354"/>
      <c r="D57" s="354"/>
      <c r="E57" s="354"/>
      <c r="F57" s="354"/>
      <c r="G57" s="1231"/>
      <c r="H57" s="1232"/>
      <c r="I57" s="1225" t="s">
        <v>594</v>
      </c>
      <c r="J57" s="1225"/>
      <c r="K57" s="1258"/>
      <c r="L57" s="1258"/>
      <c r="M57" s="1258"/>
      <c r="N57" s="1258"/>
      <c r="O57" s="1258"/>
      <c r="P57" s="359"/>
      <c r="Q57" s="358"/>
    </row>
    <row r="58" spans="1:17" s="357" customFormat="1">
      <c r="A58" s="245"/>
      <c r="B58" s="358"/>
      <c r="C58" s="354"/>
      <c r="D58" s="354"/>
      <c r="E58" s="354"/>
      <c r="F58" s="354"/>
      <c r="G58" s="1233"/>
      <c r="H58" s="1234"/>
      <c r="I58" s="1225"/>
      <c r="J58" s="1225"/>
      <c r="K58" s="1228"/>
      <c r="L58" s="1228"/>
      <c r="M58" s="1228"/>
      <c r="N58" s="1228"/>
      <c r="O58" s="1228"/>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589</v>
      </c>
      <c r="C63" s="246"/>
      <c r="D63" s="246"/>
      <c r="E63" s="246"/>
      <c r="F63" s="246"/>
      <c r="G63" s="246"/>
      <c r="H63" s="246"/>
      <c r="I63" s="246"/>
      <c r="J63" s="246"/>
      <c r="K63" s="246"/>
      <c r="L63" s="246"/>
      <c r="M63" s="246"/>
      <c r="N63" s="246"/>
      <c r="O63" s="246"/>
    </row>
    <row r="64" spans="1:17">
      <c r="B64" s="250"/>
      <c r="C64" s="246"/>
      <c r="D64" s="246"/>
      <c r="E64" s="246"/>
      <c r="F64" s="246"/>
      <c r="G64" s="353" t="s">
        <v>584</v>
      </c>
      <c r="I64" s="354"/>
      <c r="J64" s="354"/>
      <c r="K64" s="354"/>
      <c r="L64" s="246"/>
      <c r="M64" s="246"/>
      <c r="N64" s="246"/>
      <c r="O64" s="246"/>
    </row>
    <row r="65" spans="2:30">
      <c r="B65" s="250"/>
      <c r="C65" s="246"/>
      <c r="D65" s="246"/>
      <c r="E65" s="246"/>
      <c r="F65" s="246"/>
      <c r="G65" s="1237" t="s">
        <v>590</v>
      </c>
      <c r="H65" s="1238"/>
      <c r="I65" s="1238"/>
      <c r="J65" s="1238"/>
      <c r="K65" s="1238"/>
      <c r="L65" s="1238"/>
      <c r="M65" s="1238"/>
      <c r="N65" s="1238"/>
      <c r="O65" s="1239"/>
    </row>
    <row r="66" spans="2:30">
      <c r="B66" s="250"/>
      <c r="C66" s="246"/>
      <c r="D66" s="246"/>
      <c r="E66" s="246"/>
      <c r="F66" s="246"/>
      <c r="G66" s="1240"/>
      <c r="H66" s="1241"/>
      <c r="I66" s="1241"/>
      <c r="J66" s="1241"/>
      <c r="K66" s="1241"/>
      <c r="L66" s="1241"/>
      <c r="M66" s="1241"/>
      <c r="N66" s="1241"/>
      <c r="O66" s="1242"/>
    </row>
    <row r="67" spans="2:30">
      <c r="B67" s="250"/>
      <c r="C67" s="246"/>
      <c r="D67" s="246"/>
      <c r="E67" s="246"/>
      <c r="F67" s="246"/>
      <c r="G67" s="1240"/>
      <c r="H67" s="1241"/>
      <c r="I67" s="1241"/>
      <c r="J67" s="1241"/>
      <c r="K67" s="1241"/>
      <c r="L67" s="1241"/>
      <c r="M67" s="1241"/>
      <c r="N67" s="1241"/>
      <c r="O67" s="1242"/>
    </row>
    <row r="68" spans="2:30">
      <c r="B68" s="250"/>
      <c r="C68" s="246"/>
      <c r="D68" s="246"/>
      <c r="E68" s="246"/>
      <c r="F68" s="246"/>
      <c r="G68" s="1240"/>
      <c r="H68" s="1241"/>
      <c r="I68" s="1241"/>
      <c r="J68" s="1241"/>
      <c r="K68" s="1241"/>
      <c r="L68" s="1241"/>
      <c r="M68" s="1241"/>
      <c r="N68" s="1241"/>
      <c r="O68" s="1242"/>
    </row>
    <row r="69" spans="2:30">
      <c r="B69" s="250"/>
      <c r="C69" s="246"/>
      <c r="D69" s="246"/>
      <c r="E69" s="246"/>
      <c r="F69" s="246"/>
      <c r="G69" s="1243"/>
      <c r="H69" s="1244"/>
      <c r="I69" s="1244"/>
      <c r="J69" s="1244"/>
      <c r="K69" s="1244"/>
      <c r="L69" s="1244"/>
      <c r="M69" s="1244"/>
      <c r="N69" s="1244"/>
      <c r="O69" s="1245"/>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591</v>
      </c>
      <c r="I71" s="370"/>
      <c r="J71" s="366"/>
      <c r="K71" s="366"/>
      <c r="L71" s="367"/>
      <c r="M71" s="366"/>
      <c r="N71" s="367"/>
      <c r="O71" s="368"/>
    </row>
    <row r="72" spans="2:30">
      <c r="B72" s="250"/>
      <c r="C72" s="246"/>
      <c r="D72" s="246"/>
      <c r="E72" s="246"/>
      <c r="F72" s="246"/>
      <c r="G72" s="1246"/>
      <c r="H72" s="1247"/>
      <c r="I72" s="1247"/>
      <c r="J72" s="1248"/>
      <c r="K72" s="356" t="s">
        <v>524</v>
      </c>
      <c r="L72" s="356" t="s">
        <v>525</v>
      </c>
      <c r="M72" s="356" t="s">
        <v>526</v>
      </c>
      <c r="N72" s="356" t="s">
        <v>527</v>
      </c>
      <c r="O72" s="356" t="s">
        <v>528</v>
      </c>
    </row>
    <row r="73" spans="2:30">
      <c r="B73" s="250"/>
      <c r="C73" s="246"/>
      <c r="D73" s="246"/>
      <c r="E73" s="246"/>
      <c r="F73" s="246"/>
      <c r="G73" s="1249" t="s">
        <v>586</v>
      </c>
      <c r="H73" s="1250"/>
      <c r="I73" s="1255" t="s">
        <v>587</v>
      </c>
      <c r="J73" s="1255"/>
      <c r="K73" s="1236">
        <v>123.5</v>
      </c>
      <c r="L73" s="1236">
        <v>102.7</v>
      </c>
      <c r="M73" s="1223">
        <v>94.2</v>
      </c>
      <c r="N73" s="1223">
        <v>80</v>
      </c>
      <c r="O73" s="1223">
        <v>76.8</v>
      </c>
      <c r="S73" s="245">
        <v>9.9</v>
      </c>
    </row>
    <row r="74" spans="2:30">
      <c r="B74" s="250"/>
      <c r="C74" s="246"/>
      <c r="D74" s="246"/>
      <c r="E74" s="246"/>
      <c r="F74" s="246"/>
      <c r="G74" s="1251"/>
      <c r="H74" s="1252"/>
      <c r="I74" s="1256"/>
      <c r="J74" s="1256"/>
      <c r="K74" s="1236"/>
      <c r="L74" s="1236"/>
      <c r="M74" s="1223"/>
      <c r="N74" s="1223"/>
      <c r="O74" s="1223"/>
    </row>
    <row r="75" spans="2:30">
      <c r="B75" s="250"/>
      <c r="C75" s="246"/>
      <c r="D75" s="246"/>
      <c r="E75" s="246"/>
      <c r="F75" s="246"/>
      <c r="G75" s="1251"/>
      <c r="H75" s="1252"/>
      <c r="I75" s="1235" t="s">
        <v>592</v>
      </c>
      <c r="J75" s="1235"/>
      <c r="K75" s="1227">
        <v>11.8</v>
      </c>
      <c r="L75" s="1227">
        <v>11</v>
      </c>
      <c r="M75" s="1227">
        <v>10.3</v>
      </c>
      <c r="N75" s="1227">
        <v>10.1</v>
      </c>
      <c r="O75" s="1227">
        <v>9.9</v>
      </c>
      <c r="U75" s="245">
        <v>81.2</v>
      </c>
      <c r="W75" s="245">
        <v>87.2</v>
      </c>
      <c r="Y75" s="245">
        <v>99.8</v>
      </c>
      <c r="AA75" s="245">
        <v>109.5</v>
      </c>
      <c r="AC75" s="245">
        <v>115.2</v>
      </c>
    </row>
    <row r="76" spans="2:30">
      <c r="B76" s="250"/>
      <c r="C76" s="246"/>
      <c r="D76" s="246"/>
      <c r="E76" s="246"/>
      <c r="F76" s="246"/>
      <c r="G76" s="1253"/>
      <c r="H76" s="1254"/>
      <c r="I76" s="1235"/>
      <c r="J76" s="1235"/>
      <c r="K76" s="1228"/>
      <c r="L76" s="1228"/>
      <c r="M76" s="1228"/>
      <c r="N76" s="1228"/>
      <c r="O76" s="1228"/>
    </row>
    <row r="77" spans="2:30">
      <c r="B77" s="250"/>
      <c r="C77" s="246"/>
      <c r="D77" s="246"/>
      <c r="E77" s="246"/>
      <c r="F77" s="246"/>
      <c r="G77" s="1229" t="s">
        <v>588</v>
      </c>
      <c r="H77" s="1230"/>
      <c r="I77" s="1235" t="s">
        <v>587</v>
      </c>
      <c r="J77" s="1235"/>
      <c r="K77" s="1236">
        <v>55.4</v>
      </c>
      <c r="L77" s="1236">
        <v>42.2</v>
      </c>
      <c r="M77" s="1223">
        <v>33.299999999999997</v>
      </c>
      <c r="N77" s="1223">
        <v>15.8</v>
      </c>
      <c r="O77" s="1223">
        <v>6.5</v>
      </c>
      <c r="R77" s="245">
        <v>12.3</v>
      </c>
      <c r="T77" s="245">
        <v>11.1</v>
      </c>
    </row>
    <row r="78" spans="2:30">
      <c r="B78" s="250"/>
      <c r="C78" s="246"/>
      <c r="D78" s="246"/>
      <c r="E78" s="246"/>
      <c r="F78" s="246"/>
      <c r="G78" s="1231"/>
      <c r="H78" s="1232"/>
      <c r="I78" s="1235"/>
      <c r="J78" s="1235"/>
      <c r="K78" s="1236"/>
      <c r="L78" s="1236"/>
      <c r="M78" s="1223"/>
      <c r="N78" s="1223"/>
      <c r="O78" s="1223"/>
    </row>
    <row r="79" spans="2:30">
      <c r="B79" s="250"/>
      <c r="C79" s="246"/>
      <c r="D79" s="246"/>
      <c r="E79" s="246"/>
      <c r="F79" s="246"/>
      <c r="G79" s="1231"/>
      <c r="H79" s="1232"/>
      <c r="I79" s="1224" t="s">
        <v>592</v>
      </c>
      <c r="J79" s="1225"/>
      <c r="K79" s="1226">
        <v>10.9</v>
      </c>
      <c r="L79" s="1226">
        <v>10.199999999999999</v>
      </c>
      <c r="M79" s="1226">
        <v>9.3000000000000007</v>
      </c>
      <c r="N79" s="1226">
        <v>6.2</v>
      </c>
      <c r="O79" s="1226">
        <v>5.9</v>
      </c>
      <c r="V79" s="245">
        <v>53.5</v>
      </c>
      <c r="X79" s="245">
        <v>48.2</v>
      </c>
      <c r="Z79" s="245">
        <v>34.200000000000003</v>
      </c>
      <c r="AB79" s="245">
        <v>30.3</v>
      </c>
      <c r="AD79" s="245">
        <v>28.9</v>
      </c>
    </row>
    <row r="80" spans="2:30">
      <c r="B80" s="250"/>
      <c r="C80" s="246"/>
      <c r="D80" s="246"/>
      <c r="E80" s="246"/>
      <c r="F80" s="246"/>
      <c r="G80" s="1233"/>
      <c r="H80" s="1234"/>
      <c r="I80" s="1225"/>
      <c r="J80" s="1225"/>
      <c r="K80" s="1226"/>
      <c r="L80" s="1226"/>
      <c r="M80" s="1226"/>
      <c r="N80" s="1226"/>
      <c r="O80" s="122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523</v>
      </c>
      <c r="G2" s="113"/>
      <c r="H2" s="114"/>
    </row>
    <row r="3" spans="1:8">
      <c r="A3" s="110" t="s">
        <v>516</v>
      </c>
      <c r="B3" s="115"/>
      <c r="C3" s="116"/>
      <c r="D3" s="117">
        <v>55724</v>
      </c>
      <c r="E3" s="118"/>
      <c r="F3" s="119">
        <v>57996</v>
      </c>
      <c r="G3" s="120"/>
      <c r="H3" s="121"/>
    </row>
    <row r="4" spans="1:8">
      <c r="A4" s="122"/>
      <c r="B4" s="123"/>
      <c r="C4" s="124"/>
      <c r="D4" s="125">
        <v>37841</v>
      </c>
      <c r="E4" s="126"/>
      <c r="F4" s="127">
        <v>32288</v>
      </c>
      <c r="G4" s="128"/>
      <c r="H4" s="129"/>
    </row>
    <row r="5" spans="1:8">
      <c r="A5" s="110" t="s">
        <v>518</v>
      </c>
      <c r="B5" s="115"/>
      <c r="C5" s="116"/>
      <c r="D5" s="117">
        <v>71221</v>
      </c>
      <c r="E5" s="118"/>
      <c r="F5" s="119">
        <v>64620</v>
      </c>
      <c r="G5" s="120"/>
      <c r="H5" s="121"/>
    </row>
    <row r="6" spans="1:8">
      <c r="A6" s="122"/>
      <c r="B6" s="123"/>
      <c r="C6" s="124"/>
      <c r="D6" s="125">
        <v>44839</v>
      </c>
      <c r="E6" s="126"/>
      <c r="F6" s="127">
        <v>37260</v>
      </c>
      <c r="G6" s="128"/>
      <c r="H6" s="129"/>
    </row>
    <row r="7" spans="1:8">
      <c r="A7" s="110" t="s">
        <v>519</v>
      </c>
      <c r="B7" s="115"/>
      <c r="C7" s="116"/>
      <c r="D7" s="117">
        <v>56832</v>
      </c>
      <c r="E7" s="118"/>
      <c r="F7" s="119">
        <v>64287</v>
      </c>
      <c r="G7" s="120"/>
      <c r="H7" s="121"/>
    </row>
    <row r="8" spans="1:8">
      <c r="A8" s="122"/>
      <c r="B8" s="123"/>
      <c r="C8" s="124"/>
      <c r="D8" s="125">
        <v>38650</v>
      </c>
      <c r="E8" s="126"/>
      <c r="F8" s="127">
        <v>41052</v>
      </c>
      <c r="G8" s="128"/>
      <c r="H8" s="129"/>
    </row>
    <row r="9" spans="1:8">
      <c r="A9" s="110" t="s">
        <v>520</v>
      </c>
      <c r="B9" s="115"/>
      <c r="C9" s="116"/>
      <c r="D9" s="117">
        <v>56506</v>
      </c>
      <c r="E9" s="118"/>
      <c r="F9" s="119">
        <v>46440</v>
      </c>
      <c r="G9" s="120"/>
      <c r="H9" s="121"/>
    </row>
    <row r="10" spans="1:8">
      <c r="A10" s="122"/>
      <c r="B10" s="123"/>
      <c r="C10" s="124"/>
      <c r="D10" s="125">
        <v>38999</v>
      </c>
      <c r="E10" s="126"/>
      <c r="F10" s="127">
        <v>27658</v>
      </c>
      <c r="G10" s="128"/>
      <c r="H10" s="129"/>
    </row>
    <row r="11" spans="1:8">
      <c r="A11" s="110" t="s">
        <v>521</v>
      </c>
      <c r="B11" s="115"/>
      <c r="C11" s="116"/>
      <c r="D11" s="117">
        <v>65997</v>
      </c>
      <c r="E11" s="118"/>
      <c r="F11" s="119">
        <v>63257</v>
      </c>
      <c r="G11" s="120"/>
      <c r="H11" s="121"/>
    </row>
    <row r="12" spans="1:8">
      <c r="A12" s="122"/>
      <c r="B12" s="123"/>
      <c r="C12" s="130"/>
      <c r="D12" s="125">
        <v>43355</v>
      </c>
      <c r="E12" s="126"/>
      <c r="F12" s="127">
        <v>27259</v>
      </c>
      <c r="G12" s="128"/>
      <c r="H12" s="129"/>
    </row>
    <row r="13" spans="1:8">
      <c r="A13" s="110"/>
      <c r="B13" s="115"/>
      <c r="C13" s="131"/>
      <c r="D13" s="132">
        <v>61256</v>
      </c>
      <c r="E13" s="133"/>
      <c r="F13" s="134">
        <v>59320</v>
      </c>
      <c r="G13" s="135"/>
      <c r="H13" s="121"/>
    </row>
    <row r="14" spans="1:8">
      <c r="A14" s="122"/>
      <c r="B14" s="123"/>
      <c r="C14" s="124"/>
      <c r="D14" s="125">
        <v>40737</v>
      </c>
      <c r="E14" s="126"/>
      <c r="F14" s="127">
        <v>33103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4.55</v>
      </c>
      <c r="C19" s="136">
        <f>ROUND(VALUE(SUBSTITUTE(実質収支比率等に係る経年分析!G$48,"▲","-")),2)</f>
        <v>6.03</v>
      </c>
      <c r="D19" s="136">
        <f>ROUND(VALUE(SUBSTITUTE(実質収支比率等に係る経年分析!H$48,"▲","-")),2)</f>
        <v>4.6399999999999997</v>
      </c>
      <c r="E19" s="136">
        <f>ROUND(VALUE(SUBSTITUTE(実質収支比率等に係る経年分析!I$48,"▲","-")),2)</f>
        <v>4.99</v>
      </c>
      <c r="F19" s="136">
        <f>ROUND(VALUE(SUBSTITUTE(実質収支比率等に係る経年分析!J$48,"▲","-")),2)</f>
        <v>3.72</v>
      </c>
    </row>
    <row r="20" spans="1:11">
      <c r="A20" s="136" t="s">
        <v>43</v>
      </c>
      <c r="B20" s="136">
        <f>ROUND(VALUE(SUBSTITUTE(実質収支比率等に係る経年分析!F$47,"▲","-")),2)</f>
        <v>11.42</v>
      </c>
      <c r="C20" s="136">
        <f>ROUND(VALUE(SUBSTITUTE(実質収支比率等に係る経年分析!G$47,"▲","-")),2)</f>
        <v>15.08</v>
      </c>
      <c r="D20" s="136">
        <f>ROUND(VALUE(SUBSTITUTE(実質収支比率等に係る経年分析!H$47,"▲","-")),2)</f>
        <v>16.510000000000002</v>
      </c>
      <c r="E20" s="136">
        <f>ROUND(VALUE(SUBSTITUTE(実質収支比率等に係る経年分析!I$47,"▲","-")),2)</f>
        <v>17.02</v>
      </c>
      <c r="F20" s="136">
        <f>ROUND(VALUE(SUBSTITUTE(実質収支比率等に係る経年分析!J$47,"▲","-")),2)</f>
        <v>16.66</v>
      </c>
    </row>
    <row r="21" spans="1:11">
      <c r="A21" s="136" t="s">
        <v>44</v>
      </c>
      <c r="B21" s="136">
        <f>IF(ISNUMBER(VALUE(SUBSTITUTE(実質収支比率等に係る経年分析!F$49,"▲","-"))),ROUND(VALUE(SUBSTITUTE(実質収支比率等に係る経年分析!F$49,"▲","-")),2),NA())</f>
        <v>1.1499999999999999</v>
      </c>
      <c r="C21" s="136">
        <f>IF(ISNUMBER(VALUE(SUBSTITUTE(実質収支比率等に係る経年分析!G$49,"▲","-"))),ROUND(VALUE(SUBSTITUTE(実質収支比率等に係る経年分析!G$49,"▲","-")),2),NA())</f>
        <v>5.24</v>
      </c>
      <c r="D21" s="136">
        <f>IF(ISNUMBER(VALUE(SUBSTITUTE(実質収支比率等に係る経年分析!H$49,"▲","-"))),ROUND(VALUE(SUBSTITUTE(実質収支比率等に係る経年分析!H$49,"▲","-")),2),NA())</f>
        <v>7.0000000000000007E-2</v>
      </c>
      <c r="E21" s="136">
        <f>IF(ISNUMBER(VALUE(SUBSTITUTE(実質収支比率等に係る経年分析!I$49,"▲","-"))),ROUND(VALUE(SUBSTITUTE(実質収支比率等に係る経年分析!I$49,"▲","-")),2),NA())</f>
        <v>1.06</v>
      </c>
      <c r="F21" s="136">
        <f>IF(ISNUMBER(VALUE(SUBSTITUTE(実質収支比率等に係る経年分析!J$49,"▲","-"))),ROUND(VALUE(SUBSTITUTE(実質収支比率等に係る経年分析!J$49,"▲","-")),2),NA())</f>
        <v>-1.67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3.58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2.72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掛川駅周辺施設管理特別会計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0.46</v>
      </c>
    </row>
    <row r="33" spans="1:16">
      <c r="A33" s="137" t="str">
        <f>IF(連結実質赤字比率に係る赤字・黒字の構成分析!C$37="",NA(),連結実質赤字比率に係る赤字・黒字の構成分析!C$37)</f>
        <v>公共用地取得特別会計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1.63</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2.4700000000000002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4.53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4.62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4.9800000000000004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3.7</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3.56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4.6100000000000003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4.22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5.28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4918</v>
      </c>
      <c r="E42" s="138"/>
      <c r="F42" s="138"/>
      <c r="G42" s="138">
        <f>'実質公債費比率（分子）の構造'!L$52</f>
        <v>5129</v>
      </c>
      <c r="H42" s="138"/>
      <c r="I42" s="138"/>
      <c r="J42" s="138">
        <f>'実質公債費比率（分子）の構造'!M$52</f>
        <v>5499</v>
      </c>
      <c r="K42" s="138"/>
      <c r="L42" s="138"/>
      <c r="M42" s="138">
        <f>'実質公債費比率（分子）の構造'!N$52</f>
        <v>5518</v>
      </c>
      <c r="N42" s="138"/>
      <c r="O42" s="138"/>
      <c r="P42" s="138">
        <f>'実質公債費比率（分子）の構造'!O$52</f>
        <v>5755</v>
      </c>
    </row>
    <row r="43" spans="1:16">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611</v>
      </c>
      <c r="C44" s="138"/>
      <c r="D44" s="138"/>
      <c r="E44" s="138">
        <f>'実質公債費比率（分子）の構造'!L$50</f>
        <v>680</v>
      </c>
      <c r="F44" s="138"/>
      <c r="G44" s="138"/>
      <c r="H44" s="138">
        <f>'実質公債費比率（分子）の構造'!M$50</f>
        <v>650</v>
      </c>
      <c r="I44" s="138"/>
      <c r="J44" s="138"/>
      <c r="K44" s="138">
        <f>'実質公債費比率（分子）の構造'!N$50</f>
        <v>629</v>
      </c>
      <c r="L44" s="138"/>
      <c r="M44" s="138"/>
      <c r="N44" s="138">
        <f>'実質公債費比率（分子）の構造'!O$50</f>
        <v>615</v>
      </c>
      <c r="O44" s="138"/>
      <c r="P44" s="138"/>
    </row>
    <row r="45" spans="1:16">
      <c r="A45" s="138" t="s">
        <v>54</v>
      </c>
      <c r="B45" s="138">
        <f>'実質公債費比率（分子）の構造'!K$49</f>
        <v>576</v>
      </c>
      <c r="C45" s="138"/>
      <c r="D45" s="138"/>
      <c r="E45" s="138">
        <f>'実質公債費比率（分子）の構造'!L$49</f>
        <v>600</v>
      </c>
      <c r="F45" s="138"/>
      <c r="G45" s="138"/>
      <c r="H45" s="138">
        <f>'実質公債費比率（分子）の構造'!M$49</f>
        <v>905</v>
      </c>
      <c r="I45" s="138"/>
      <c r="J45" s="138"/>
      <c r="K45" s="138">
        <f>'実質公債費比率（分子）の構造'!N$49</f>
        <v>840</v>
      </c>
      <c r="L45" s="138"/>
      <c r="M45" s="138"/>
      <c r="N45" s="138">
        <f>'実質公債費比率（分子）の構造'!O$49</f>
        <v>868</v>
      </c>
      <c r="O45" s="138"/>
      <c r="P45" s="138"/>
    </row>
    <row r="46" spans="1:16">
      <c r="A46" s="138" t="s">
        <v>55</v>
      </c>
      <c r="B46" s="138">
        <f>'実質公債費比率（分子）の構造'!K$48</f>
        <v>1001</v>
      </c>
      <c r="C46" s="138"/>
      <c r="D46" s="138"/>
      <c r="E46" s="138">
        <f>'実質公債費比率（分子）の構造'!L$48</f>
        <v>931</v>
      </c>
      <c r="F46" s="138"/>
      <c r="G46" s="138"/>
      <c r="H46" s="138">
        <f>'実質公債費比率（分子）の構造'!M$48</f>
        <v>985</v>
      </c>
      <c r="I46" s="138"/>
      <c r="J46" s="138"/>
      <c r="K46" s="138">
        <f>'実質公債費比率（分子）の構造'!N$48</f>
        <v>1011</v>
      </c>
      <c r="L46" s="138"/>
      <c r="M46" s="138"/>
      <c r="N46" s="138">
        <f>'実質公債費比率（分子）の構造'!O$48</f>
        <v>1206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5197</v>
      </c>
      <c r="C49" s="138"/>
      <c r="D49" s="138"/>
      <c r="E49" s="138">
        <f>'実質公債費比率（分子）の構造'!L$45</f>
        <v>5209</v>
      </c>
      <c r="F49" s="138"/>
      <c r="G49" s="138"/>
      <c r="H49" s="138">
        <f>'実質公債費比率（分子）の構造'!M$45</f>
        <v>5254</v>
      </c>
      <c r="I49" s="138"/>
      <c r="J49" s="138"/>
      <c r="K49" s="138">
        <f>'実質公債費比率（分子）の構造'!N$45</f>
        <v>5313</v>
      </c>
      <c r="L49" s="138"/>
      <c r="M49" s="138"/>
      <c r="N49" s="138">
        <f>'実質公債費比率（分子）の構造'!O$45</f>
        <v>5239</v>
      </c>
      <c r="O49" s="138"/>
      <c r="P49" s="138"/>
    </row>
    <row r="50" spans="1:16">
      <c r="A50" s="138" t="s">
        <v>59</v>
      </c>
      <c r="B50" s="138" t="e">
        <f>NA()</f>
        <v>#N/A</v>
      </c>
      <c r="C50" s="138">
        <f>IF(ISNUMBER('実質公債費比率（分子）の構造'!K$53),'実質公債費比率（分子）の構造'!K$53,NA())</f>
        <v>2468</v>
      </c>
      <c r="D50" s="138" t="e">
        <f>NA()</f>
        <v>#N/A</v>
      </c>
      <c r="E50" s="138" t="e">
        <f>NA()</f>
        <v>#N/A</v>
      </c>
      <c r="F50" s="138">
        <f>IF(ISNUMBER('実質公債費比率（分子）の構造'!L$53),'実質公債費比率（分子）の構造'!L$53,NA())</f>
        <v>2292</v>
      </c>
      <c r="G50" s="138" t="e">
        <f>NA()</f>
        <v>#N/A</v>
      </c>
      <c r="H50" s="138" t="e">
        <f>NA()</f>
        <v>#N/A</v>
      </c>
      <c r="I50" s="138">
        <f>IF(ISNUMBER('実質公債費比率（分子）の構造'!M$53),'実質公債費比率（分子）の構造'!M$53,NA())</f>
        <v>2296</v>
      </c>
      <c r="J50" s="138" t="e">
        <f>NA()</f>
        <v>#N/A</v>
      </c>
      <c r="K50" s="138" t="e">
        <f>NA()</f>
        <v>#N/A</v>
      </c>
      <c r="L50" s="138">
        <f>IF(ISNUMBER('実質公債費比率（分子）の構造'!N$53),'実質公債費比率（分子）の構造'!N$53,NA())</f>
        <v>2275</v>
      </c>
      <c r="M50" s="138" t="e">
        <f>NA()</f>
        <v>#N/A</v>
      </c>
      <c r="N50" s="138" t="e">
        <f>NA()</f>
        <v>#N/A</v>
      </c>
      <c r="O50" s="138">
        <f>IF(ISNUMBER('実質公債費比率（分子）の構造'!O$53),'実質公債費比率（分子）の構造'!O$53,NA())</f>
        <v>2173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45542</v>
      </c>
      <c r="E56" s="137"/>
      <c r="F56" s="137"/>
      <c r="G56" s="137">
        <f>'将来負担比率（分子）の構造'!J$52</f>
        <v>46405</v>
      </c>
      <c r="H56" s="137"/>
      <c r="I56" s="137"/>
      <c r="J56" s="137">
        <f>'将来負担比率（分子）の構造'!K$52</f>
        <v>46158</v>
      </c>
      <c r="K56" s="137"/>
      <c r="L56" s="137"/>
      <c r="M56" s="137">
        <f>'将来負担比率（分子）の構造'!L$52</f>
        <v>46289</v>
      </c>
      <c r="N56" s="137"/>
      <c r="O56" s="137"/>
      <c r="P56" s="137">
        <f>'将来負担比率（分子）の構造'!M$52</f>
        <v>46221</v>
      </c>
    </row>
    <row r="57" spans="1:16">
      <c r="A57" s="137" t="s">
        <v>36</v>
      </c>
      <c r="B57" s="137"/>
      <c r="C57" s="137"/>
      <c r="D57" s="137">
        <f>'将来負担比率（分子）の構造'!I$51</f>
        <v>16013</v>
      </c>
      <c r="E57" s="137"/>
      <c r="F57" s="137"/>
      <c r="G57" s="137">
        <f>'将来負担比率（分子）の構造'!J$51</f>
        <v>14865</v>
      </c>
      <c r="H57" s="137"/>
      <c r="I57" s="137"/>
      <c r="J57" s="137">
        <f>'将来負担比率（分子）の構造'!K$51</f>
        <v>13763</v>
      </c>
      <c r="K57" s="137"/>
      <c r="L57" s="137"/>
      <c r="M57" s="137">
        <f>'将来負担比率（分子）の構造'!L$51</f>
        <v>12957</v>
      </c>
      <c r="N57" s="137"/>
      <c r="O57" s="137"/>
      <c r="P57" s="137">
        <f>'将来負担比率（分子）の構造'!M$51</f>
        <v>13060</v>
      </c>
    </row>
    <row r="58" spans="1:16">
      <c r="A58" s="137" t="s">
        <v>35</v>
      </c>
      <c r="B58" s="137"/>
      <c r="C58" s="137"/>
      <c r="D58" s="137">
        <f>'将来負担比率（分子）の構造'!I$50</f>
        <v>6149</v>
      </c>
      <c r="E58" s="137"/>
      <c r="F58" s="137"/>
      <c r="G58" s="137">
        <f>'将来負担比率（分子）の構造'!J$50</f>
        <v>7177</v>
      </c>
      <c r="H58" s="137"/>
      <c r="I58" s="137"/>
      <c r="J58" s="137">
        <f>'将来負担比率（分子）の構造'!K$50</f>
        <v>7643</v>
      </c>
      <c r="K58" s="137"/>
      <c r="L58" s="137"/>
      <c r="M58" s="137">
        <f>'将来負担比率（分子）の構造'!L$50</f>
        <v>8393</v>
      </c>
      <c r="N58" s="137"/>
      <c r="O58" s="137"/>
      <c r="P58" s="137">
        <f>'将来負担比率（分子）の構造'!M$50</f>
        <v>7938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1672</v>
      </c>
      <c r="C61" s="137"/>
      <c r="D61" s="137"/>
      <c r="E61" s="137">
        <f>'将来負担比率（分子）の構造'!J$46</f>
        <v>1275</v>
      </c>
      <c r="F61" s="137"/>
      <c r="G61" s="137"/>
      <c r="H61" s="137">
        <f>'将来負担比率（分子）の構造'!K$46</f>
        <v>1549</v>
      </c>
      <c r="I61" s="137"/>
      <c r="J61" s="137"/>
      <c r="K61" s="137">
        <f>'将来負担比率（分子）の構造'!L$46</f>
        <v>996</v>
      </c>
      <c r="L61" s="137"/>
      <c r="M61" s="137"/>
      <c r="N61" s="137">
        <f>'将来負担比率（分子）の構造'!M$46</f>
        <v>745</v>
      </c>
      <c r="O61" s="137"/>
      <c r="P61" s="137"/>
    </row>
    <row r="62" spans="1:16">
      <c r="A62" s="137" t="s">
        <v>29</v>
      </c>
      <c r="B62" s="137">
        <f>'将来負担比率（分子）の構造'!I$45</f>
        <v>6616</v>
      </c>
      <c r="C62" s="137"/>
      <c r="D62" s="137"/>
      <c r="E62" s="137">
        <f>'将来負担比率（分子）の構造'!J$45</f>
        <v>6771</v>
      </c>
      <c r="F62" s="137"/>
      <c r="G62" s="137"/>
      <c r="H62" s="137">
        <f>'将来負担比率（分子）の構造'!K$45</f>
        <v>6470</v>
      </c>
      <c r="I62" s="137"/>
      <c r="J62" s="137"/>
      <c r="K62" s="137">
        <f>'将来負担比率（分子）の構造'!L$45</f>
        <v>6207</v>
      </c>
      <c r="L62" s="137"/>
      <c r="M62" s="137"/>
      <c r="N62" s="137">
        <f>'将来負担比率（分子）の構造'!M$45</f>
        <v>6329</v>
      </c>
      <c r="O62" s="137"/>
      <c r="P62" s="137"/>
    </row>
    <row r="63" spans="1:16">
      <c r="A63" s="137" t="s">
        <v>28</v>
      </c>
      <c r="B63" s="137">
        <f>'将来負担比率（分子）の構造'!I$44</f>
        <v>15633</v>
      </c>
      <c r="C63" s="137"/>
      <c r="D63" s="137"/>
      <c r="E63" s="137">
        <f>'将来負担比率（分子）の構造'!J$44</f>
        <v>10085</v>
      </c>
      <c r="F63" s="137"/>
      <c r="G63" s="137"/>
      <c r="H63" s="137">
        <f>'将来負担比率（分子）の構造'!K$44</f>
        <v>8851</v>
      </c>
      <c r="I63" s="137"/>
      <c r="J63" s="137"/>
      <c r="K63" s="137">
        <f>'将来負担比率（分子）の構造'!L$44</f>
        <v>7995</v>
      </c>
      <c r="L63" s="137"/>
      <c r="M63" s="137"/>
      <c r="N63" s="137">
        <f>'将来負担比率（分子）の構造'!M$44</f>
        <v>7086</v>
      </c>
      <c r="O63" s="137"/>
      <c r="P63" s="137"/>
    </row>
    <row r="64" spans="1:16">
      <c r="A64" s="137" t="s">
        <v>27</v>
      </c>
      <c r="B64" s="137">
        <f>'将来負担比率（分子）の構造'!I$43</f>
        <v>17462</v>
      </c>
      <c r="C64" s="137"/>
      <c r="D64" s="137"/>
      <c r="E64" s="137">
        <f>'将来負担比率（分子）の構造'!J$43</f>
        <v>16798</v>
      </c>
      <c r="F64" s="137"/>
      <c r="G64" s="137"/>
      <c r="H64" s="137">
        <f>'将来負担比率（分子）の構造'!K$43</f>
        <v>16369</v>
      </c>
      <c r="I64" s="137"/>
      <c r="J64" s="137"/>
      <c r="K64" s="137">
        <f>'将来負担比率（分子）の構造'!L$43</f>
        <v>16226</v>
      </c>
      <c r="L64" s="137"/>
      <c r="M64" s="137"/>
      <c r="N64" s="137">
        <f>'将来負担比率（分子）の構造'!M$43</f>
        <v>17078</v>
      </c>
      <c r="O64" s="137"/>
      <c r="P64" s="137"/>
    </row>
    <row r="65" spans="1:16">
      <c r="A65" s="137" t="s">
        <v>26</v>
      </c>
      <c r="B65" s="137">
        <f>'将来負担比率（分子）の構造'!I$42</f>
        <v>7692</v>
      </c>
      <c r="C65" s="137"/>
      <c r="D65" s="137"/>
      <c r="E65" s="137">
        <f>'将来負担比率（分子）の構造'!J$42</f>
        <v>8828</v>
      </c>
      <c r="F65" s="137"/>
      <c r="G65" s="137"/>
      <c r="H65" s="137">
        <f>'将来負担比率（分子）の構造'!K$42</f>
        <v>8303</v>
      </c>
      <c r="I65" s="137"/>
      <c r="J65" s="137"/>
      <c r="K65" s="137">
        <f>'将来負担比率（分子）の構造'!L$42</f>
        <v>7736</v>
      </c>
      <c r="L65" s="137"/>
      <c r="M65" s="137"/>
      <c r="N65" s="137">
        <f>'将来負担比率（分子）の構造'!M$42</f>
        <v>7190</v>
      </c>
      <c r="O65" s="137"/>
      <c r="P65" s="137"/>
    </row>
    <row r="66" spans="1:16">
      <c r="A66" s="137" t="s">
        <v>25</v>
      </c>
      <c r="B66" s="137">
        <f>'将来負担比率（分子）の構造'!I$41</f>
        <v>46808</v>
      </c>
      <c r="C66" s="137"/>
      <c r="D66" s="137"/>
      <c r="E66" s="137">
        <f>'将来負担比率（分子）の構造'!J$41</f>
        <v>48125</v>
      </c>
      <c r="F66" s="137"/>
      <c r="G66" s="137"/>
      <c r="H66" s="137">
        <f>'将来負担比率（分子）の構造'!K$41</f>
        <v>47141</v>
      </c>
      <c r="I66" s="137"/>
      <c r="J66" s="137"/>
      <c r="K66" s="137">
        <f>'将来負担比率（分子）の構造'!L$41</f>
        <v>46579</v>
      </c>
      <c r="L66" s="137"/>
      <c r="M66" s="137"/>
      <c r="N66" s="137">
        <f>'将来負担比率（分子）の構造'!M$41</f>
        <v>46051</v>
      </c>
      <c r="O66" s="137"/>
      <c r="P66" s="137"/>
    </row>
    <row r="67" spans="1:16">
      <c r="A67" s="137" t="s">
        <v>63</v>
      </c>
      <c r="B67" s="137" t="e">
        <f>NA()</f>
        <v>#N/A</v>
      </c>
      <c r="C67" s="137">
        <f>IF(ISNUMBER('将来負担比率（分子）の構造'!I$53), IF('将来負担比率（分子）の構造'!I$53 &lt; 0, 0, '将来負担比率（分子）の構造'!I$53), NA())</f>
        <v>28178</v>
      </c>
      <c r="D67" s="137" t="e">
        <f>NA()</f>
        <v>#N/A</v>
      </c>
      <c r="E67" s="137" t="e">
        <f>NA()</f>
        <v>#N/A</v>
      </c>
      <c r="F67" s="137">
        <f>IF(ISNUMBER('将来負担比率（分子）の構造'!J$53), IF('将来負担比率（分子）の構造'!J$53 &lt; 0, 0, '将来負担比率（分子）の構造'!J$53), NA())</f>
        <v>23435</v>
      </c>
      <c r="G67" s="137" t="e">
        <f>NA()</f>
        <v>#N/A</v>
      </c>
      <c r="H67" s="137" t="e">
        <f>NA()</f>
        <v>#N/A</v>
      </c>
      <c r="I67" s="137">
        <f>IF(ISNUMBER('将来負担比率（分子）の構造'!K$53), IF('将来負担比率（分子）の構造'!K$53 &lt; 0, 0, '将来負担比率（分子）の構造'!K$53), NA())</f>
        <v>21119</v>
      </c>
      <c r="J67" s="137" t="e">
        <f>NA()</f>
        <v>#N/A</v>
      </c>
      <c r="K67" s="137" t="e">
        <f>NA()</f>
        <v>#N/A</v>
      </c>
      <c r="L67" s="137">
        <f>IF(ISNUMBER('将来負担比率（分子）の構造'!L$53), IF('将来負担比率（分子）の構造'!L$53 &lt; 0, 0, '将来負担比率（分子）の構造'!L$53), NA())</f>
        <v>18099</v>
      </c>
      <c r="M67" s="137" t="e">
        <f>NA()</f>
        <v>#N/A</v>
      </c>
      <c r="N67" s="137" t="e">
        <f>NA()</f>
        <v>#N/A</v>
      </c>
      <c r="O67" s="137">
        <f>IF(ISNUMBER('将来負担比率（分子）の構造'!M$53), IF('将来負担比率（分子）の構造'!M$53 &lt; 0, 0, '将来負担比率（分子）の構造'!M$53), NA())</f>
        <v>17260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20624614</v>
      </c>
      <c r="S5" s="671"/>
      <c r="T5" s="671"/>
      <c r="U5" s="671"/>
      <c r="V5" s="671"/>
      <c r="W5" s="671"/>
      <c r="X5" s="671"/>
      <c r="Y5" s="718"/>
      <c r="Z5" s="731">
        <v>43.9</v>
      </c>
      <c r="AA5" s="731"/>
      <c r="AB5" s="731"/>
      <c r="AC5" s="731"/>
      <c r="AD5" s="732">
        <v>18994238</v>
      </c>
      <c r="AE5" s="732"/>
      <c r="AF5" s="732"/>
      <c r="AG5" s="732"/>
      <c r="AH5" s="732"/>
      <c r="AI5" s="732"/>
      <c r="AJ5" s="732"/>
      <c r="AK5" s="732"/>
      <c r="AL5" s="719">
        <v>76.599999999999994</v>
      </c>
      <c r="AM5" s="688"/>
      <c r="AN5" s="688"/>
      <c r="AO5" s="720"/>
      <c r="AP5" s="707" t="s">
        <v>209</v>
      </c>
      <c r="AQ5" s="708"/>
      <c r="AR5" s="708"/>
      <c r="AS5" s="708"/>
      <c r="AT5" s="708"/>
      <c r="AU5" s="708"/>
      <c r="AV5" s="708"/>
      <c r="AW5" s="708"/>
      <c r="AX5" s="708"/>
      <c r="AY5" s="708"/>
      <c r="AZ5" s="708"/>
      <c r="BA5" s="708"/>
      <c r="BB5" s="708"/>
      <c r="BC5" s="708"/>
      <c r="BD5" s="708"/>
      <c r="BE5" s="708"/>
      <c r="BF5" s="709"/>
      <c r="BG5" s="620">
        <v>18963153</v>
      </c>
      <c r="BH5" s="621"/>
      <c r="BI5" s="621"/>
      <c r="BJ5" s="621"/>
      <c r="BK5" s="621"/>
      <c r="BL5" s="621"/>
      <c r="BM5" s="621"/>
      <c r="BN5" s="622"/>
      <c r="BO5" s="673">
        <v>91.9</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522150</v>
      </c>
      <c r="S6" s="621"/>
      <c r="T6" s="621"/>
      <c r="U6" s="621"/>
      <c r="V6" s="621"/>
      <c r="W6" s="621"/>
      <c r="X6" s="621"/>
      <c r="Y6" s="622"/>
      <c r="Z6" s="673">
        <v>1.1000000000000001</v>
      </c>
      <c r="AA6" s="673"/>
      <c r="AB6" s="673"/>
      <c r="AC6" s="673"/>
      <c r="AD6" s="674">
        <v>522150</v>
      </c>
      <c r="AE6" s="674"/>
      <c r="AF6" s="674"/>
      <c r="AG6" s="674"/>
      <c r="AH6" s="674"/>
      <c r="AI6" s="674"/>
      <c r="AJ6" s="674"/>
      <c r="AK6" s="674"/>
      <c r="AL6" s="643">
        <v>2.1</v>
      </c>
      <c r="AM6" s="675"/>
      <c r="AN6" s="675"/>
      <c r="AO6" s="676"/>
      <c r="AP6" s="617" t="s">
        <v>215</v>
      </c>
      <c r="AQ6" s="618"/>
      <c r="AR6" s="618"/>
      <c r="AS6" s="618"/>
      <c r="AT6" s="618"/>
      <c r="AU6" s="618"/>
      <c r="AV6" s="618"/>
      <c r="AW6" s="618"/>
      <c r="AX6" s="618"/>
      <c r="AY6" s="618"/>
      <c r="AZ6" s="618"/>
      <c r="BA6" s="618"/>
      <c r="BB6" s="618"/>
      <c r="BC6" s="618"/>
      <c r="BD6" s="618"/>
      <c r="BE6" s="618"/>
      <c r="BF6" s="619"/>
      <c r="BG6" s="620">
        <v>18963153</v>
      </c>
      <c r="BH6" s="621"/>
      <c r="BI6" s="621"/>
      <c r="BJ6" s="621"/>
      <c r="BK6" s="621"/>
      <c r="BL6" s="621"/>
      <c r="BM6" s="621"/>
      <c r="BN6" s="622"/>
      <c r="BO6" s="673">
        <v>91.9</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296582</v>
      </c>
      <c r="CS6" s="621"/>
      <c r="CT6" s="621"/>
      <c r="CU6" s="621"/>
      <c r="CV6" s="621"/>
      <c r="CW6" s="621"/>
      <c r="CX6" s="621"/>
      <c r="CY6" s="622"/>
      <c r="CZ6" s="673">
        <v>0.6</v>
      </c>
      <c r="DA6" s="673"/>
      <c r="DB6" s="673"/>
      <c r="DC6" s="673"/>
      <c r="DD6" s="626" t="s">
        <v>210</v>
      </c>
      <c r="DE6" s="621"/>
      <c r="DF6" s="621"/>
      <c r="DG6" s="621"/>
      <c r="DH6" s="621"/>
      <c r="DI6" s="621"/>
      <c r="DJ6" s="621"/>
      <c r="DK6" s="621"/>
      <c r="DL6" s="621"/>
      <c r="DM6" s="621"/>
      <c r="DN6" s="621"/>
      <c r="DO6" s="621"/>
      <c r="DP6" s="622"/>
      <c r="DQ6" s="626">
        <v>296582</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19500</v>
      </c>
      <c r="S7" s="621"/>
      <c r="T7" s="621"/>
      <c r="U7" s="621"/>
      <c r="V7" s="621"/>
      <c r="W7" s="621"/>
      <c r="X7" s="621"/>
      <c r="Y7" s="622"/>
      <c r="Z7" s="673">
        <v>0</v>
      </c>
      <c r="AA7" s="673"/>
      <c r="AB7" s="673"/>
      <c r="AC7" s="673"/>
      <c r="AD7" s="674">
        <v>19500</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8162138</v>
      </c>
      <c r="BH7" s="621"/>
      <c r="BI7" s="621"/>
      <c r="BJ7" s="621"/>
      <c r="BK7" s="621"/>
      <c r="BL7" s="621"/>
      <c r="BM7" s="621"/>
      <c r="BN7" s="622"/>
      <c r="BO7" s="673">
        <v>39.6</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4416781</v>
      </c>
      <c r="CS7" s="621"/>
      <c r="CT7" s="621"/>
      <c r="CU7" s="621"/>
      <c r="CV7" s="621"/>
      <c r="CW7" s="621"/>
      <c r="CX7" s="621"/>
      <c r="CY7" s="622"/>
      <c r="CZ7" s="673">
        <v>9.6999999999999993</v>
      </c>
      <c r="DA7" s="673"/>
      <c r="DB7" s="673"/>
      <c r="DC7" s="673"/>
      <c r="DD7" s="626">
        <v>89962</v>
      </c>
      <c r="DE7" s="621"/>
      <c r="DF7" s="621"/>
      <c r="DG7" s="621"/>
      <c r="DH7" s="621"/>
      <c r="DI7" s="621"/>
      <c r="DJ7" s="621"/>
      <c r="DK7" s="621"/>
      <c r="DL7" s="621"/>
      <c r="DM7" s="621"/>
      <c r="DN7" s="621"/>
      <c r="DO7" s="621"/>
      <c r="DP7" s="622"/>
      <c r="DQ7" s="626">
        <v>3621198</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58241</v>
      </c>
      <c r="S8" s="621"/>
      <c r="T8" s="621"/>
      <c r="U8" s="621"/>
      <c r="V8" s="621"/>
      <c r="W8" s="621"/>
      <c r="X8" s="621"/>
      <c r="Y8" s="622"/>
      <c r="Z8" s="673">
        <v>0.1</v>
      </c>
      <c r="AA8" s="673"/>
      <c r="AB8" s="673"/>
      <c r="AC8" s="673"/>
      <c r="AD8" s="674">
        <v>58241</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219039</v>
      </c>
      <c r="BH8" s="621"/>
      <c r="BI8" s="621"/>
      <c r="BJ8" s="621"/>
      <c r="BK8" s="621"/>
      <c r="BL8" s="621"/>
      <c r="BM8" s="621"/>
      <c r="BN8" s="622"/>
      <c r="BO8" s="673">
        <v>1.1000000000000001</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13695637</v>
      </c>
      <c r="CS8" s="621"/>
      <c r="CT8" s="621"/>
      <c r="CU8" s="621"/>
      <c r="CV8" s="621"/>
      <c r="CW8" s="621"/>
      <c r="CX8" s="621"/>
      <c r="CY8" s="622"/>
      <c r="CZ8" s="673">
        <v>30</v>
      </c>
      <c r="DA8" s="673"/>
      <c r="DB8" s="673"/>
      <c r="DC8" s="673"/>
      <c r="DD8" s="626">
        <v>1205901</v>
      </c>
      <c r="DE8" s="621"/>
      <c r="DF8" s="621"/>
      <c r="DG8" s="621"/>
      <c r="DH8" s="621"/>
      <c r="DI8" s="621"/>
      <c r="DJ8" s="621"/>
      <c r="DK8" s="621"/>
      <c r="DL8" s="621"/>
      <c r="DM8" s="621"/>
      <c r="DN8" s="621"/>
      <c r="DO8" s="621"/>
      <c r="DP8" s="622"/>
      <c r="DQ8" s="626">
        <v>6285271</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44360</v>
      </c>
      <c r="S9" s="621"/>
      <c r="T9" s="621"/>
      <c r="U9" s="621"/>
      <c r="V9" s="621"/>
      <c r="W9" s="621"/>
      <c r="X9" s="621"/>
      <c r="Y9" s="622"/>
      <c r="Z9" s="673">
        <v>0.1</v>
      </c>
      <c r="AA9" s="673"/>
      <c r="AB9" s="673"/>
      <c r="AC9" s="673"/>
      <c r="AD9" s="674">
        <v>44360</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6292212</v>
      </c>
      <c r="BH9" s="621"/>
      <c r="BI9" s="621"/>
      <c r="BJ9" s="621"/>
      <c r="BK9" s="621"/>
      <c r="BL9" s="621"/>
      <c r="BM9" s="621"/>
      <c r="BN9" s="622"/>
      <c r="BO9" s="673">
        <v>30.5</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5117042</v>
      </c>
      <c r="CS9" s="621"/>
      <c r="CT9" s="621"/>
      <c r="CU9" s="621"/>
      <c r="CV9" s="621"/>
      <c r="CW9" s="621"/>
      <c r="CX9" s="621"/>
      <c r="CY9" s="622"/>
      <c r="CZ9" s="673">
        <v>11.2</v>
      </c>
      <c r="DA9" s="673"/>
      <c r="DB9" s="673"/>
      <c r="DC9" s="673"/>
      <c r="DD9" s="626">
        <v>596997</v>
      </c>
      <c r="DE9" s="621"/>
      <c r="DF9" s="621"/>
      <c r="DG9" s="621"/>
      <c r="DH9" s="621"/>
      <c r="DI9" s="621"/>
      <c r="DJ9" s="621"/>
      <c r="DK9" s="621"/>
      <c r="DL9" s="621"/>
      <c r="DM9" s="621"/>
      <c r="DN9" s="621"/>
      <c r="DO9" s="621"/>
      <c r="DP9" s="622"/>
      <c r="DQ9" s="626">
        <v>4157376</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2134683</v>
      </c>
      <c r="S10" s="621"/>
      <c r="T10" s="621"/>
      <c r="U10" s="621"/>
      <c r="V10" s="621"/>
      <c r="W10" s="621"/>
      <c r="X10" s="621"/>
      <c r="Y10" s="622"/>
      <c r="Z10" s="673">
        <v>4.5</v>
      </c>
      <c r="AA10" s="673"/>
      <c r="AB10" s="673"/>
      <c r="AC10" s="673"/>
      <c r="AD10" s="674">
        <v>2134683</v>
      </c>
      <c r="AE10" s="674"/>
      <c r="AF10" s="674"/>
      <c r="AG10" s="674"/>
      <c r="AH10" s="674"/>
      <c r="AI10" s="674"/>
      <c r="AJ10" s="674"/>
      <c r="AK10" s="674"/>
      <c r="AL10" s="643">
        <v>8.6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386666</v>
      </c>
      <c r="BH10" s="621"/>
      <c r="BI10" s="621"/>
      <c r="BJ10" s="621"/>
      <c r="BK10" s="621"/>
      <c r="BL10" s="621"/>
      <c r="BM10" s="621"/>
      <c r="BN10" s="622"/>
      <c r="BO10" s="673">
        <v>1.9</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1217055</v>
      </c>
      <c r="CS10" s="621"/>
      <c r="CT10" s="621"/>
      <c r="CU10" s="621"/>
      <c r="CV10" s="621"/>
      <c r="CW10" s="621"/>
      <c r="CX10" s="621"/>
      <c r="CY10" s="622"/>
      <c r="CZ10" s="673">
        <v>2.7</v>
      </c>
      <c r="DA10" s="673"/>
      <c r="DB10" s="673"/>
      <c r="DC10" s="673"/>
      <c r="DD10" s="626" t="s">
        <v>111</v>
      </c>
      <c r="DE10" s="621"/>
      <c r="DF10" s="621"/>
      <c r="DG10" s="621"/>
      <c r="DH10" s="621"/>
      <c r="DI10" s="621"/>
      <c r="DJ10" s="621"/>
      <c r="DK10" s="621"/>
      <c r="DL10" s="621"/>
      <c r="DM10" s="621"/>
      <c r="DN10" s="621"/>
      <c r="DO10" s="621"/>
      <c r="DP10" s="622"/>
      <c r="DQ10" s="626">
        <v>22178</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74948</v>
      </c>
      <c r="S11" s="621"/>
      <c r="T11" s="621"/>
      <c r="U11" s="621"/>
      <c r="V11" s="621"/>
      <c r="W11" s="621"/>
      <c r="X11" s="621"/>
      <c r="Y11" s="622"/>
      <c r="Z11" s="673">
        <v>0.2</v>
      </c>
      <c r="AA11" s="673"/>
      <c r="AB11" s="673"/>
      <c r="AC11" s="673"/>
      <c r="AD11" s="674">
        <v>74948</v>
      </c>
      <c r="AE11" s="674"/>
      <c r="AF11" s="674"/>
      <c r="AG11" s="674"/>
      <c r="AH11" s="674"/>
      <c r="AI11" s="674"/>
      <c r="AJ11" s="674"/>
      <c r="AK11" s="674"/>
      <c r="AL11" s="643">
        <v>0.3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1264221</v>
      </c>
      <c r="BH11" s="621"/>
      <c r="BI11" s="621"/>
      <c r="BJ11" s="621"/>
      <c r="BK11" s="621"/>
      <c r="BL11" s="621"/>
      <c r="BM11" s="621"/>
      <c r="BN11" s="622"/>
      <c r="BO11" s="673">
        <v>6.1</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1424177</v>
      </c>
      <c r="CS11" s="621"/>
      <c r="CT11" s="621"/>
      <c r="CU11" s="621"/>
      <c r="CV11" s="621"/>
      <c r="CW11" s="621"/>
      <c r="CX11" s="621"/>
      <c r="CY11" s="622"/>
      <c r="CZ11" s="673">
        <v>3.1</v>
      </c>
      <c r="DA11" s="673"/>
      <c r="DB11" s="673"/>
      <c r="DC11" s="673"/>
      <c r="DD11" s="626">
        <v>567931</v>
      </c>
      <c r="DE11" s="621"/>
      <c r="DF11" s="621"/>
      <c r="DG11" s="621"/>
      <c r="DH11" s="621"/>
      <c r="DI11" s="621"/>
      <c r="DJ11" s="621"/>
      <c r="DK11" s="621"/>
      <c r="DL11" s="621"/>
      <c r="DM11" s="621"/>
      <c r="DN11" s="621"/>
      <c r="DO11" s="621"/>
      <c r="DP11" s="622"/>
      <c r="DQ11" s="626">
        <v>941932</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9692631</v>
      </c>
      <c r="BH12" s="621"/>
      <c r="BI12" s="621"/>
      <c r="BJ12" s="621"/>
      <c r="BK12" s="621"/>
      <c r="BL12" s="621"/>
      <c r="BM12" s="621"/>
      <c r="BN12" s="622"/>
      <c r="BO12" s="673">
        <v>47</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1162574</v>
      </c>
      <c r="CS12" s="621"/>
      <c r="CT12" s="621"/>
      <c r="CU12" s="621"/>
      <c r="CV12" s="621"/>
      <c r="CW12" s="621"/>
      <c r="CX12" s="621"/>
      <c r="CY12" s="622"/>
      <c r="CZ12" s="673">
        <v>2.5</v>
      </c>
      <c r="DA12" s="673"/>
      <c r="DB12" s="673"/>
      <c r="DC12" s="673"/>
      <c r="DD12" s="626">
        <v>274111</v>
      </c>
      <c r="DE12" s="621"/>
      <c r="DF12" s="621"/>
      <c r="DG12" s="621"/>
      <c r="DH12" s="621"/>
      <c r="DI12" s="621"/>
      <c r="DJ12" s="621"/>
      <c r="DK12" s="621"/>
      <c r="DL12" s="621"/>
      <c r="DM12" s="621"/>
      <c r="DN12" s="621"/>
      <c r="DO12" s="621"/>
      <c r="DP12" s="622"/>
      <c r="DQ12" s="626">
        <v>773169</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142094</v>
      </c>
      <c r="S13" s="621"/>
      <c r="T13" s="621"/>
      <c r="U13" s="621"/>
      <c r="V13" s="621"/>
      <c r="W13" s="621"/>
      <c r="X13" s="621"/>
      <c r="Y13" s="622"/>
      <c r="Z13" s="673">
        <v>0.3</v>
      </c>
      <c r="AA13" s="673"/>
      <c r="AB13" s="673"/>
      <c r="AC13" s="673"/>
      <c r="AD13" s="674">
        <v>142094</v>
      </c>
      <c r="AE13" s="674"/>
      <c r="AF13" s="674"/>
      <c r="AG13" s="674"/>
      <c r="AH13" s="674"/>
      <c r="AI13" s="674"/>
      <c r="AJ13" s="674"/>
      <c r="AK13" s="674"/>
      <c r="AL13" s="643">
        <v>0.6</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9689359</v>
      </c>
      <c r="BH13" s="621"/>
      <c r="BI13" s="621"/>
      <c r="BJ13" s="621"/>
      <c r="BK13" s="621"/>
      <c r="BL13" s="621"/>
      <c r="BM13" s="621"/>
      <c r="BN13" s="622"/>
      <c r="BO13" s="673">
        <v>47</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4726207</v>
      </c>
      <c r="CS13" s="621"/>
      <c r="CT13" s="621"/>
      <c r="CU13" s="621"/>
      <c r="CV13" s="621"/>
      <c r="CW13" s="621"/>
      <c r="CX13" s="621"/>
      <c r="CY13" s="622"/>
      <c r="CZ13" s="673">
        <v>10.3</v>
      </c>
      <c r="DA13" s="673"/>
      <c r="DB13" s="673"/>
      <c r="DC13" s="673"/>
      <c r="DD13" s="626">
        <v>2488161</v>
      </c>
      <c r="DE13" s="621"/>
      <c r="DF13" s="621"/>
      <c r="DG13" s="621"/>
      <c r="DH13" s="621"/>
      <c r="DI13" s="621"/>
      <c r="DJ13" s="621"/>
      <c r="DK13" s="621"/>
      <c r="DL13" s="621"/>
      <c r="DM13" s="621"/>
      <c r="DN13" s="621"/>
      <c r="DO13" s="621"/>
      <c r="DP13" s="622"/>
      <c r="DQ13" s="626">
        <v>3321223</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342559</v>
      </c>
      <c r="BH14" s="621"/>
      <c r="BI14" s="621"/>
      <c r="BJ14" s="621"/>
      <c r="BK14" s="621"/>
      <c r="BL14" s="621"/>
      <c r="BM14" s="621"/>
      <c r="BN14" s="622"/>
      <c r="BO14" s="673">
        <v>1.7</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1687974</v>
      </c>
      <c r="CS14" s="621"/>
      <c r="CT14" s="621"/>
      <c r="CU14" s="621"/>
      <c r="CV14" s="621"/>
      <c r="CW14" s="621"/>
      <c r="CX14" s="621"/>
      <c r="CY14" s="622"/>
      <c r="CZ14" s="673">
        <v>3.7</v>
      </c>
      <c r="DA14" s="673"/>
      <c r="DB14" s="673"/>
      <c r="DC14" s="673"/>
      <c r="DD14" s="626">
        <v>440125</v>
      </c>
      <c r="DE14" s="621"/>
      <c r="DF14" s="621"/>
      <c r="DG14" s="621"/>
      <c r="DH14" s="621"/>
      <c r="DI14" s="621"/>
      <c r="DJ14" s="621"/>
      <c r="DK14" s="621"/>
      <c r="DL14" s="621"/>
      <c r="DM14" s="621"/>
      <c r="DN14" s="621"/>
      <c r="DO14" s="621"/>
      <c r="DP14" s="622"/>
      <c r="DQ14" s="626">
        <v>1193752</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76186</v>
      </c>
      <c r="S15" s="621"/>
      <c r="T15" s="621"/>
      <c r="U15" s="621"/>
      <c r="V15" s="621"/>
      <c r="W15" s="621"/>
      <c r="X15" s="621"/>
      <c r="Y15" s="622"/>
      <c r="Z15" s="673">
        <v>0.2</v>
      </c>
      <c r="AA15" s="673"/>
      <c r="AB15" s="673"/>
      <c r="AC15" s="673"/>
      <c r="AD15" s="674">
        <v>76186</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765825</v>
      </c>
      <c r="BH15" s="621"/>
      <c r="BI15" s="621"/>
      <c r="BJ15" s="621"/>
      <c r="BK15" s="621"/>
      <c r="BL15" s="621"/>
      <c r="BM15" s="621"/>
      <c r="BN15" s="622"/>
      <c r="BO15" s="673">
        <v>3.7</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6598912</v>
      </c>
      <c r="CS15" s="621"/>
      <c r="CT15" s="621"/>
      <c r="CU15" s="621"/>
      <c r="CV15" s="621"/>
      <c r="CW15" s="621"/>
      <c r="CX15" s="621"/>
      <c r="CY15" s="622"/>
      <c r="CZ15" s="673">
        <v>14.4</v>
      </c>
      <c r="DA15" s="673"/>
      <c r="DB15" s="673"/>
      <c r="DC15" s="673"/>
      <c r="DD15" s="626">
        <v>2110681</v>
      </c>
      <c r="DE15" s="621"/>
      <c r="DF15" s="621"/>
      <c r="DG15" s="621"/>
      <c r="DH15" s="621"/>
      <c r="DI15" s="621"/>
      <c r="DJ15" s="621"/>
      <c r="DK15" s="621"/>
      <c r="DL15" s="621"/>
      <c r="DM15" s="621"/>
      <c r="DN15" s="621"/>
      <c r="DO15" s="621"/>
      <c r="DP15" s="622"/>
      <c r="DQ15" s="626">
        <v>4027680</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3492114</v>
      </c>
      <c r="S16" s="621"/>
      <c r="T16" s="621"/>
      <c r="U16" s="621"/>
      <c r="V16" s="621"/>
      <c r="W16" s="621"/>
      <c r="X16" s="621"/>
      <c r="Y16" s="622"/>
      <c r="Z16" s="673">
        <v>7.4</v>
      </c>
      <c r="AA16" s="673"/>
      <c r="AB16" s="673"/>
      <c r="AC16" s="673"/>
      <c r="AD16" s="674">
        <v>2687609</v>
      </c>
      <c r="AE16" s="674"/>
      <c r="AF16" s="674"/>
      <c r="AG16" s="674"/>
      <c r="AH16" s="674"/>
      <c r="AI16" s="674"/>
      <c r="AJ16" s="674"/>
      <c r="AK16" s="674"/>
      <c r="AL16" s="643">
        <v>10.8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136819</v>
      </c>
      <c r="CS16" s="621"/>
      <c r="CT16" s="621"/>
      <c r="CU16" s="621"/>
      <c r="CV16" s="621"/>
      <c r="CW16" s="621"/>
      <c r="CX16" s="621"/>
      <c r="CY16" s="622"/>
      <c r="CZ16" s="673">
        <v>0.3</v>
      </c>
      <c r="DA16" s="673"/>
      <c r="DB16" s="673"/>
      <c r="DC16" s="673"/>
      <c r="DD16" s="626" t="s">
        <v>111</v>
      </c>
      <c r="DE16" s="621"/>
      <c r="DF16" s="621"/>
      <c r="DG16" s="621"/>
      <c r="DH16" s="621"/>
      <c r="DI16" s="621"/>
      <c r="DJ16" s="621"/>
      <c r="DK16" s="621"/>
      <c r="DL16" s="621"/>
      <c r="DM16" s="621"/>
      <c r="DN16" s="621"/>
      <c r="DO16" s="621"/>
      <c r="DP16" s="622"/>
      <c r="DQ16" s="626">
        <v>106954</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2687609</v>
      </c>
      <c r="S17" s="621"/>
      <c r="T17" s="621"/>
      <c r="U17" s="621"/>
      <c r="V17" s="621"/>
      <c r="W17" s="621"/>
      <c r="X17" s="621"/>
      <c r="Y17" s="622"/>
      <c r="Z17" s="673">
        <v>5.7</v>
      </c>
      <c r="AA17" s="673"/>
      <c r="AB17" s="673"/>
      <c r="AC17" s="673"/>
      <c r="AD17" s="674">
        <v>2687609</v>
      </c>
      <c r="AE17" s="674"/>
      <c r="AF17" s="674"/>
      <c r="AG17" s="674"/>
      <c r="AH17" s="674"/>
      <c r="AI17" s="674"/>
      <c r="AJ17" s="674"/>
      <c r="AK17" s="674"/>
      <c r="AL17" s="643">
        <v>10.8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5238954</v>
      </c>
      <c r="CS17" s="621"/>
      <c r="CT17" s="621"/>
      <c r="CU17" s="621"/>
      <c r="CV17" s="621"/>
      <c r="CW17" s="621"/>
      <c r="CX17" s="621"/>
      <c r="CY17" s="622"/>
      <c r="CZ17" s="673">
        <v>11.5</v>
      </c>
      <c r="DA17" s="673"/>
      <c r="DB17" s="673"/>
      <c r="DC17" s="673"/>
      <c r="DD17" s="626" t="s">
        <v>111</v>
      </c>
      <c r="DE17" s="621"/>
      <c r="DF17" s="621"/>
      <c r="DG17" s="621"/>
      <c r="DH17" s="621"/>
      <c r="DI17" s="621"/>
      <c r="DJ17" s="621"/>
      <c r="DK17" s="621"/>
      <c r="DL17" s="621"/>
      <c r="DM17" s="621"/>
      <c r="DN17" s="621"/>
      <c r="DO17" s="621"/>
      <c r="DP17" s="622"/>
      <c r="DQ17" s="626">
        <v>5086151</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804505</v>
      </c>
      <c r="S18" s="621"/>
      <c r="T18" s="621"/>
      <c r="U18" s="621"/>
      <c r="V18" s="621"/>
      <c r="W18" s="621"/>
      <c r="X18" s="621"/>
      <c r="Y18" s="622"/>
      <c r="Z18" s="673">
        <v>1.7</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1661461</v>
      </c>
      <c r="BH19" s="621"/>
      <c r="BI19" s="621"/>
      <c r="BJ19" s="621"/>
      <c r="BK19" s="621"/>
      <c r="BL19" s="621"/>
      <c r="BM19" s="621"/>
      <c r="BN19" s="622"/>
      <c r="BO19" s="673">
        <v>8.1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27188890</v>
      </c>
      <c r="S20" s="621"/>
      <c r="T20" s="621"/>
      <c r="U20" s="621"/>
      <c r="V20" s="621"/>
      <c r="W20" s="621"/>
      <c r="X20" s="621"/>
      <c r="Y20" s="622"/>
      <c r="Z20" s="673">
        <v>57.9</v>
      </c>
      <c r="AA20" s="673"/>
      <c r="AB20" s="673"/>
      <c r="AC20" s="673"/>
      <c r="AD20" s="674">
        <v>24754009</v>
      </c>
      <c r="AE20" s="674"/>
      <c r="AF20" s="674"/>
      <c r="AG20" s="674"/>
      <c r="AH20" s="674"/>
      <c r="AI20" s="674"/>
      <c r="AJ20" s="674"/>
      <c r="AK20" s="674"/>
      <c r="AL20" s="643">
        <v>99.9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1661461</v>
      </c>
      <c r="BH20" s="621"/>
      <c r="BI20" s="621"/>
      <c r="BJ20" s="621"/>
      <c r="BK20" s="621"/>
      <c r="BL20" s="621"/>
      <c r="BM20" s="621"/>
      <c r="BN20" s="622"/>
      <c r="BO20" s="673">
        <v>8.1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45718714</v>
      </c>
      <c r="CS20" s="621"/>
      <c r="CT20" s="621"/>
      <c r="CU20" s="621"/>
      <c r="CV20" s="621"/>
      <c r="CW20" s="621"/>
      <c r="CX20" s="621"/>
      <c r="CY20" s="622"/>
      <c r="CZ20" s="673">
        <v>100</v>
      </c>
      <c r="DA20" s="673"/>
      <c r="DB20" s="673"/>
      <c r="DC20" s="673"/>
      <c r="DD20" s="626">
        <v>7773869</v>
      </c>
      <c r="DE20" s="621"/>
      <c r="DF20" s="621"/>
      <c r="DG20" s="621"/>
      <c r="DH20" s="621"/>
      <c r="DI20" s="621"/>
      <c r="DJ20" s="621"/>
      <c r="DK20" s="621"/>
      <c r="DL20" s="621"/>
      <c r="DM20" s="621"/>
      <c r="DN20" s="621"/>
      <c r="DO20" s="621"/>
      <c r="DP20" s="622"/>
      <c r="DQ20" s="626">
        <v>29833466</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26196</v>
      </c>
      <c r="S21" s="621"/>
      <c r="T21" s="621"/>
      <c r="U21" s="621"/>
      <c r="V21" s="621"/>
      <c r="W21" s="621"/>
      <c r="X21" s="621"/>
      <c r="Y21" s="622"/>
      <c r="Z21" s="673">
        <v>0.1</v>
      </c>
      <c r="AA21" s="673"/>
      <c r="AB21" s="673"/>
      <c r="AC21" s="673"/>
      <c r="AD21" s="674">
        <v>26196</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31085</v>
      </c>
      <c r="BH21" s="621"/>
      <c r="BI21" s="621"/>
      <c r="BJ21" s="621"/>
      <c r="BK21" s="621"/>
      <c r="BL21" s="621"/>
      <c r="BM21" s="621"/>
      <c r="BN21" s="622"/>
      <c r="BO21" s="673">
        <v>0.2</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502548</v>
      </c>
      <c r="S22" s="621"/>
      <c r="T22" s="621"/>
      <c r="U22" s="621"/>
      <c r="V22" s="621"/>
      <c r="W22" s="621"/>
      <c r="X22" s="621"/>
      <c r="Y22" s="622"/>
      <c r="Z22" s="673">
        <v>1.1000000000000001</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560759</v>
      </c>
      <c r="S23" s="621"/>
      <c r="T23" s="621"/>
      <c r="U23" s="621"/>
      <c r="V23" s="621"/>
      <c r="W23" s="621"/>
      <c r="X23" s="621"/>
      <c r="Y23" s="622"/>
      <c r="Z23" s="673">
        <v>1.2</v>
      </c>
      <c r="AA23" s="673"/>
      <c r="AB23" s="673"/>
      <c r="AC23" s="673"/>
      <c r="AD23" s="674">
        <v>2049</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1630376</v>
      </c>
      <c r="BH23" s="621"/>
      <c r="BI23" s="621"/>
      <c r="BJ23" s="621"/>
      <c r="BK23" s="621"/>
      <c r="BL23" s="621"/>
      <c r="BM23" s="621"/>
      <c r="BN23" s="622"/>
      <c r="BO23" s="673">
        <v>7.9</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201073</v>
      </c>
      <c r="S24" s="621"/>
      <c r="T24" s="621"/>
      <c r="U24" s="621"/>
      <c r="V24" s="621"/>
      <c r="W24" s="621"/>
      <c r="X24" s="621"/>
      <c r="Y24" s="622"/>
      <c r="Z24" s="673">
        <v>0.4</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19230117</v>
      </c>
      <c r="CS24" s="671"/>
      <c r="CT24" s="671"/>
      <c r="CU24" s="671"/>
      <c r="CV24" s="671"/>
      <c r="CW24" s="671"/>
      <c r="CX24" s="671"/>
      <c r="CY24" s="718"/>
      <c r="CZ24" s="722">
        <v>42.1</v>
      </c>
      <c r="DA24" s="723"/>
      <c r="DB24" s="723"/>
      <c r="DC24" s="724"/>
      <c r="DD24" s="717">
        <v>12905604</v>
      </c>
      <c r="DE24" s="671"/>
      <c r="DF24" s="671"/>
      <c r="DG24" s="671"/>
      <c r="DH24" s="671"/>
      <c r="DI24" s="671"/>
      <c r="DJ24" s="671"/>
      <c r="DK24" s="718"/>
      <c r="DL24" s="717">
        <v>12885969</v>
      </c>
      <c r="DM24" s="671"/>
      <c r="DN24" s="671"/>
      <c r="DO24" s="671"/>
      <c r="DP24" s="671"/>
      <c r="DQ24" s="671"/>
      <c r="DR24" s="671"/>
      <c r="DS24" s="671"/>
      <c r="DT24" s="671"/>
      <c r="DU24" s="671"/>
      <c r="DV24" s="718"/>
      <c r="DW24" s="719">
        <v>48.4</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5286016</v>
      </c>
      <c r="S25" s="621"/>
      <c r="T25" s="621"/>
      <c r="U25" s="621"/>
      <c r="V25" s="621"/>
      <c r="W25" s="621"/>
      <c r="X25" s="621"/>
      <c r="Y25" s="622"/>
      <c r="Z25" s="673">
        <v>11.3</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5995218</v>
      </c>
      <c r="CS25" s="639"/>
      <c r="CT25" s="639"/>
      <c r="CU25" s="639"/>
      <c r="CV25" s="639"/>
      <c r="CW25" s="639"/>
      <c r="CX25" s="639"/>
      <c r="CY25" s="640"/>
      <c r="CZ25" s="623">
        <v>13.1</v>
      </c>
      <c r="DA25" s="641"/>
      <c r="DB25" s="641"/>
      <c r="DC25" s="642"/>
      <c r="DD25" s="626">
        <v>5481059</v>
      </c>
      <c r="DE25" s="639"/>
      <c r="DF25" s="639"/>
      <c r="DG25" s="639"/>
      <c r="DH25" s="639"/>
      <c r="DI25" s="639"/>
      <c r="DJ25" s="639"/>
      <c r="DK25" s="640"/>
      <c r="DL25" s="626">
        <v>5476580</v>
      </c>
      <c r="DM25" s="639"/>
      <c r="DN25" s="639"/>
      <c r="DO25" s="639"/>
      <c r="DP25" s="639"/>
      <c r="DQ25" s="639"/>
      <c r="DR25" s="639"/>
      <c r="DS25" s="639"/>
      <c r="DT25" s="639"/>
      <c r="DU25" s="639"/>
      <c r="DV25" s="640"/>
      <c r="DW25" s="643">
        <v>20.6</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4268463</v>
      </c>
      <c r="CS26" s="621"/>
      <c r="CT26" s="621"/>
      <c r="CU26" s="621"/>
      <c r="CV26" s="621"/>
      <c r="CW26" s="621"/>
      <c r="CX26" s="621"/>
      <c r="CY26" s="622"/>
      <c r="CZ26" s="623">
        <v>9.3000000000000007</v>
      </c>
      <c r="DA26" s="641"/>
      <c r="DB26" s="641"/>
      <c r="DC26" s="642"/>
      <c r="DD26" s="626">
        <v>3803337</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3281209</v>
      </c>
      <c r="S27" s="621"/>
      <c r="T27" s="621"/>
      <c r="U27" s="621"/>
      <c r="V27" s="621"/>
      <c r="W27" s="621"/>
      <c r="X27" s="621"/>
      <c r="Y27" s="622"/>
      <c r="Z27" s="673">
        <v>7</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20624614</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7995945</v>
      </c>
      <c r="CS27" s="639"/>
      <c r="CT27" s="639"/>
      <c r="CU27" s="639"/>
      <c r="CV27" s="639"/>
      <c r="CW27" s="639"/>
      <c r="CX27" s="639"/>
      <c r="CY27" s="640"/>
      <c r="CZ27" s="623">
        <v>17.5</v>
      </c>
      <c r="DA27" s="641"/>
      <c r="DB27" s="641"/>
      <c r="DC27" s="642"/>
      <c r="DD27" s="626">
        <v>2338394</v>
      </c>
      <c r="DE27" s="639"/>
      <c r="DF27" s="639"/>
      <c r="DG27" s="639"/>
      <c r="DH27" s="639"/>
      <c r="DI27" s="639"/>
      <c r="DJ27" s="639"/>
      <c r="DK27" s="640"/>
      <c r="DL27" s="626">
        <v>2323238</v>
      </c>
      <c r="DM27" s="639"/>
      <c r="DN27" s="639"/>
      <c r="DO27" s="639"/>
      <c r="DP27" s="639"/>
      <c r="DQ27" s="639"/>
      <c r="DR27" s="639"/>
      <c r="DS27" s="639"/>
      <c r="DT27" s="639"/>
      <c r="DU27" s="639"/>
      <c r="DV27" s="640"/>
      <c r="DW27" s="643">
        <v>8.6999999999999993</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146271</v>
      </c>
      <c r="S28" s="621"/>
      <c r="T28" s="621"/>
      <c r="U28" s="621"/>
      <c r="V28" s="621"/>
      <c r="W28" s="621"/>
      <c r="X28" s="621"/>
      <c r="Y28" s="622"/>
      <c r="Z28" s="673">
        <v>0.3</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5238954</v>
      </c>
      <c r="CS28" s="621"/>
      <c r="CT28" s="621"/>
      <c r="CU28" s="621"/>
      <c r="CV28" s="621"/>
      <c r="CW28" s="621"/>
      <c r="CX28" s="621"/>
      <c r="CY28" s="622"/>
      <c r="CZ28" s="623">
        <v>11.5</v>
      </c>
      <c r="DA28" s="641"/>
      <c r="DB28" s="641"/>
      <c r="DC28" s="642"/>
      <c r="DD28" s="626">
        <v>5086151</v>
      </c>
      <c r="DE28" s="621"/>
      <c r="DF28" s="621"/>
      <c r="DG28" s="621"/>
      <c r="DH28" s="621"/>
      <c r="DI28" s="621"/>
      <c r="DJ28" s="621"/>
      <c r="DK28" s="622"/>
      <c r="DL28" s="626">
        <v>5086151</v>
      </c>
      <c r="DM28" s="621"/>
      <c r="DN28" s="621"/>
      <c r="DO28" s="621"/>
      <c r="DP28" s="621"/>
      <c r="DQ28" s="621"/>
      <c r="DR28" s="621"/>
      <c r="DS28" s="621"/>
      <c r="DT28" s="621"/>
      <c r="DU28" s="621"/>
      <c r="DV28" s="622"/>
      <c r="DW28" s="643">
        <v>19.100000000000001</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577735</v>
      </c>
      <c r="S29" s="621"/>
      <c r="T29" s="621"/>
      <c r="U29" s="621"/>
      <c r="V29" s="621"/>
      <c r="W29" s="621"/>
      <c r="X29" s="621"/>
      <c r="Y29" s="622"/>
      <c r="Z29" s="673">
        <v>1.2</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5238776</v>
      </c>
      <c r="CS29" s="639"/>
      <c r="CT29" s="639"/>
      <c r="CU29" s="639"/>
      <c r="CV29" s="639"/>
      <c r="CW29" s="639"/>
      <c r="CX29" s="639"/>
      <c r="CY29" s="640"/>
      <c r="CZ29" s="623">
        <v>11.5</v>
      </c>
      <c r="DA29" s="641"/>
      <c r="DB29" s="641"/>
      <c r="DC29" s="642"/>
      <c r="DD29" s="626">
        <v>5085973</v>
      </c>
      <c r="DE29" s="639"/>
      <c r="DF29" s="639"/>
      <c r="DG29" s="639"/>
      <c r="DH29" s="639"/>
      <c r="DI29" s="639"/>
      <c r="DJ29" s="639"/>
      <c r="DK29" s="640"/>
      <c r="DL29" s="626">
        <v>5085973</v>
      </c>
      <c r="DM29" s="639"/>
      <c r="DN29" s="639"/>
      <c r="DO29" s="639"/>
      <c r="DP29" s="639"/>
      <c r="DQ29" s="639"/>
      <c r="DR29" s="639"/>
      <c r="DS29" s="639"/>
      <c r="DT29" s="639"/>
      <c r="DU29" s="639"/>
      <c r="DV29" s="640"/>
      <c r="DW29" s="643">
        <v>19.100000000000001</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1047078</v>
      </c>
      <c r="S30" s="621"/>
      <c r="T30" s="621"/>
      <c r="U30" s="621"/>
      <c r="V30" s="621"/>
      <c r="W30" s="621"/>
      <c r="X30" s="621"/>
      <c r="Y30" s="622"/>
      <c r="Z30" s="673">
        <v>2.2000000000000002</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99.3</v>
      </c>
      <c r="BH30" s="687"/>
      <c r="BI30" s="687"/>
      <c r="BJ30" s="687"/>
      <c r="BK30" s="687"/>
      <c r="BL30" s="687"/>
      <c r="BM30" s="688">
        <v>96.8</v>
      </c>
      <c r="BN30" s="687"/>
      <c r="BO30" s="687"/>
      <c r="BP30" s="687"/>
      <c r="BQ30" s="689"/>
      <c r="BR30" s="686">
        <v>99.2</v>
      </c>
      <c r="BS30" s="687"/>
      <c r="BT30" s="687"/>
      <c r="BU30" s="687"/>
      <c r="BV30" s="687"/>
      <c r="BW30" s="687"/>
      <c r="BX30" s="688">
        <v>96.2</v>
      </c>
      <c r="BY30" s="687"/>
      <c r="BZ30" s="687"/>
      <c r="CA30" s="687"/>
      <c r="CB30" s="689"/>
      <c r="CD30" s="692"/>
      <c r="CE30" s="693"/>
      <c r="CF30" s="657" t="s">
        <v>293</v>
      </c>
      <c r="CG30" s="654"/>
      <c r="CH30" s="654"/>
      <c r="CI30" s="654"/>
      <c r="CJ30" s="654"/>
      <c r="CK30" s="654"/>
      <c r="CL30" s="654"/>
      <c r="CM30" s="654"/>
      <c r="CN30" s="654"/>
      <c r="CO30" s="654"/>
      <c r="CP30" s="654"/>
      <c r="CQ30" s="655"/>
      <c r="CR30" s="620">
        <v>4785295</v>
      </c>
      <c r="CS30" s="621"/>
      <c r="CT30" s="621"/>
      <c r="CU30" s="621"/>
      <c r="CV30" s="621"/>
      <c r="CW30" s="621"/>
      <c r="CX30" s="621"/>
      <c r="CY30" s="622"/>
      <c r="CZ30" s="623">
        <v>10.5</v>
      </c>
      <c r="DA30" s="641"/>
      <c r="DB30" s="641"/>
      <c r="DC30" s="642"/>
      <c r="DD30" s="626">
        <v>4651725</v>
      </c>
      <c r="DE30" s="621"/>
      <c r="DF30" s="621"/>
      <c r="DG30" s="621"/>
      <c r="DH30" s="621"/>
      <c r="DI30" s="621"/>
      <c r="DJ30" s="621"/>
      <c r="DK30" s="622"/>
      <c r="DL30" s="626">
        <v>4651725</v>
      </c>
      <c r="DM30" s="621"/>
      <c r="DN30" s="621"/>
      <c r="DO30" s="621"/>
      <c r="DP30" s="621"/>
      <c r="DQ30" s="621"/>
      <c r="DR30" s="621"/>
      <c r="DS30" s="621"/>
      <c r="DT30" s="621"/>
      <c r="DU30" s="621"/>
      <c r="DV30" s="622"/>
      <c r="DW30" s="643">
        <v>17.5</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1522381</v>
      </c>
      <c r="S31" s="621"/>
      <c r="T31" s="621"/>
      <c r="U31" s="621"/>
      <c r="V31" s="621"/>
      <c r="W31" s="621"/>
      <c r="X31" s="621"/>
      <c r="Y31" s="622"/>
      <c r="Z31" s="673">
        <v>3.2</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v>
      </c>
      <c r="BH31" s="639"/>
      <c r="BI31" s="639"/>
      <c r="BJ31" s="639"/>
      <c r="BK31" s="639"/>
      <c r="BL31" s="639"/>
      <c r="BM31" s="675">
        <v>96.2</v>
      </c>
      <c r="BN31" s="685"/>
      <c r="BO31" s="685"/>
      <c r="BP31" s="685"/>
      <c r="BQ31" s="649"/>
      <c r="BR31" s="684">
        <v>99.1</v>
      </c>
      <c r="BS31" s="639"/>
      <c r="BT31" s="639"/>
      <c r="BU31" s="639"/>
      <c r="BV31" s="639"/>
      <c r="BW31" s="639"/>
      <c r="BX31" s="675">
        <v>95.8</v>
      </c>
      <c r="BY31" s="685"/>
      <c r="BZ31" s="685"/>
      <c r="CA31" s="685"/>
      <c r="CB31" s="649"/>
      <c r="CD31" s="692"/>
      <c r="CE31" s="693"/>
      <c r="CF31" s="657" t="s">
        <v>297</v>
      </c>
      <c r="CG31" s="654"/>
      <c r="CH31" s="654"/>
      <c r="CI31" s="654"/>
      <c r="CJ31" s="654"/>
      <c r="CK31" s="654"/>
      <c r="CL31" s="654"/>
      <c r="CM31" s="654"/>
      <c r="CN31" s="654"/>
      <c r="CO31" s="654"/>
      <c r="CP31" s="654"/>
      <c r="CQ31" s="655"/>
      <c r="CR31" s="620">
        <v>453481</v>
      </c>
      <c r="CS31" s="639"/>
      <c r="CT31" s="639"/>
      <c r="CU31" s="639"/>
      <c r="CV31" s="639"/>
      <c r="CW31" s="639"/>
      <c r="CX31" s="639"/>
      <c r="CY31" s="640"/>
      <c r="CZ31" s="623">
        <v>1</v>
      </c>
      <c r="DA31" s="641"/>
      <c r="DB31" s="641"/>
      <c r="DC31" s="642"/>
      <c r="DD31" s="626">
        <v>434248</v>
      </c>
      <c r="DE31" s="639"/>
      <c r="DF31" s="639"/>
      <c r="DG31" s="639"/>
      <c r="DH31" s="639"/>
      <c r="DI31" s="639"/>
      <c r="DJ31" s="639"/>
      <c r="DK31" s="640"/>
      <c r="DL31" s="626">
        <v>434248</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2332558</v>
      </c>
      <c r="S32" s="621"/>
      <c r="T32" s="621"/>
      <c r="U32" s="621"/>
      <c r="V32" s="621"/>
      <c r="W32" s="621"/>
      <c r="X32" s="621"/>
      <c r="Y32" s="622"/>
      <c r="Z32" s="673">
        <v>5</v>
      </c>
      <c r="AA32" s="673"/>
      <c r="AB32" s="673"/>
      <c r="AC32" s="673"/>
      <c r="AD32" s="674">
        <v>3417</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99.5</v>
      </c>
      <c r="BH32" s="605"/>
      <c r="BI32" s="605"/>
      <c r="BJ32" s="605"/>
      <c r="BK32" s="605"/>
      <c r="BL32" s="605"/>
      <c r="BM32" s="668">
        <v>97</v>
      </c>
      <c r="BN32" s="605"/>
      <c r="BO32" s="605"/>
      <c r="BP32" s="605"/>
      <c r="BQ32" s="662"/>
      <c r="BR32" s="683">
        <v>99.4</v>
      </c>
      <c r="BS32" s="605"/>
      <c r="BT32" s="605"/>
      <c r="BU32" s="605"/>
      <c r="BV32" s="605"/>
      <c r="BW32" s="605"/>
      <c r="BX32" s="668">
        <v>96.3</v>
      </c>
      <c r="BY32" s="605"/>
      <c r="BZ32" s="605"/>
      <c r="CA32" s="605"/>
      <c r="CB32" s="662"/>
      <c r="CD32" s="694"/>
      <c r="CE32" s="695"/>
      <c r="CF32" s="657" t="s">
        <v>300</v>
      </c>
      <c r="CG32" s="654"/>
      <c r="CH32" s="654"/>
      <c r="CI32" s="654"/>
      <c r="CJ32" s="654"/>
      <c r="CK32" s="654"/>
      <c r="CL32" s="654"/>
      <c r="CM32" s="654"/>
      <c r="CN32" s="654"/>
      <c r="CO32" s="654"/>
      <c r="CP32" s="654"/>
      <c r="CQ32" s="655"/>
      <c r="CR32" s="620">
        <v>178</v>
      </c>
      <c r="CS32" s="621"/>
      <c r="CT32" s="621"/>
      <c r="CU32" s="621"/>
      <c r="CV32" s="621"/>
      <c r="CW32" s="621"/>
      <c r="CX32" s="621"/>
      <c r="CY32" s="622"/>
      <c r="CZ32" s="623">
        <v>0</v>
      </c>
      <c r="DA32" s="641"/>
      <c r="DB32" s="641"/>
      <c r="DC32" s="642"/>
      <c r="DD32" s="626">
        <v>178</v>
      </c>
      <c r="DE32" s="621"/>
      <c r="DF32" s="621"/>
      <c r="DG32" s="621"/>
      <c r="DH32" s="621"/>
      <c r="DI32" s="621"/>
      <c r="DJ32" s="621"/>
      <c r="DK32" s="622"/>
      <c r="DL32" s="626">
        <v>178</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4257200</v>
      </c>
      <c r="S33" s="621"/>
      <c r="T33" s="621"/>
      <c r="U33" s="621"/>
      <c r="V33" s="621"/>
      <c r="W33" s="621"/>
      <c r="X33" s="621"/>
      <c r="Y33" s="622"/>
      <c r="Z33" s="673">
        <v>9.1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18577909</v>
      </c>
      <c r="CS33" s="639"/>
      <c r="CT33" s="639"/>
      <c r="CU33" s="639"/>
      <c r="CV33" s="639"/>
      <c r="CW33" s="639"/>
      <c r="CX33" s="639"/>
      <c r="CY33" s="640"/>
      <c r="CZ33" s="623">
        <v>40.6</v>
      </c>
      <c r="DA33" s="641"/>
      <c r="DB33" s="641"/>
      <c r="DC33" s="642"/>
      <c r="DD33" s="626">
        <v>14001081</v>
      </c>
      <c r="DE33" s="639"/>
      <c r="DF33" s="639"/>
      <c r="DG33" s="639"/>
      <c r="DH33" s="639"/>
      <c r="DI33" s="639"/>
      <c r="DJ33" s="639"/>
      <c r="DK33" s="640"/>
      <c r="DL33" s="626">
        <v>10578986</v>
      </c>
      <c r="DM33" s="639"/>
      <c r="DN33" s="639"/>
      <c r="DO33" s="639"/>
      <c r="DP33" s="639"/>
      <c r="DQ33" s="639"/>
      <c r="DR33" s="639"/>
      <c r="DS33" s="639"/>
      <c r="DT33" s="639"/>
      <c r="DU33" s="639"/>
      <c r="DV33" s="640"/>
      <c r="DW33" s="643">
        <v>39.799999999999997</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v>209400</v>
      </c>
      <c r="S34" s="621"/>
      <c r="T34" s="621"/>
      <c r="U34" s="621"/>
      <c r="V34" s="621"/>
      <c r="W34" s="621"/>
      <c r="X34" s="621"/>
      <c r="Y34" s="622"/>
      <c r="Z34" s="673">
        <v>0.4</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7512905</v>
      </c>
      <c r="CS34" s="621"/>
      <c r="CT34" s="621"/>
      <c r="CU34" s="621"/>
      <c r="CV34" s="621"/>
      <c r="CW34" s="621"/>
      <c r="CX34" s="621"/>
      <c r="CY34" s="622"/>
      <c r="CZ34" s="623">
        <v>16.399999999999999</v>
      </c>
      <c r="DA34" s="641"/>
      <c r="DB34" s="641"/>
      <c r="DC34" s="642"/>
      <c r="DD34" s="626">
        <v>5514726</v>
      </c>
      <c r="DE34" s="621"/>
      <c r="DF34" s="621"/>
      <c r="DG34" s="621"/>
      <c r="DH34" s="621"/>
      <c r="DI34" s="621"/>
      <c r="DJ34" s="621"/>
      <c r="DK34" s="622"/>
      <c r="DL34" s="626">
        <v>3954715</v>
      </c>
      <c r="DM34" s="621"/>
      <c r="DN34" s="621"/>
      <c r="DO34" s="621"/>
      <c r="DP34" s="621"/>
      <c r="DQ34" s="621"/>
      <c r="DR34" s="621"/>
      <c r="DS34" s="621"/>
      <c r="DT34" s="621"/>
      <c r="DU34" s="621"/>
      <c r="DV34" s="622"/>
      <c r="DW34" s="643">
        <v>14.9</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1617000</v>
      </c>
      <c r="S35" s="621"/>
      <c r="T35" s="621"/>
      <c r="U35" s="621"/>
      <c r="V35" s="621"/>
      <c r="W35" s="621"/>
      <c r="X35" s="621"/>
      <c r="Y35" s="622"/>
      <c r="Z35" s="673">
        <v>3.4</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5803499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661891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522996</v>
      </c>
      <c r="CS35" s="639"/>
      <c r="CT35" s="639"/>
      <c r="CU35" s="639"/>
      <c r="CV35" s="639"/>
      <c r="CW35" s="639"/>
      <c r="CX35" s="639"/>
      <c r="CY35" s="640"/>
      <c r="CZ35" s="623">
        <v>1.1000000000000001</v>
      </c>
      <c r="DA35" s="641"/>
      <c r="DB35" s="641"/>
      <c r="DC35" s="642"/>
      <c r="DD35" s="626">
        <v>451249</v>
      </c>
      <c r="DE35" s="639"/>
      <c r="DF35" s="639"/>
      <c r="DG35" s="639"/>
      <c r="DH35" s="639"/>
      <c r="DI35" s="639"/>
      <c r="DJ35" s="639"/>
      <c r="DK35" s="640"/>
      <c r="DL35" s="626">
        <v>451249</v>
      </c>
      <c r="DM35" s="639"/>
      <c r="DN35" s="639"/>
      <c r="DO35" s="639"/>
      <c r="DP35" s="639"/>
      <c r="DQ35" s="639"/>
      <c r="DR35" s="639"/>
      <c r="DS35" s="639"/>
      <c r="DT35" s="639"/>
      <c r="DU35" s="639"/>
      <c r="DV35" s="640"/>
      <c r="DW35" s="643">
        <v>1.7</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46929914</v>
      </c>
      <c r="S36" s="661"/>
      <c r="T36" s="661"/>
      <c r="U36" s="661"/>
      <c r="V36" s="661"/>
      <c r="W36" s="661"/>
      <c r="X36" s="661"/>
      <c r="Y36" s="664"/>
      <c r="Z36" s="665">
        <v>100</v>
      </c>
      <c r="AA36" s="665"/>
      <c r="AB36" s="665"/>
      <c r="AC36" s="665"/>
      <c r="AD36" s="666">
        <v>24785671</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1300962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383778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4281913</v>
      </c>
      <c r="CS36" s="621"/>
      <c r="CT36" s="621"/>
      <c r="CU36" s="621"/>
      <c r="CV36" s="621"/>
      <c r="CW36" s="621"/>
      <c r="CX36" s="621"/>
      <c r="CY36" s="622"/>
      <c r="CZ36" s="623">
        <v>9.4</v>
      </c>
      <c r="DA36" s="641"/>
      <c r="DB36" s="641"/>
      <c r="DC36" s="642"/>
      <c r="DD36" s="626">
        <v>3810238</v>
      </c>
      <c r="DE36" s="621"/>
      <c r="DF36" s="621"/>
      <c r="DG36" s="621"/>
      <c r="DH36" s="621"/>
      <c r="DI36" s="621"/>
      <c r="DJ36" s="621"/>
      <c r="DK36" s="622"/>
      <c r="DL36" s="626">
        <v>2778238</v>
      </c>
      <c r="DM36" s="621"/>
      <c r="DN36" s="621"/>
      <c r="DO36" s="621"/>
      <c r="DP36" s="621"/>
      <c r="DQ36" s="621"/>
      <c r="DR36" s="621"/>
      <c r="DS36" s="621"/>
      <c r="DT36" s="621"/>
      <c r="DU36" s="621"/>
      <c r="DV36" s="622"/>
      <c r="DW36" s="643">
        <v>10.4</v>
      </c>
      <c r="DX36" s="644"/>
      <c r="DY36" s="644"/>
      <c r="DZ36" s="644"/>
      <c r="EA36" s="644"/>
      <c r="EB36" s="644"/>
      <c r="EC36" s="645"/>
    </row>
    <row r="37" spans="2:133" ht="11.25" customHeight="1">
      <c r="AQ37" s="646" t="s">
        <v>315</v>
      </c>
      <c r="AR37" s="647"/>
      <c r="AS37" s="647"/>
      <c r="AT37" s="647"/>
      <c r="AU37" s="647"/>
      <c r="AV37" s="647"/>
      <c r="AW37" s="647"/>
      <c r="AX37" s="647"/>
      <c r="AY37" s="648"/>
      <c r="AZ37" s="620">
        <v>1021314</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15581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1322899</v>
      </c>
      <c r="CS37" s="639"/>
      <c r="CT37" s="639"/>
      <c r="CU37" s="639"/>
      <c r="CV37" s="639"/>
      <c r="CW37" s="639"/>
      <c r="CX37" s="639"/>
      <c r="CY37" s="640"/>
      <c r="CZ37" s="623">
        <v>2.9</v>
      </c>
      <c r="DA37" s="641"/>
      <c r="DB37" s="641"/>
      <c r="DC37" s="642"/>
      <c r="DD37" s="626">
        <v>1270275</v>
      </c>
      <c r="DE37" s="639"/>
      <c r="DF37" s="639"/>
      <c r="DG37" s="639"/>
      <c r="DH37" s="639"/>
      <c r="DI37" s="639"/>
      <c r="DJ37" s="639"/>
      <c r="DK37" s="640"/>
      <c r="DL37" s="626">
        <v>1247132</v>
      </c>
      <c r="DM37" s="639"/>
      <c r="DN37" s="639"/>
      <c r="DO37" s="639"/>
      <c r="DP37" s="639"/>
      <c r="DQ37" s="639"/>
      <c r="DR37" s="639"/>
      <c r="DS37" s="639"/>
      <c r="DT37" s="639"/>
      <c r="DU37" s="639"/>
      <c r="DV37" s="640"/>
      <c r="DW37" s="643">
        <v>4.7</v>
      </c>
      <c r="DX37" s="644"/>
      <c r="DY37" s="644"/>
      <c r="DZ37" s="644"/>
      <c r="EA37" s="644"/>
      <c r="EB37" s="644"/>
      <c r="EC37" s="645"/>
    </row>
    <row r="38" spans="2:133" ht="11.25" customHeight="1">
      <c r="AQ38" s="646" t="s">
        <v>318</v>
      </c>
      <c r="AR38" s="647"/>
      <c r="AS38" s="647"/>
      <c r="AT38" s="647"/>
      <c r="AU38" s="647"/>
      <c r="AV38" s="647"/>
      <c r="AW38" s="647"/>
      <c r="AX38" s="647"/>
      <c r="AY38" s="648"/>
      <c r="AZ38" s="620">
        <v>64926</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26669</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4713759</v>
      </c>
      <c r="CS38" s="621"/>
      <c r="CT38" s="621"/>
      <c r="CU38" s="621"/>
      <c r="CV38" s="621"/>
      <c r="CW38" s="621"/>
      <c r="CX38" s="621"/>
      <c r="CY38" s="622"/>
      <c r="CZ38" s="623">
        <v>10.3</v>
      </c>
      <c r="DA38" s="641"/>
      <c r="DB38" s="641"/>
      <c r="DC38" s="642"/>
      <c r="DD38" s="626">
        <v>4200165</v>
      </c>
      <c r="DE38" s="621"/>
      <c r="DF38" s="621"/>
      <c r="DG38" s="621"/>
      <c r="DH38" s="621"/>
      <c r="DI38" s="621"/>
      <c r="DJ38" s="621"/>
      <c r="DK38" s="622"/>
      <c r="DL38" s="626">
        <v>3394784</v>
      </c>
      <c r="DM38" s="621"/>
      <c r="DN38" s="621"/>
      <c r="DO38" s="621"/>
      <c r="DP38" s="621"/>
      <c r="DQ38" s="621"/>
      <c r="DR38" s="621"/>
      <c r="DS38" s="621"/>
      <c r="DT38" s="621"/>
      <c r="DU38" s="621"/>
      <c r="DV38" s="622"/>
      <c r="DW38" s="643">
        <v>12.8</v>
      </c>
      <c r="DX38" s="644"/>
      <c r="DY38" s="644"/>
      <c r="DZ38" s="644"/>
      <c r="EA38" s="644"/>
      <c r="EB38" s="644"/>
      <c r="EC38" s="645"/>
    </row>
    <row r="39" spans="2:133" ht="11.25" customHeight="1">
      <c r="AQ39" s="646" t="s">
        <v>321</v>
      </c>
      <c r="AR39" s="647"/>
      <c r="AS39" s="647"/>
      <c r="AT39" s="647"/>
      <c r="AU39" s="647"/>
      <c r="AV39" s="647"/>
      <c r="AW39" s="647"/>
      <c r="AX39" s="647"/>
      <c r="AY39" s="648"/>
      <c r="AZ39" s="620">
        <v>10495</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99</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330700</v>
      </c>
      <c r="CS39" s="639"/>
      <c r="CT39" s="639"/>
      <c r="CU39" s="639"/>
      <c r="CV39" s="639"/>
      <c r="CW39" s="639"/>
      <c r="CX39" s="639"/>
      <c r="CY39" s="640"/>
      <c r="CZ39" s="623">
        <v>0.7</v>
      </c>
      <c r="DA39" s="641"/>
      <c r="DB39" s="641"/>
      <c r="DC39" s="642"/>
      <c r="DD39" s="626">
        <v>10003</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876538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1215636</v>
      </c>
      <c r="CS40" s="621"/>
      <c r="CT40" s="621"/>
      <c r="CU40" s="621"/>
      <c r="CV40" s="621"/>
      <c r="CW40" s="621"/>
      <c r="CX40" s="621"/>
      <c r="CY40" s="622"/>
      <c r="CZ40" s="623">
        <v>2.7</v>
      </c>
      <c r="DA40" s="641"/>
      <c r="DB40" s="641"/>
      <c r="DC40" s="642"/>
      <c r="DD40" s="626">
        <v>14700</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2529264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7910688</v>
      </c>
      <c r="CS42" s="621"/>
      <c r="CT42" s="621"/>
      <c r="CU42" s="621"/>
      <c r="CV42" s="621"/>
      <c r="CW42" s="621"/>
      <c r="CX42" s="621"/>
      <c r="CY42" s="622"/>
      <c r="CZ42" s="623">
        <v>17.3</v>
      </c>
      <c r="DA42" s="624"/>
      <c r="DB42" s="624"/>
      <c r="DC42" s="625"/>
      <c r="DD42" s="626">
        <v>2926781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97587</v>
      </c>
      <c r="CS43" s="639"/>
      <c r="CT43" s="639"/>
      <c r="CU43" s="639"/>
      <c r="CV43" s="639"/>
      <c r="CW43" s="639"/>
      <c r="CX43" s="639"/>
      <c r="CY43" s="640"/>
      <c r="CZ43" s="623">
        <v>0.2</v>
      </c>
      <c r="DA43" s="641"/>
      <c r="DB43" s="641"/>
      <c r="DC43" s="642"/>
      <c r="DD43" s="626">
        <v>97587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288</v>
      </c>
      <c r="CE44" s="634"/>
      <c r="CF44" s="617" t="s">
        <v>338</v>
      </c>
      <c r="CG44" s="618"/>
      <c r="CH44" s="618"/>
      <c r="CI44" s="618"/>
      <c r="CJ44" s="618"/>
      <c r="CK44" s="618"/>
      <c r="CL44" s="618"/>
      <c r="CM44" s="618"/>
      <c r="CN44" s="618"/>
      <c r="CO44" s="618"/>
      <c r="CP44" s="618"/>
      <c r="CQ44" s="619"/>
      <c r="CR44" s="620">
        <v>7773869</v>
      </c>
      <c r="CS44" s="621"/>
      <c r="CT44" s="621"/>
      <c r="CU44" s="621"/>
      <c r="CV44" s="621"/>
      <c r="CW44" s="621"/>
      <c r="CX44" s="621"/>
      <c r="CY44" s="622"/>
      <c r="CZ44" s="623">
        <v>17</v>
      </c>
      <c r="DA44" s="624"/>
      <c r="DB44" s="624"/>
      <c r="DC44" s="625"/>
      <c r="DD44" s="626">
        <v>2819827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2408742</v>
      </c>
      <c r="CS45" s="639"/>
      <c r="CT45" s="639"/>
      <c r="CU45" s="639"/>
      <c r="CV45" s="639"/>
      <c r="CW45" s="639"/>
      <c r="CX45" s="639"/>
      <c r="CY45" s="640"/>
      <c r="CZ45" s="623">
        <v>5.3</v>
      </c>
      <c r="DA45" s="641"/>
      <c r="DB45" s="641"/>
      <c r="DC45" s="642"/>
      <c r="DD45" s="626">
        <v>439230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5106923</v>
      </c>
      <c r="CS46" s="621"/>
      <c r="CT46" s="621"/>
      <c r="CU46" s="621"/>
      <c r="CV46" s="621"/>
      <c r="CW46" s="621"/>
      <c r="CX46" s="621"/>
      <c r="CY46" s="622"/>
      <c r="CZ46" s="623">
        <v>11.2</v>
      </c>
      <c r="DA46" s="624"/>
      <c r="DB46" s="624"/>
      <c r="DC46" s="625"/>
      <c r="DD46" s="626">
        <v>2266519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136819</v>
      </c>
      <c r="CS47" s="639"/>
      <c r="CT47" s="639"/>
      <c r="CU47" s="639"/>
      <c r="CV47" s="639"/>
      <c r="CW47" s="639"/>
      <c r="CX47" s="639"/>
      <c r="CY47" s="640"/>
      <c r="CZ47" s="623">
        <v>0.3</v>
      </c>
      <c r="DA47" s="641"/>
      <c r="DB47" s="641"/>
      <c r="DC47" s="642"/>
      <c r="DD47" s="626">
        <v>106954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45718714</v>
      </c>
      <c r="CS49" s="605"/>
      <c r="CT49" s="605"/>
      <c r="CU49" s="605"/>
      <c r="CV49" s="605"/>
      <c r="CW49" s="605"/>
      <c r="CX49" s="605"/>
      <c r="CY49" s="606"/>
      <c r="CZ49" s="607">
        <v>100</v>
      </c>
      <c r="DA49" s="608"/>
      <c r="DB49" s="608"/>
      <c r="DC49" s="609"/>
      <c r="DD49" s="610">
        <v>29833466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1" t="s">
        <v>345</v>
      </c>
      <c r="DK2" s="1142"/>
      <c r="DL2" s="1142"/>
      <c r="DM2" s="1142"/>
      <c r="DN2" s="1142"/>
      <c r="DO2" s="1143"/>
      <c r="DP2" s="202"/>
      <c r="DQ2" s="1141" t="s">
        <v>346</v>
      </c>
      <c r="DR2" s="1142"/>
      <c r="DS2" s="1142"/>
      <c r="DT2" s="1142"/>
      <c r="DU2" s="1142"/>
      <c r="DV2" s="1142"/>
      <c r="DW2" s="1142"/>
      <c r="DX2" s="1142"/>
      <c r="DY2" s="1142"/>
      <c r="DZ2" s="1143"/>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4" t="s">
        <v>347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6" t="s">
        <v>349</v>
      </c>
      <c r="B5" s="1027"/>
      <c r="C5" s="1027"/>
      <c r="D5" s="1027"/>
      <c r="E5" s="1027"/>
      <c r="F5" s="1027"/>
      <c r="G5" s="1027"/>
      <c r="H5" s="1027"/>
      <c r="I5" s="1027"/>
      <c r="J5" s="1027"/>
      <c r="K5" s="1027"/>
      <c r="L5" s="1027"/>
      <c r="M5" s="1027"/>
      <c r="N5" s="1027"/>
      <c r="O5" s="1027"/>
      <c r="P5" s="1028"/>
      <c r="Q5" s="1032" t="s">
        <v>350</v>
      </c>
      <c r="R5" s="1033"/>
      <c r="S5" s="1033"/>
      <c r="T5" s="1033"/>
      <c r="U5" s="1034"/>
      <c r="V5" s="1032" t="s">
        <v>351</v>
      </c>
      <c r="W5" s="1033"/>
      <c r="X5" s="1033"/>
      <c r="Y5" s="1033"/>
      <c r="Z5" s="1034"/>
      <c r="AA5" s="1032" t="s">
        <v>352</v>
      </c>
      <c r="AB5" s="1033"/>
      <c r="AC5" s="1033"/>
      <c r="AD5" s="1033"/>
      <c r="AE5" s="1033"/>
      <c r="AF5" s="1144" t="s">
        <v>353</v>
      </c>
      <c r="AG5" s="1033"/>
      <c r="AH5" s="1033"/>
      <c r="AI5" s="1033"/>
      <c r="AJ5" s="1048"/>
      <c r="AK5" s="1033" t="s">
        <v>354</v>
      </c>
      <c r="AL5" s="1033"/>
      <c r="AM5" s="1033"/>
      <c r="AN5" s="1033"/>
      <c r="AO5" s="1034"/>
      <c r="AP5" s="1032" t="s">
        <v>355</v>
      </c>
      <c r="AQ5" s="1033"/>
      <c r="AR5" s="1033"/>
      <c r="AS5" s="1033"/>
      <c r="AT5" s="1034"/>
      <c r="AU5" s="1032" t="s">
        <v>356</v>
      </c>
      <c r="AV5" s="1033"/>
      <c r="AW5" s="1033"/>
      <c r="AX5" s="1033"/>
      <c r="AY5" s="1048"/>
      <c r="AZ5" s="209"/>
      <c r="BA5" s="209"/>
      <c r="BB5" s="209"/>
      <c r="BC5" s="209"/>
      <c r="BD5" s="209"/>
      <c r="BE5" s="210"/>
      <c r="BF5" s="210"/>
      <c r="BG5" s="210"/>
      <c r="BH5" s="210"/>
      <c r="BI5" s="210"/>
      <c r="BJ5" s="210"/>
      <c r="BK5" s="210"/>
      <c r="BL5" s="210"/>
      <c r="BM5" s="210"/>
      <c r="BN5" s="210"/>
      <c r="BO5" s="210"/>
      <c r="BP5" s="210"/>
      <c r="BQ5" s="1026" t="s">
        <v>357</v>
      </c>
      <c r="BR5" s="1027"/>
      <c r="BS5" s="1027"/>
      <c r="BT5" s="1027"/>
      <c r="BU5" s="1027"/>
      <c r="BV5" s="1027"/>
      <c r="BW5" s="1027"/>
      <c r="BX5" s="1027"/>
      <c r="BY5" s="1027"/>
      <c r="BZ5" s="1027"/>
      <c r="CA5" s="1027"/>
      <c r="CB5" s="1027"/>
      <c r="CC5" s="1027"/>
      <c r="CD5" s="1027"/>
      <c r="CE5" s="1027"/>
      <c r="CF5" s="1027"/>
      <c r="CG5" s="1028"/>
      <c r="CH5" s="1032" t="s">
        <v>358</v>
      </c>
      <c r="CI5" s="1033"/>
      <c r="CJ5" s="1033"/>
      <c r="CK5" s="1033"/>
      <c r="CL5" s="1034"/>
      <c r="CM5" s="1032" t="s">
        <v>359</v>
      </c>
      <c r="CN5" s="1033"/>
      <c r="CO5" s="1033"/>
      <c r="CP5" s="1033"/>
      <c r="CQ5" s="1034"/>
      <c r="CR5" s="1032" t="s">
        <v>360</v>
      </c>
      <c r="CS5" s="1033"/>
      <c r="CT5" s="1033"/>
      <c r="CU5" s="1033"/>
      <c r="CV5" s="1034"/>
      <c r="CW5" s="1032" t="s">
        <v>361</v>
      </c>
      <c r="CX5" s="1033"/>
      <c r="CY5" s="1033"/>
      <c r="CZ5" s="1033"/>
      <c r="DA5" s="1034"/>
      <c r="DB5" s="1032" t="s">
        <v>362</v>
      </c>
      <c r="DC5" s="1033"/>
      <c r="DD5" s="1033"/>
      <c r="DE5" s="1033"/>
      <c r="DF5" s="1034"/>
      <c r="DG5" s="1129" t="s">
        <v>363</v>
      </c>
      <c r="DH5" s="1130"/>
      <c r="DI5" s="1130"/>
      <c r="DJ5" s="1130"/>
      <c r="DK5" s="1131"/>
      <c r="DL5" s="1129" t="s">
        <v>364</v>
      </c>
      <c r="DM5" s="1130"/>
      <c r="DN5" s="1130"/>
      <c r="DO5" s="1130"/>
      <c r="DP5" s="1131"/>
      <c r="DQ5" s="1032" t="s">
        <v>365</v>
      </c>
      <c r="DR5" s="1033"/>
      <c r="DS5" s="1033"/>
      <c r="DT5" s="1033"/>
      <c r="DU5" s="1034"/>
      <c r="DV5" s="1032" t="s">
        <v>356</v>
      </c>
      <c r="DW5" s="1033"/>
      <c r="DX5" s="1033"/>
      <c r="DY5" s="1033"/>
      <c r="DZ5" s="1048"/>
      <c r="EA5" s="207"/>
    </row>
    <row r="6" spans="1:131" s="208"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05"/>
      <c r="BA6" s="205"/>
      <c r="BB6" s="205"/>
      <c r="BC6" s="205"/>
      <c r="BD6" s="205"/>
      <c r="BE6" s="206"/>
      <c r="BF6" s="206"/>
      <c r="BG6" s="206"/>
      <c r="BH6" s="206"/>
      <c r="BI6" s="206"/>
      <c r="BJ6" s="206"/>
      <c r="BK6" s="206"/>
      <c r="BL6" s="206"/>
      <c r="BM6" s="206"/>
      <c r="BN6" s="206"/>
      <c r="BO6" s="206"/>
      <c r="BP6" s="206"/>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07"/>
    </row>
    <row r="7" spans="1:131" s="208" customFormat="1" ht="26.25" customHeight="1" thickTop="1">
      <c r="A7" s="211">
        <v>1</v>
      </c>
      <c r="B7" s="1081" t="s">
        <v>366</v>
      </c>
      <c r="C7" s="1082"/>
      <c r="D7" s="1082"/>
      <c r="E7" s="1082"/>
      <c r="F7" s="1082"/>
      <c r="G7" s="1082"/>
      <c r="H7" s="1082"/>
      <c r="I7" s="1082"/>
      <c r="J7" s="1082"/>
      <c r="K7" s="1082"/>
      <c r="L7" s="1082"/>
      <c r="M7" s="1082"/>
      <c r="N7" s="1082"/>
      <c r="O7" s="1082"/>
      <c r="P7" s="1083"/>
      <c r="Q7" s="1135">
        <v>46962</v>
      </c>
      <c r="R7" s="1136"/>
      <c r="S7" s="1136"/>
      <c r="T7" s="1136"/>
      <c r="U7" s="1136"/>
      <c r="V7" s="1136">
        <v>45753</v>
      </c>
      <c r="W7" s="1136"/>
      <c r="X7" s="1136"/>
      <c r="Y7" s="1136"/>
      <c r="Z7" s="1136"/>
      <c r="AA7" s="1136">
        <v>1209</v>
      </c>
      <c r="AB7" s="1136"/>
      <c r="AC7" s="1136"/>
      <c r="AD7" s="1136"/>
      <c r="AE7" s="1137"/>
      <c r="AF7" s="1138">
        <v>992</v>
      </c>
      <c r="AG7" s="1139"/>
      <c r="AH7" s="1139"/>
      <c r="AI7" s="1139"/>
      <c r="AJ7" s="1140"/>
      <c r="AK7" s="1122">
        <v>1047</v>
      </c>
      <c r="AL7" s="1123"/>
      <c r="AM7" s="1123"/>
      <c r="AN7" s="1123"/>
      <c r="AO7" s="1123"/>
      <c r="AP7" s="1123">
        <v>46051</v>
      </c>
      <c r="AQ7" s="1123"/>
      <c r="AR7" s="1123"/>
      <c r="AS7" s="1123"/>
      <c r="AT7" s="1123"/>
      <c r="AU7" s="1124"/>
      <c r="AV7" s="1124"/>
      <c r="AW7" s="1124"/>
      <c r="AX7" s="1124"/>
      <c r="AY7" s="1125"/>
      <c r="AZ7" s="205"/>
      <c r="BA7" s="205"/>
      <c r="BB7" s="205"/>
      <c r="BC7" s="205"/>
      <c r="BD7" s="205"/>
      <c r="BE7" s="206"/>
      <c r="BF7" s="206"/>
      <c r="BG7" s="206"/>
      <c r="BH7" s="206"/>
      <c r="BI7" s="206"/>
      <c r="BJ7" s="206"/>
      <c r="BK7" s="206"/>
      <c r="BL7" s="206"/>
      <c r="BM7" s="206"/>
      <c r="BN7" s="206"/>
      <c r="BO7" s="206"/>
      <c r="BP7" s="206"/>
      <c r="BQ7" s="212">
        <v>1</v>
      </c>
      <c r="BR7" s="213"/>
      <c r="BS7" s="1126" t="s">
        <v>542</v>
      </c>
      <c r="BT7" s="1127"/>
      <c r="BU7" s="1127"/>
      <c r="BV7" s="1127"/>
      <c r="BW7" s="1127"/>
      <c r="BX7" s="1127"/>
      <c r="BY7" s="1127"/>
      <c r="BZ7" s="1127"/>
      <c r="CA7" s="1127"/>
      <c r="CB7" s="1127"/>
      <c r="CC7" s="1127"/>
      <c r="CD7" s="1127"/>
      <c r="CE7" s="1127"/>
      <c r="CF7" s="1127"/>
      <c r="CG7" s="1128"/>
      <c r="CH7" s="1119">
        <v>25</v>
      </c>
      <c r="CI7" s="1120"/>
      <c r="CJ7" s="1120"/>
      <c r="CK7" s="1120"/>
      <c r="CL7" s="1121"/>
      <c r="CM7" s="1119">
        <v>231</v>
      </c>
      <c r="CN7" s="1120"/>
      <c r="CO7" s="1120"/>
      <c r="CP7" s="1120"/>
      <c r="CQ7" s="1121"/>
      <c r="CR7" s="1119">
        <v>74</v>
      </c>
      <c r="CS7" s="1120"/>
      <c r="CT7" s="1120"/>
      <c r="CU7" s="1120"/>
      <c r="CV7" s="1121"/>
      <c r="CW7" s="1119" t="s">
        <v>553</v>
      </c>
      <c r="CX7" s="1120"/>
      <c r="CY7" s="1120"/>
      <c r="CZ7" s="1120"/>
      <c r="DA7" s="1121"/>
      <c r="DB7" s="1119" t="s">
        <v>551</v>
      </c>
      <c r="DC7" s="1120"/>
      <c r="DD7" s="1120"/>
      <c r="DE7" s="1120"/>
      <c r="DF7" s="1121"/>
      <c r="DG7" s="1119" t="s">
        <v>554</v>
      </c>
      <c r="DH7" s="1120"/>
      <c r="DI7" s="1120"/>
      <c r="DJ7" s="1120"/>
      <c r="DK7" s="1121"/>
      <c r="DL7" s="1119" t="s">
        <v>553</v>
      </c>
      <c r="DM7" s="1120"/>
      <c r="DN7" s="1120"/>
      <c r="DO7" s="1120"/>
      <c r="DP7" s="1121"/>
      <c r="DQ7" s="1119" t="s">
        <v>550</v>
      </c>
      <c r="DR7" s="1120"/>
      <c r="DS7" s="1120"/>
      <c r="DT7" s="1120"/>
      <c r="DU7" s="1121"/>
      <c r="DV7" s="1146"/>
      <c r="DW7" s="1147"/>
      <c r="DX7" s="1147"/>
      <c r="DY7" s="1147"/>
      <c r="DZ7" s="1148"/>
      <c r="EA7" s="207"/>
    </row>
    <row r="8" spans="1:131" s="208" customFormat="1" ht="26.25" customHeight="1">
      <c r="A8" s="214">
        <v>2</v>
      </c>
      <c r="B8" s="1068" t="s">
        <v>367</v>
      </c>
      <c r="C8" s="1069"/>
      <c r="D8" s="1069"/>
      <c r="E8" s="1069"/>
      <c r="F8" s="1069"/>
      <c r="G8" s="1069"/>
      <c r="H8" s="1069"/>
      <c r="I8" s="1069"/>
      <c r="J8" s="1069"/>
      <c r="K8" s="1069"/>
      <c r="L8" s="1069"/>
      <c r="M8" s="1069"/>
      <c r="N8" s="1069"/>
      <c r="O8" s="1069"/>
      <c r="P8" s="1070"/>
      <c r="Q8" s="1074">
        <v>504</v>
      </c>
      <c r="R8" s="1075"/>
      <c r="S8" s="1075"/>
      <c r="T8" s="1075"/>
      <c r="U8" s="1075"/>
      <c r="V8" s="1075">
        <v>65</v>
      </c>
      <c r="W8" s="1075"/>
      <c r="X8" s="1075"/>
      <c r="Y8" s="1075"/>
      <c r="Z8" s="1075"/>
      <c r="AA8" s="1075">
        <v>439</v>
      </c>
      <c r="AB8" s="1075"/>
      <c r="AC8" s="1075"/>
      <c r="AD8" s="1075"/>
      <c r="AE8" s="1076"/>
      <c r="AF8" s="1050">
        <v>439</v>
      </c>
      <c r="AG8" s="1051"/>
      <c r="AH8" s="1051"/>
      <c r="AI8" s="1051"/>
      <c r="AJ8" s="1052"/>
      <c r="AK8" s="1117">
        <v>65</v>
      </c>
      <c r="AL8" s="1118"/>
      <c r="AM8" s="1118"/>
      <c r="AN8" s="1118"/>
      <c r="AO8" s="1118"/>
      <c r="AP8" s="1118" t="s">
        <v>540</v>
      </c>
      <c r="AQ8" s="1118"/>
      <c r="AR8" s="1118"/>
      <c r="AS8" s="1118"/>
      <c r="AT8" s="1118"/>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45" t="s">
        <v>543</v>
      </c>
      <c r="BT8" s="1046"/>
      <c r="BU8" s="1046"/>
      <c r="BV8" s="1046"/>
      <c r="BW8" s="1046"/>
      <c r="BX8" s="1046"/>
      <c r="BY8" s="1046"/>
      <c r="BZ8" s="1046"/>
      <c r="CA8" s="1046"/>
      <c r="CB8" s="1046"/>
      <c r="CC8" s="1046"/>
      <c r="CD8" s="1046"/>
      <c r="CE8" s="1046"/>
      <c r="CF8" s="1046"/>
      <c r="CG8" s="1047"/>
      <c r="CH8" s="1020">
        <v>19</v>
      </c>
      <c r="CI8" s="1021"/>
      <c r="CJ8" s="1021"/>
      <c r="CK8" s="1021"/>
      <c r="CL8" s="1022"/>
      <c r="CM8" s="1020">
        <v>62</v>
      </c>
      <c r="CN8" s="1021"/>
      <c r="CO8" s="1021"/>
      <c r="CP8" s="1021"/>
      <c r="CQ8" s="1022"/>
      <c r="CR8" s="1020">
        <v>20</v>
      </c>
      <c r="CS8" s="1021"/>
      <c r="CT8" s="1021"/>
      <c r="CU8" s="1021"/>
      <c r="CV8" s="1022"/>
      <c r="CW8" s="1020" t="s">
        <v>553</v>
      </c>
      <c r="CX8" s="1021"/>
      <c r="CY8" s="1021"/>
      <c r="CZ8" s="1021"/>
      <c r="DA8" s="1022"/>
      <c r="DB8" s="1020" t="s">
        <v>550</v>
      </c>
      <c r="DC8" s="1021"/>
      <c r="DD8" s="1021"/>
      <c r="DE8" s="1021"/>
      <c r="DF8" s="1022"/>
      <c r="DG8" s="1020" t="s">
        <v>551</v>
      </c>
      <c r="DH8" s="1021"/>
      <c r="DI8" s="1021"/>
      <c r="DJ8" s="1021"/>
      <c r="DK8" s="1022"/>
      <c r="DL8" s="1020" t="s">
        <v>551</v>
      </c>
      <c r="DM8" s="1021"/>
      <c r="DN8" s="1021"/>
      <c r="DO8" s="1021"/>
      <c r="DP8" s="1022"/>
      <c r="DQ8" s="1020" t="s">
        <v>550</v>
      </c>
      <c r="DR8" s="1021"/>
      <c r="DS8" s="1021"/>
      <c r="DT8" s="1021"/>
      <c r="DU8" s="1022"/>
      <c r="DV8" s="1023"/>
      <c r="DW8" s="1024"/>
      <c r="DX8" s="1024"/>
      <c r="DY8" s="1024"/>
      <c r="DZ8" s="1025"/>
      <c r="EA8" s="207"/>
    </row>
    <row r="9" spans="1:131" s="208" customFormat="1" ht="26.25" customHeight="1">
      <c r="A9" s="214">
        <v>3</v>
      </c>
      <c r="B9" s="1068" t="s">
        <v>368</v>
      </c>
      <c r="C9" s="1069"/>
      <c r="D9" s="1069"/>
      <c r="E9" s="1069"/>
      <c r="F9" s="1069"/>
      <c r="G9" s="1069"/>
      <c r="H9" s="1069"/>
      <c r="I9" s="1069"/>
      <c r="J9" s="1069"/>
      <c r="K9" s="1069"/>
      <c r="L9" s="1069"/>
      <c r="M9" s="1069"/>
      <c r="N9" s="1069"/>
      <c r="O9" s="1069"/>
      <c r="P9" s="1070"/>
      <c r="Q9" s="1074">
        <v>111</v>
      </c>
      <c r="R9" s="1075"/>
      <c r="S9" s="1075"/>
      <c r="T9" s="1075"/>
      <c r="U9" s="1075"/>
      <c r="V9" s="1075">
        <v>109</v>
      </c>
      <c r="W9" s="1075"/>
      <c r="X9" s="1075"/>
      <c r="Y9" s="1075"/>
      <c r="Z9" s="1075"/>
      <c r="AA9" s="1075">
        <v>2</v>
      </c>
      <c r="AB9" s="1075"/>
      <c r="AC9" s="1075"/>
      <c r="AD9" s="1075"/>
      <c r="AE9" s="1076"/>
      <c r="AF9" s="1050">
        <v>2</v>
      </c>
      <c r="AG9" s="1051"/>
      <c r="AH9" s="1051"/>
      <c r="AI9" s="1051"/>
      <c r="AJ9" s="1052"/>
      <c r="AK9" s="1117" t="s">
        <v>541</v>
      </c>
      <c r="AL9" s="1118"/>
      <c r="AM9" s="1118"/>
      <c r="AN9" s="1118"/>
      <c r="AO9" s="1118"/>
      <c r="AP9" s="1118" t="s">
        <v>540</v>
      </c>
      <c r="AQ9" s="1118"/>
      <c r="AR9" s="1118"/>
      <c r="AS9" s="1118"/>
      <c r="AT9" s="1118"/>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45" t="s">
        <v>544</v>
      </c>
      <c r="BT9" s="1046"/>
      <c r="BU9" s="1046"/>
      <c r="BV9" s="1046"/>
      <c r="BW9" s="1046"/>
      <c r="BX9" s="1046"/>
      <c r="BY9" s="1046"/>
      <c r="BZ9" s="1046"/>
      <c r="CA9" s="1046"/>
      <c r="CB9" s="1046"/>
      <c r="CC9" s="1046"/>
      <c r="CD9" s="1046"/>
      <c r="CE9" s="1046"/>
      <c r="CF9" s="1046"/>
      <c r="CG9" s="1047"/>
      <c r="CH9" s="1020">
        <v>4</v>
      </c>
      <c r="CI9" s="1021"/>
      <c r="CJ9" s="1021"/>
      <c r="CK9" s="1021"/>
      <c r="CL9" s="1022"/>
      <c r="CM9" s="1020">
        <v>64</v>
      </c>
      <c r="CN9" s="1021"/>
      <c r="CO9" s="1021"/>
      <c r="CP9" s="1021"/>
      <c r="CQ9" s="1022"/>
      <c r="CR9" s="1020">
        <v>20</v>
      </c>
      <c r="CS9" s="1021"/>
      <c r="CT9" s="1021"/>
      <c r="CU9" s="1021"/>
      <c r="CV9" s="1022"/>
      <c r="CW9" s="1020" t="s">
        <v>553</v>
      </c>
      <c r="CX9" s="1021"/>
      <c r="CY9" s="1021"/>
      <c r="CZ9" s="1021"/>
      <c r="DA9" s="1022"/>
      <c r="DB9" s="1020" t="s">
        <v>552</v>
      </c>
      <c r="DC9" s="1021"/>
      <c r="DD9" s="1021"/>
      <c r="DE9" s="1021"/>
      <c r="DF9" s="1022"/>
      <c r="DG9" s="1020" t="s">
        <v>551</v>
      </c>
      <c r="DH9" s="1021"/>
      <c r="DI9" s="1021"/>
      <c r="DJ9" s="1021"/>
      <c r="DK9" s="1022"/>
      <c r="DL9" s="1020" t="s">
        <v>551</v>
      </c>
      <c r="DM9" s="1021"/>
      <c r="DN9" s="1021"/>
      <c r="DO9" s="1021"/>
      <c r="DP9" s="1022"/>
      <c r="DQ9" s="1020" t="s">
        <v>550</v>
      </c>
      <c r="DR9" s="1021"/>
      <c r="DS9" s="1021"/>
      <c r="DT9" s="1021"/>
      <c r="DU9" s="1022"/>
      <c r="DV9" s="1023"/>
      <c r="DW9" s="1024"/>
      <c r="DX9" s="1024"/>
      <c r="DY9" s="1024"/>
      <c r="DZ9" s="1025"/>
      <c r="EA9" s="207"/>
    </row>
    <row r="10" spans="1:131" s="208" customFormat="1" ht="26.25" customHeight="1">
      <c r="A10" s="214">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45" t="s">
        <v>545</v>
      </c>
      <c r="BT10" s="1046"/>
      <c r="BU10" s="1046"/>
      <c r="BV10" s="1046"/>
      <c r="BW10" s="1046"/>
      <c r="BX10" s="1046"/>
      <c r="BY10" s="1046"/>
      <c r="BZ10" s="1046"/>
      <c r="CA10" s="1046"/>
      <c r="CB10" s="1046"/>
      <c r="CC10" s="1046"/>
      <c r="CD10" s="1046"/>
      <c r="CE10" s="1046"/>
      <c r="CF10" s="1046"/>
      <c r="CG10" s="1047"/>
      <c r="CH10" s="1020">
        <v>3</v>
      </c>
      <c r="CI10" s="1021"/>
      <c r="CJ10" s="1021"/>
      <c r="CK10" s="1021"/>
      <c r="CL10" s="1022"/>
      <c r="CM10" s="1020">
        <v>157</v>
      </c>
      <c r="CN10" s="1021"/>
      <c r="CO10" s="1021"/>
      <c r="CP10" s="1021"/>
      <c r="CQ10" s="1022"/>
      <c r="CR10" s="1020">
        <v>100</v>
      </c>
      <c r="CS10" s="1021"/>
      <c r="CT10" s="1021"/>
      <c r="CU10" s="1021"/>
      <c r="CV10" s="1022"/>
      <c r="CW10" s="1020" t="s">
        <v>553</v>
      </c>
      <c r="CX10" s="1021"/>
      <c r="CY10" s="1021"/>
      <c r="CZ10" s="1021"/>
      <c r="DA10" s="1022"/>
      <c r="DB10" s="1020" t="s">
        <v>552</v>
      </c>
      <c r="DC10" s="1021"/>
      <c r="DD10" s="1021"/>
      <c r="DE10" s="1021"/>
      <c r="DF10" s="1022"/>
      <c r="DG10" s="1020" t="s">
        <v>551</v>
      </c>
      <c r="DH10" s="1021"/>
      <c r="DI10" s="1021"/>
      <c r="DJ10" s="1021"/>
      <c r="DK10" s="1022"/>
      <c r="DL10" s="1020" t="s">
        <v>551</v>
      </c>
      <c r="DM10" s="1021"/>
      <c r="DN10" s="1021"/>
      <c r="DO10" s="1021"/>
      <c r="DP10" s="1022"/>
      <c r="DQ10" s="1020" t="s">
        <v>550</v>
      </c>
      <c r="DR10" s="1021"/>
      <c r="DS10" s="1021"/>
      <c r="DT10" s="1021"/>
      <c r="DU10" s="1022"/>
      <c r="DV10" s="1023"/>
      <c r="DW10" s="1024"/>
      <c r="DX10" s="1024"/>
      <c r="DY10" s="1024"/>
      <c r="DZ10" s="1025"/>
      <c r="EA10" s="207"/>
    </row>
    <row r="11" spans="1:131" s="208" customFormat="1" ht="26.25" customHeight="1">
      <c r="A11" s="214">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45" t="s">
        <v>546</v>
      </c>
      <c r="BT11" s="1046"/>
      <c r="BU11" s="1046"/>
      <c r="BV11" s="1046"/>
      <c r="BW11" s="1046"/>
      <c r="BX11" s="1046"/>
      <c r="BY11" s="1046"/>
      <c r="BZ11" s="1046"/>
      <c r="CA11" s="1046"/>
      <c r="CB11" s="1046"/>
      <c r="CC11" s="1046"/>
      <c r="CD11" s="1046"/>
      <c r="CE11" s="1046"/>
      <c r="CF11" s="1046"/>
      <c r="CG11" s="1047"/>
      <c r="CH11" s="1020">
        <v>-3</v>
      </c>
      <c r="CI11" s="1021"/>
      <c r="CJ11" s="1021"/>
      <c r="CK11" s="1021"/>
      <c r="CL11" s="1022"/>
      <c r="CM11" s="1020">
        <v>43</v>
      </c>
      <c r="CN11" s="1021"/>
      <c r="CO11" s="1021"/>
      <c r="CP11" s="1021"/>
      <c r="CQ11" s="1022"/>
      <c r="CR11" s="1020">
        <v>59</v>
      </c>
      <c r="CS11" s="1021"/>
      <c r="CT11" s="1021"/>
      <c r="CU11" s="1021"/>
      <c r="CV11" s="1022"/>
      <c r="CW11" s="1020" t="s">
        <v>553</v>
      </c>
      <c r="CX11" s="1021"/>
      <c r="CY11" s="1021"/>
      <c r="CZ11" s="1021"/>
      <c r="DA11" s="1022"/>
      <c r="DB11" s="1020" t="s">
        <v>552</v>
      </c>
      <c r="DC11" s="1021"/>
      <c r="DD11" s="1021"/>
      <c r="DE11" s="1021"/>
      <c r="DF11" s="1022"/>
      <c r="DG11" s="1020" t="s">
        <v>551</v>
      </c>
      <c r="DH11" s="1021"/>
      <c r="DI11" s="1021"/>
      <c r="DJ11" s="1021"/>
      <c r="DK11" s="1022"/>
      <c r="DL11" s="1020" t="s">
        <v>551</v>
      </c>
      <c r="DM11" s="1021"/>
      <c r="DN11" s="1021"/>
      <c r="DO11" s="1021"/>
      <c r="DP11" s="1022"/>
      <c r="DQ11" s="1020" t="s">
        <v>550</v>
      </c>
      <c r="DR11" s="1021"/>
      <c r="DS11" s="1021"/>
      <c r="DT11" s="1021"/>
      <c r="DU11" s="1022"/>
      <c r="DV11" s="1023"/>
      <c r="DW11" s="1024"/>
      <c r="DX11" s="1024"/>
      <c r="DY11" s="1024"/>
      <c r="DZ11" s="1025"/>
      <c r="EA11" s="207"/>
    </row>
    <row r="12" spans="1:131" s="208" customFormat="1" ht="26.25" customHeight="1">
      <c r="A12" s="214">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45" t="s">
        <v>547</v>
      </c>
      <c r="BT12" s="1046"/>
      <c r="BU12" s="1046"/>
      <c r="BV12" s="1046"/>
      <c r="BW12" s="1046"/>
      <c r="BX12" s="1046"/>
      <c r="BY12" s="1046"/>
      <c r="BZ12" s="1046"/>
      <c r="CA12" s="1046"/>
      <c r="CB12" s="1046"/>
      <c r="CC12" s="1046"/>
      <c r="CD12" s="1046"/>
      <c r="CE12" s="1046"/>
      <c r="CF12" s="1046"/>
      <c r="CG12" s="1047"/>
      <c r="CH12" s="1020">
        <v>0</v>
      </c>
      <c r="CI12" s="1021"/>
      <c r="CJ12" s="1021"/>
      <c r="CK12" s="1021"/>
      <c r="CL12" s="1022"/>
      <c r="CM12" s="1020">
        <v>60</v>
      </c>
      <c r="CN12" s="1021"/>
      <c r="CO12" s="1021"/>
      <c r="CP12" s="1021"/>
      <c r="CQ12" s="1022"/>
      <c r="CR12" s="1020">
        <v>30</v>
      </c>
      <c r="CS12" s="1021"/>
      <c r="CT12" s="1021"/>
      <c r="CU12" s="1021"/>
      <c r="CV12" s="1022"/>
      <c r="CW12" s="1020">
        <v>8</v>
      </c>
      <c r="CX12" s="1021"/>
      <c r="CY12" s="1021"/>
      <c r="CZ12" s="1021"/>
      <c r="DA12" s="1022"/>
      <c r="DB12" s="1020" t="s">
        <v>552</v>
      </c>
      <c r="DC12" s="1021"/>
      <c r="DD12" s="1021"/>
      <c r="DE12" s="1021"/>
      <c r="DF12" s="1022"/>
      <c r="DG12" s="1020" t="s">
        <v>551</v>
      </c>
      <c r="DH12" s="1021"/>
      <c r="DI12" s="1021"/>
      <c r="DJ12" s="1021"/>
      <c r="DK12" s="1022"/>
      <c r="DL12" s="1020" t="s">
        <v>551</v>
      </c>
      <c r="DM12" s="1021"/>
      <c r="DN12" s="1021"/>
      <c r="DO12" s="1021"/>
      <c r="DP12" s="1022"/>
      <c r="DQ12" s="1020" t="s">
        <v>550</v>
      </c>
      <c r="DR12" s="1021"/>
      <c r="DS12" s="1021"/>
      <c r="DT12" s="1021"/>
      <c r="DU12" s="1022"/>
      <c r="DV12" s="1023"/>
      <c r="DW12" s="1024"/>
      <c r="DX12" s="1024"/>
      <c r="DY12" s="1024"/>
      <c r="DZ12" s="1025"/>
      <c r="EA12" s="207"/>
    </row>
    <row r="13" spans="1:131" s="208" customFormat="1" ht="26.25" customHeight="1">
      <c r="A13" s="214">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t="s">
        <v>581</v>
      </c>
      <c r="BS13" s="1045" t="s">
        <v>548</v>
      </c>
      <c r="BT13" s="1046"/>
      <c r="BU13" s="1046"/>
      <c r="BV13" s="1046"/>
      <c r="BW13" s="1046"/>
      <c r="BX13" s="1046"/>
      <c r="BY13" s="1046"/>
      <c r="BZ13" s="1046"/>
      <c r="CA13" s="1046"/>
      <c r="CB13" s="1046"/>
      <c r="CC13" s="1046"/>
      <c r="CD13" s="1046"/>
      <c r="CE13" s="1046"/>
      <c r="CF13" s="1046"/>
      <c r="CG13" s="1047"/>
      <c r="CH13" s="1020">
        <v>-93</v>
      </c>
      <c r="CI13" s="1021"/>
      <c r="CJ13" s="1021"/>
      <c r="CK13" s="1021"/>
      <c r="CL13" s="1022"/>
      <c r="CM13" s="1020">
        <v>1272</v>
      </c>
      <c r="CN13" s="1021"/>
      <c r="CO13" s="1021"/>
      <c r="CP13" s="1021"/>
      <c r="CQ13" s="1022"/>
      <c r="CR13" s="1020">
        <v>10</v>
      </c>
      <c r="CS13" s="1021"/>
      <c r="CT13" s="1021"/>
      <c r="CU13" s="1021"/>
      <c r="CV13" s="1022"/>
      <c r="CW13" s="1020" t="s">
        <v>553</v>
      </c>
      <c r="CX13" s="1021"/>
      <c r="CY13" s="1021"/>
      <c r="CZ13" s="1021"/>
      <c r="DA13" s="1022"/>
      <c r="DB13" s="1020" t="s">
        <v>552</v>
      </c>
      <c r="DC13" s="1021"/>
      <c r="DD13" s="1021"/>
      <c r="DE13" s="1021"/>
      <c r="DF13" s="1022"/>
      <c r="DG13" s="1020" t="s">
        <v>551</v>
      </c>
      <c r="DH13" s="1021"/>
      <c r="DI13" s="1021"/>
      <c r="DJ13" s="1021"/>
      <c r="DK13" s="1022"/>
      <c r="DL13" s="1020" t="s">
        <v>551</v>
      </c>
      <c r="DM13" s="1021"/>
      <c r="DN13" s="1021"/>
      <c r="DO13" s="1021"/>
      <c r="DP13" s="1022"/>
      <c r="DQ13" s="1020">
        <v>745</v>
      </c>
      <c r="DR13" s="1021"/>
      <c r="DS13" s="1021"/>
      <c r="DT13" s="1021"/>
      <c r="DU13" s="1022"/>
      <c r="DV13" s="1023"/>
      <c r="DW13" s="1024"/>
      <c r="DX13" s="1024"/>
      <c r="DY13" s="1024"/>
      <c r="DZ13" s="1025"/>
      <c r="EA13" s="207"/>
    </row>
    <row r="14" spans="1:131" s="208" customFormat="1" ht="26.25" customHeight="1">
      <c r="A14" s="214">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45" t="s">
        <v>549</v>
      </c>
      <c r="BT14" s="1046"/>
      <c r="BU14" s="1046"/>
      <c r="BV14" s="1046"/>
      <c r="BW14" s="1046"/>
      <c r="BX14" s="1046"/>
      <c r="BY14" s="1046"/>
      <c r="BZ14" s="1046"/>
      <c r="CA14" s="1046"/>
      <c r="CB14" s="1046"/>
      <c r="CC14" s="1046"/>
      <c r="CD14" s="1046"/>
      <c r="CE14" s="1046"/>
      <c r="CF14" s="1046"/>
      <c r="CG14" s="1047"/>
      <c r="CH14" s="1020" t="s">
        <v>580</v>
      </c>
      <c r="CI14" s="1021"/>
      <c r="CJ14" s="1021"/>
      <c r="CK14" s="1021"/>
      <c r="CL14" s="1022"/>
      <c r="CM14" s="1020">
        <v>25</v>
      </c>
      <c r="CN14" s="1021"/>
      <c r="CO14" s="1021"/>
      <c r="CP14" s="1021"/>
      <c r="CQ14" s="1022"/>
      <c r="CR14" s="1020">
        <v>10</v>
      </c>
      <c r="CS14" s="1021"/>
      <c r="CT14" s="1021"/>
      <c r="CU14" s="1021"/>
      <c r="CV14" s="1022"/>
      <c r="CW14" s="1020" t="s">
        <v>553</v>
      </c>
      <c r="CX14" s="1021"/>
      <c r="CY14" s="1021"/>
      <c r="CZ14" s="1021"/>
      <c r="DA14" s="1022"/>
      <c r="DB14" s="1020" t="s">
        <v>552</v>
      </c>
      <c r="DC14" s="1021"/>
      <c r="DD14" s="1021"/>
      <c r="DE14" s="1021"/>
      <c r="DF14" s="1022"/>
      <c r="DG14" s="1020" t="s">
        <v>551</v>
      </c>
      <c r="DH14" s="1021"/>
      <c r="DI14" s="1021"/>
      <c r="DJ14" s="1021"/>
      <c r="DK14" s="1022"/>
      <c r="DL14" s="1020" t="s">
        <v>551</v>
      </c>
      <c r="DM14" s="1021"/>
      <c r="DN14" s="1021"/>
      <c r="DO14" s="1021"/>
      <c r="DP14" s="1022"/>
      <c r="DQ14" s="1020" t="s">
        <v>550</v>
      </c>
      <c r="DR14" s="1021"/>
      <c r="DS14" s="1021"/>
      <c r="DT14" s="1021"/>
      <c r="DU14" s="1022"/>
      <c r="DV14" s="1023"/>
      <c r="DW14" s="1024"/>
      <c r="DX14" s="1024"/>
      <c r="DY14" s="1024"/>
      <c r="DZ14" s="1025"/>
      <c r="EA14" s="207"/>
    </row>
    <row r="15" spans="1:131" s="208" customFormat="1" ht="26.25" customHeight="1">
      <c r="A15" s="214">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07"/>
    </row>
    <row r="16" spans="1:131" s="208" customFormat="1" ht="26.25" customHeight="1">
      <c r="A16" s="214">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07"/>
    </row>
    <row r="17" spans="1:131" s="208" customFormat="1" ht="26.25" customHeight="1">
      <c r="A17" s="214">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07"/>
    </row>
    <row r="18" spans="1:131" s="208" customFormat="1" ht="26.25" customHeight="1">
      <c r="A18" s="214">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07"/>
    </row>
    <row r="19" spans="1:131" s="208" customFormat="1" ht="26.25" customHeight="1">
      <c r="A19" s="214">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07"/>
    </row>
    <row r="20" spans="1:131" s="208" customFormat="1" ht="26.25" customHeight="1">
      <c r="A20" s="214">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07"/>
    </row>
    <row r="21" spans="1:131" s="208" customFormat="1" ht="26.25" customHeight="1" thickBot="1">
      <c r="A21" s="214">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07"/>
    </row>
    <row r="22" spans="1:131" s="208" customFormat="1" ht="26.25" customHeight="1">
      <c r="A22" s="214">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369</v>
      </c>
      <c r="BA22" s="1066"/>
      <c r="BB22" s="1066"/>
      <c r="BC22" s="1066"/>
      <c r="BD22" s="1067"/>
      <c r="BE22" s="206"/>
      <c r="BF22" s="206"/>
      <c r="BG22" s="206"/>
      <c r="BH22" s="206"/>
      <c r="BI22" s="206"/>
      <c r="BJ22" s="206"/>
      <c r="BK22" s="206"/>
      <c r="BL22" s="206"/>
      <c r="BM22" s="206"/>
      <c r="BN22" s="206"/>
      <c r="BO22" s="206"/>
      <c r="BP22" s="206"/>
      <c r="BQ22" s="215">
        <v>16</v>
      </c>
      <c r="BR22" s="216"/>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9">
        <v>46930</v>
      </c>
      <c r="R23" s="1100"/>
      <c r="S23" s="1100"/>
      <c r="T23" s="1100"/>
      <c r="U23" s="1100"/>
      <c r="V23" s="1100">
        <v>45719</v>
      </c>
      <c r="W23" s="1100"/>
      <c r="X23" s="1100"/>
      <c r="Y23" s="1100"/>
      <c r="Z23" s="1100"/>
      <c r="AA23" s="1100">
        <v>1211</v>
      </c>
      <c r="AB23" s="1100"/>
      <c r="AC23" s="1100"/>
      <c r="AD23" s="1100"/>
      <c r="AE23" s="1101"/>
      <c r="AF23" s="1102">
        <v>1433</v>
      </c>
      <c r="AG23" s="1100"/>
      <c r="AH23" s="1100"/>
      <c r="AI23" s="1100"/>
      <c r="AJ23" s="1103"/>
      <c r="AK23" s="1104"/>
      <c r="AL23" s="1105"/>
      <c r="AM23" s="1105"/>
      <c r="AN23" s="1105"/>
      <c r="AO23" s="1105"/>
      <c r="AP23" s="1100">
        <v>46051</v>
      </c>
      <c r="AQ23" s="1100"/>
      <c r="AR23" s="1100"/>
      <c r="AS23" s="1100"/>
      <c r="AT23" s="1100"/>
      <c r="AU23" s="1106"/>
      <c r="AV23" s="1106"/>
      <c r="AW23" s="1106"/>
      <c r="AX23" s="1106"/>
      <c r="AY23" s="1107"/>
      <c r="AZ23" s="1096" t="s">
        <v>111</v>
      </c>
      <c r="BA23" s="1097"/>
      <c r="BB23" s="1097"/>
      <c r="BC23" s="1097"/>
      <c r="BD23" s="1098"/>
      <c r="BE23" s="206"/>
      <c r="BF23" s="206"/>
      <c r="BG23" s="206"/>
      <c r="BH23" s="206"/>
      <c r="BI23" s="206"/>
      <c r="BJ23" s="206"/>
      <c r="BK23" s="206"/>
      <c r="BL23" s="206"/>
      <c r="BM23" s="206"/>
      <c r="BN23" s="206"/>
      <c r="BO23" s="206"/>
      <c r="BP23" s="206"/>
      <c r="BQ23" s="215">
        <v>17</v>
      </c>
      <c r="BR23" s="216"/>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07"/>
    </row>
    <row r="24" spans="1:131" s="208" customFormat="1" ht="26.25" customHeight="1">
      <c r="A24" s="1095" t="s">
        <v>372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07"/>
    </row>
    <row r="25" spans="1:131" s="200" customFormat="1" ht="26.25" customHeight="1" thickBot="1">
      <c r="A25" s="1094" t="s">
        <v>373</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199"/>
    </row>
    <row r="26" spans="1:131" s="200" customFormat="1" ht="26.25" customHeight="1">
      <c r="A26" s="1026" t="s">
        <v>349</v>
      </c>
      <c r="B26" s="1027"/>
      <c r="C26" s="1027"/>
      <c r="D26" s="1027"/>
      <c r="E26" s="1027"/>
      <c r="F26" s="1027"/>
      <c r="G26" s="1027"/>
      <c r="H26" s="1027"/>
      <c r="I26" s="1027"/>
      <c r="J26" s="1027"/>
      <c r="K26" s="1027"/>
      <c r="L26" s="1027"/>
      <c r="M26" s="1027"/>
      <c r="N26" s="1027"/>
      <c r="O26" s="1027"/>
      <c r="P26" s="1028"/>
      <c r="Q26" s="1032" t="s">
        <v>374</v>
      </c>
      <c r="R26" s="1033"/>
      <c r="S26" s="1033"/>
      <c r="T26" s="1033"/>
      <c r="U26" s="1034"/>
      <c r="V26" s="1032" t="s">
        <v>375</v>
      </c>
      <c r="W26" s="1033"/>
      <c r="X26" s="1033"/>
      <c r="Y26" s="1033"/>
      <c r="Z26" s="1034"/>
      <c r="AA26" s="1032" t="s">
        <v>376</v>
      </c>
      <c r="AB26" s="1033"/>
      <c r="AC26" s="1033"/>
      <c r="AD26" s="1033"/>
      <c r="AE26" s="1033"/>
      <c r="AF26" s="1090" t="s">
        <v>377</v>
      </c>
      <c r="AG26" s="1039"/>
      <c r="AH26" s="1039"/>
      <c r="AI26" s="1039"/>
      <c r="AJ26" s="1091"/>
      <c r="AK26" s="1033" t="s">
        <v>378</v>
      </c>
      <c r="AL26" s="1033"/>
      <c r="AM26" s="1033"/>
      <c r="AN26" s="1033"/>
      <c r="AO26" s="1034"/>
      <c r="AP26" s="1032" t="s">
        <v>379</v>
      </c>
      <c r="AQ26" s="1033"/>
      <c r="AR26" s="1033"/>
      <c r="AS26" s="1033"/>
      <c r="AT26" s="1034"/>
      <c r="AU26" s="1032" t="s">
        <v>380</v>
      </c>
      <c r="AV26" s="1033"/>
      <c r="AW26" s="1033"/>
      <c r="AX26" s="1033"/>
      <c r="AY26" s="1034"/>
      <c r="AZ26" s="1032" t="s">
        <v>381</v>
      </c>
      <c r="BA26" s="1033"/>
      <c r="BB26" s="1033"/>
      <c r="BC26" s="1033"/>
      <c r="BD26" s="1034"/>
      <c r="BE26" s="1032" t="s">
        <v>356</v>
      </c>
      <c r="BF26" s="1033"/>
      <c r="BG26" s="1033"/>
      <c r="BH26" s="1033"/>
      <c r="BI26" s="1048"/>
      <c r="BJ26" s="205"/>
      <c r="BK26" s="205"/>
      <c r="BL26" s="205"/>
      <c r="BM26" s="205"/>
      <c r="BN26" s="205"/>
      <c r="BO26" s="218"/>
      <c r="BP26" s="218"/>
      <c r="BQ26" s="215">
        <v>20</v>
      </c>
      <c r="BR26" s="216"/>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199"/>
    </row>
    <row r="27" spans="1:131" s="200"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05"/>
      <c r="BK27" s="205"/>
      <c r="BL27" s="205"/>
      <c r="BM27" s="205"/>
      <c r="BN27" s="205"/>
      <c r="BO27" s="218"/>
      <c r="BP27" s="218"/>
      <c r="BQ27" s="215">
        <v>21</v>
      </c>
      <c r="BR27" s="216"/>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199"/>
    </row>
    <row r="28" spans="1:131" s="200" customFormat="1" ht="26.25" customHeight="1" thickTop="1">
      <c r="A28" s="219">
        <v>1</v>
      </c>
      <c r="B28" s="1081" t="s">
        <v>382</v>
      </c>
      <c r="C28" s="1082"/>
      <c r="D28" s="1082"/>
      <c r="E28" s="1082"/>
      <c r="F28" s="1082"/>
      <c r="G28" s="1082"/>
      <c r="H28" s="1082"/>
      <c r="I28" s="1082"/>
      <c r="J28" s="1082"/>
      <c r="K28" s="1082"/>
      <c r="L28" s="1082"/>
      <c r="M28" s="1082"/>
      <c r="N28" s="1082"/>
      <c r="O28" s="1082"/>
      <c r="P28" s="1083"/>
      <c r="Q28" s="1084">
        <v>13451</v>
      </c>
      <c r="R28" s="1085"/>
      <c r="S28" s="1085"/>
      <c r="T28" s="1085"/>
      <c r="U28" s="1085"/>
      <c r="V28" s="1085">
        <v>12789</v>
      </c>
      <c r="W28" s="1085"/>
      <c r="X28" s="1085"/>
      <c r="Y28" s="1085"/>
      <c r="Z28" s="1085"/>
      <c r="AA28" s="1085">
        <v>662</v>
      </c>
      <c r="AB28" s="1085"/>
      <c r="AC28" s="1085"/>
      <c r="AD28" s="1085"/>
      <c r="AE28" s="1086"/>
      <c r="AF28" s="1087">
        <v>662</v>
      </c>
      <c r="AG28" s="1085"/>
      <c r="AH28" s="1085"/>
      <c r="AI28" s="1085"/>
      <c r="AJ28" s="1088"/>
      <c r="AK28" s="1089">
        <v>1133</v>
      </c>
      <c r="AL28" s="1077"/>
      <c r="AM28" s="1077"/>
      <c r="AN28" s="1077"/>
      <c r="AO28" s="1077"/>
      <c r="AP28" s="1077" t="s">
        <v>557</v>
      </c>
      <c r="AQ28" s="1077"/>
      <c r="AR28" s="1077"/>
      <c r="AS28" s="1077"/>
      <c r="AT28" s="1077"/>
      <c r="AU28" s="1077" t="s">
        <v>559</v>
      </c>
      <c r="AV28" s="1077"/>
      <c r="AW28" s="1077"/>
      <c r="AX28" s="1077"/>
      <c r="AY28" s="1077"/>
      <c r="AZ28" s="1078" t="s">
        <v>560</v>
      </c>
      <c r="BA28" s="1078"/>
      <c r="BB28" s="1078"/>
      <c r="BC28" s="1078"/>
      <c r="BD28" s="1078"/>
      <c r="BE28" s="1079"/>
      <c r="BF28" s="1079"/>
      <c r="BG28" s="1079"/>
      <c r="BH28" s="1079"/>
      <c r="BI28" s="1080"/>
      <c r="BJ28" s="205"/>
      <c r="BK28" s="205"/>
      <c r="BL28" s="205"/>
      <c r="BM28" s="205"/>
      <c r="BN28" s="205"/>
      <c r="BO28" s="218"/>
      <c r="BP28" s="218"/>
      <c r="BQ28" s="215">
        <v>22</v>
      </c>
      <c r="BR28" s="216"/>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199"/>
    </row>
    <row r="29" spans="1:131" s="200" customFormat="1" ht="26.25" customHeight="1">
      <c r="A29" s="219">
        <v>2</v>
      </c>
      <c r="B29" s="1068" t="s">
        <v>383</v>
      </c>
      <c r="C29" s="1069"/>
      <c r="D29" s="1069"/>
      <c r="E29" s="1069"/>
      <c r="F29" s="1069"/>
      <c r="G29" s="1069"/>
      <c r="H29" s="1069"/>
      <c r="I29" s="1069"/>
      <c r="J29" s="1069"/>
      <c r="K29" s="1069"/>
      <c r="L29" s="1069"/>
      <c r="M29" s="1069"/>
      <c r="N29" s="1069"/>
      <c r="O29" s="1069"/>
      <c r="P29" s="1070"/>
      <c r="Q29" s="1074">
        <v>9273</v>
      </c>
      <c r="R29" s="1075"/>
      <c r="S29" s="1075"/>
      <c r="T29" s="1075"/>
      <c r="U29" s="1075"/>
      <c r="V29" s="1075">
        <v>9148</v>
      </c>
      <c r="W29" s="1075"/>
      <c r="X29" s="1075"/>
      <c r="Y29" s="1075"/>
      <c r="Z29" s="1075"/>
      <c r="AA29" s="1075">
        <v>125</v>
      </c>
      <c r="AB29" s="1075"/>
      <c r="AC29" s="1075"/>
      <c r="AD29" s="1075"/>
      <c r="AE29" s="1076"/>
      <c r="AF29" s="1050">
        <v>125</v>
      </c>
      <c r="AG29" s="1051"/>
      <c r="AH29" s="1051"/>
      <c r="AI29" s="1051"/>
      <c r="AJ29" s="1052"/>
      <c r="AK29" s="1010">
        <v>1305</v>
      </c>
      <c r="AL29" s="1000"/>
      <c r="AM29" s="1000"/>
      <c r="AN29" s="1000"/>
      <c r="AO29" s="1000"/>
      <c r="AP29" s="1000" t="s">
        <v>540</v>
      </c>
      <c r="AQ29" s="1000"/>
      <c r="AR29" s="1000"/>
      <c r="AS29" s="1000"/>
      <c r="AT29" s="1000"/>
      <c r="AU29" s="1000" t="s">
        <v>559</v>
      </c>
      <c r="AV29" s="1000"/>
      <c r="AW29" s="1000"/>
      <c r="AX29" s="1000"/>
      <c r="AY29" s="1000"/>
      <c r="AZ29" s="1073" t="s">
        <v>559</v>
      </c>
      <c r="BA29" s="1073"/>
      <c r="BB29" s="1073"/>
      <c r="BC29" s="1073"/>
      <c r="BD29" s="1073"/>
      <c r="BE29" s="1063"/>
      <c r="BF29" s="1063"/>
      <c r="BG29" s="1063"/>
      <c r="BH29" s="1063"/>
      <c r="BI29" s="1064"/>
      <c r="BJ29" s="205"/>
      <c r="BK29" s="205"/>
      <c r="BL29" s="205"/>
      <c r="BM29" s="205"/>
      <c r="BN29" s="205"/>
      <c r="BO29" s="218"/>
      <c r="BP29" s="218"/>
      <c r="BQ29" s="215">
        <v>23</v>
      </c>
      <c r="BR29" s="216"/>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199"/>
    </row>
    <row r="30" spans="1:131" s="200" customFormat="1" ht="26.25" customHeight="1">
      <c r="A30" s="219">
        <v>3</v>
      </c>
      <c r="B30" s="1068" t="s">
        <v>384</v>
      </c>
      <c r="C30" s="1069"/>
      <c r="D30" s="1069"/>
      <c r="E30" s="1069"/>
      <c r="F30" s="1069"/>
      <c r="G30" s="1069"/>
      <c r="H30" s="1069"/>
      <c r="I30" s="1069"/>
      <c r="J30" s="1069"/>
      <c r="K30" s="1069"/>
      <c r="L30" s="1069"/>
      <c r="M30" s="1069"/>
      <c r="N30" s="1069"/>
      <c r="O30" s="1069"/>
      <c r="P30" s="1070"/>
      <c r="Q30" s="1074">
        <v>1068</v>
      </c>
      <c r="R30" s="1075"/>
      <c r="S30" s="1075"/>
      <c r="T30" s="1075"/>
      <c r="U30" s="1075"/>
      <c r="V30" s="1075">
        <v>1064</v>
      </c>
      <c r="W30" s="1075"/>
      <c r="X30" s="1075"/>
      <c r="Y30" s="1075"/>
      <c r="Z30" s="1075"/>
      <c r="AA30" s="1075">
        <v>4</v>
      </c>
      <c r="AB30" s="1075"/>
      <c r="AC30" s="1075"/>
      <c r="AD30" s="1075"/>
      <c r="AE30" s="1076"/>
      <c r="AF30" s="1050">
        <v>4</v>
      </c>
      <c r="AG30" s="1051"/>
      <c r="AH30" s="1051"/>
      <c r="AI30" s="1051"/>
      <c r="AJ30" s="1052"/>
      <c r="AK30" s="1010">
        <v>264</v>
      </c>
      <c r="AL30" s="1000"/>
      <c r="AM30" s="1000"/>
      <c r="AN30" s="1000"/>
      <c r="AO30" s="1000"/>
      <c r="AP30" s="1000" t="s">
        <v>558</v>
      </c>
      <c r="AQ30" s="1000"/>
      <c r="AR30" s="1000"/>
      <c r="AS30" s="1000"/>
      <c r="AT30" s="1000"/>
      <c r="AU30" s="1000" t="s">
        <v>560</v>
      </c>
      <c r="AV30" s="1000"/>
      <c r="AW30" s="1000"/>
      <c r="AX30" s="1000"/>
      <c r="AY30" s="1000"/>
      <c r="AZ30" s="1073" t="s">
        <v>559</v>
      </c>
      <c r="BA30" s="1073"/>
      <c r="BB30" s="1073"/>
      <c r="BC30" s="1073"/>
      <c r="BD30" s="1073"/>
      <c r="BE30" s="1063"/>
      <c r="BF30" s="1063"/>
      <c r="BG30" s="1063"/>
      <c r="BH30" s="1063"/>
      <c r="BI30" s="1064"/>
      <c r="BJ30" s="205"/>
      <c r="BK30" s="205"/>
      <c r="BL30" s="205"/>
      <c r="BM30" s="205"/>
      <c r="BN30" s="205"/>
      <c r="BO30" s="218"/>
      <c r="BP30" s="218"/>
      <c r="BQ30" s="215">
        <v>24</v>
      </c>
      <c r="BR30" s="216"/>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199"/>
    </row>
    <row r="31" spans="1:131" s="200" customFormat="1" ht="26.25" customHeight="1">
      <c r="A31" s="219">
        <v>4</v>
      </c>
      <c r="B31" s="1068" t="s">
        <v>385</v>
      </c>
      <c r="C31" s="1069"/>
      <c r="D31" s="1069"/>
      <c r="E31" s="1069"/>
      <c r="F31" s="1069"/>
      <c r="G31" s="1069"/>
      <c r="H31" s="1069"/>
      <c r="I31" s="1069"/>
      <c r="J31" s="1069"/>
      <c r="K31" s="1069"/>
      <c r="L31" s="1069"/>
      <c r="M31" s="1069"/>
      <c r="N31" s="1069"/>
      <c r="O31" s="1069"/>
      <c r="P31" s="1070"/>
      <c r="Q31" s="1074">
        <v>2908</v>
      </c>
      <c r="R31" s="1075"/>
      <c r="S31" s="1075"/>
      <c r="T31" s="1075"/>
      <c r="U31" s="1075"/>
      <c r="V31" s="1075">
        <v>2788</v>
      </c>
      <c r="W31" s="1075"/>
      <c r="X31" s="1075"/>
      <c r="Y31" s="1075"/>
      <c r="Z31" s="1075"/>
      <c r="AA31" s="1075">
        <v>120</v>
      </c>
      <c r="AB31" s="1075"/>
      <c r="AC31" s="1075"/>
      <c r="AD31" s="1075"/>
      <c r="AE31" s="1076"/>
      <c r="AF31" s="1050">
        <v>1414</v>
      </c>
      <c r="AG31" s="1051"/>
      <c r="AH31" s="1051"/>
      <c r="AI31" s="1051"/>
      <c r="AJ31" s="1052"/>
      <c r="AK31" s="1010">
        <v>16</v>
      </c>
      <c r="AL31" s="1000"/>
      <c r="AM31" s="1000"/>
      <c r="AN31" s="1000"/>
      <c r="AO31" s="1000"/>
      <c r="AP31" s="1000">
        <v>4695</v>
      </c>
      <c r="AQ31" s="1000"/>
      <c r="AR31" s="1000"/>
      <c r="AS31" s="1000"/>
      <c r="AT31" s="1000"/>
      <c r="AU31" s="1000">
        <v>33</v>
      </c>
      <c r="AV31" s="1000"/>
      <c r="AW31" s="1000"/>
      <c r="AX31" s="1000"/>
      <c r="AY31" s="1000"/>
      <c r="AZ31" s="1073" t="s">
        <v>560</v>
      </c>
      <c r="BA31" s="1073"/>
      <c r="BB31" s="1073"/>
      <c r="BC31" s="1073"/>
      <c r="BD31" s="1073"/>
      <c r="BE31" s="1063" t="s">
        <v>386</v>
      </c>
      <c r="BF31" s="1063"/>
      <c r="BG31" s="1063"/>
      <c r="BH31" s="1063"/>
      <c r="BI31" s="1064"/>
      <c r="BJ31" s="205"/>
      <c r="BK31" s="205"/>
      <c r="BL31" s="205"/>
      <c r="BM31" s="205"/>
      <c r="BN31" s="205"/>
      <c r="BO31" s="218"/>
      <c r="BP31" s="218"/>
      <c r="BQ31" s="215">
        <v>25</v>
      </c>
      <c r="BR31" s="216"/>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199"/>
    </row>
    <row r="32" spans="1:131" s="200" customFormat="1" ht="26.25" customHeight="1">
      <c r="A32" s="219">
        <v>5</v>
      </c>
      <c r="B32" s="1068" t="s">
        <v>387</v>
      </c>
      <c r="C32" s="1069"/>
      <c r="D32" s="1069"/>
      <c r="E32" s="1069"/>
      <c r="F32" s="1069"/>
      <c r="G32" s="1069"/>
      <c r="H32" s="1069"/>
      <c r="I32" s="1069"/>
      <c r="J32" s="1069"/>
      <c r="K32" s="1069"/>
      <c r="L32" s="1069"/>
      <c r="M32" s="1069"/>
      <c r="N32" s="1069"/>
      <c r="O32" s="1069"/>
      <c r="P32" s="1070"/>
      <c r="Q32" s="1074">
        <v>27</v>
      </c>
      <c r="R32" s="1075"/>
      <c r="S32" s="1075"/>
      <c r="T32" s="1075"/>
      <c r="U32" s="1075"/>
      <c r="V32" s="1075">
        <v>20</v>
      </c>
      <c r="W32" s="1075"/>
      <c r="X32" s="1075"/>
      <c r="Y32" s="1075"/>
      <c r="Z32" s="1075"/>
      <c r="AA32" s="1075">
        <v>7</v>
      </c>
      <c r="AB32" s="1075"/>
      <c r="AC32" s="1075"/>
      <c r="AD32" s="1075"/>
      <c r="AE32" s="1076"/>
      <c r="AF32" s="1050">
        <v>7</v>
      </c>
      <c r="AG32" s="1051"/>
      <c r="AH32" s="1051"/>
      <c r="AI32" s="1051"/>
      <c r="AJ32" s="1052"/>
      <c r="AK32" s="1010">
        <v>10</v>
      </c>
      <c r="AL32" s="1000"/>
      <c r="AM32" s="1000"/>
      <c r="AN32" s="1000"/>
      <c r="AO32" s="1000"/>
      <c r="AP32" s="1000">
        <v>16</v>
      </c>
      <c r="AQ32" s="1000"/>
      <c r="AR32" s="1000"/>
      <c r="AS32" s="1000"/>
      <c r="AT32" s="1000"/>
      <c r="AU32" s="1000">
        <v>11</v>
      </c>
      <c r="AV32" s="1000"/>
      <c r="AW32" s="1000"/>
      <c r="AX32" s="1000"/>
      <c r="AY32" s="1000"/>
      <c r="AZ32" s="1073" t="s">
        <v>559</v>
      </c>
      <c r="BA32" s="1073"/>
      <c r="BB32" s="1073"/>
      <c r="BC32" s="1073"/>
      <c r="BD32" s="1073"/>
      <c r="BE32" s="1063" t="s">
        <v>388</v>
      </c>
      <c r="BF32" s="1063"/>
      <c r="BG32" s="1063"/>
      <c r="BH32" s="1063"/>
      <c r="BI32" s="1064"/>
      <c r="BJ32" s="205"/>
      <c r="BK32" s="205"/>
      <c r="BL32" s="205"/>
      <c r="BM32" s="205"/>
      <c r="BN32" s="205"/>
      <c r="BO32" s="218"/>
      <c r="BP32" s="218"/>
      <c r="BQ32" s="215">
        <v>26</v>
      </c>
      <c r="BR32" s="216"/>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199"/>
    </row>
    <row r="33" spans="1:131" s="200" customFormat="1" ht="26.25" customHeight="1">
      <c r="A33" s="219">
        <v>6</v>
      </c>
      <c r="B33" s="1068" t="s">
        <v>389</v>
      </c>
      <c r="C33" s="1069"/>
      <c r="D33" s="1069"/>
      <c r="E33" s="1069"/>
      <c r="F33" s="1069"/>
      <c r="G33" s="1069"/>
      <c r="H33" s="1069"/>
      <c r="I33" s="1069"/>
      <c r="J33" s="1069"/>
      <c r="K33" s="1069"/>
      <c r="L33" s="1069"/>
      <c r="M33" s="1069"/>
      <c r="N33" s="1069"/>
      <c r="O33" s="1069"/>
      <c r="P33" s="1070"/>
      <c r="Q33" s="1074">
        <v>2500</v>
      </c>
      <c r="R33" s="1075"/>
      <c r="S33" s="1075"/>
      <c r="T33" s="1075"/>
      <c r="U33" s="1075"/>
      <c r="V33" s="1075">
        <v>2500</v>
      </c>
      <c r="W33" s="1075"/>
      <c r="X33" s="1075"/>
      <c r="Y33" s="1075"/>
      <c r="Z33" s="1075"/>
      <c r="AA33" s="1075" t="s">
        <v>555</v>
      </c>
      <c r="AB33" s="1075"/>
      <c r="AC33" s="1075"/>
      <c r="AD33" s="1075"/>
      <c r="AE33" s="1076"/>
      <c r="AF33" s="1050" t="s">
        <v>111</v>
      </c>
      <c r="AG33" s="1051"/>
      <c r="AH33" s="1051"/>
      <c r="AI33" s="1051"/>
      <c r="AJ33" s="1052"/>
      <c r="AK33" s="1010">
        <v>1073</v>
      </c>
      <c r="AL33" s="1000"/>
      <c r="AM33" s="1000"/>
      <c r="AN33" s="1000"/>
      <c r="AO33" s="1000"/>
      <c r="AP33" s="1000">
        <v>17337</v>
      </c>
      <c r="AQ33" s="1000"/>
      <c r="AR33" s="1000"/>
      <c r="AS33" s="1000"/>
      <c r="AT33" s="1000"/>
      <c r="AU33" s="1000">
        <v>14615</v>
      </c>
      <c r="AV33" s="1000"/>
      <c r="AW33" s="1000"/>
      <c r="AX33" s="1000"/>
      <c r="AY33" s="1000"/>
      <c r="AZ33" s="1073" t="s">
        <v>559</v>
      </c>
      <c r="BA33" s="1073"/>
      <c r="BB33" s="1073"/>
      <c r="BC33" s="1073"/>
      <c r="BD33" s="1073"/>
      <c r="BE33" s="1063" t="s">
        <v>388</v>
      </c>
      <c r="BF33" s="1063"/>
      <c r="BG33" s="1063"/>
      <c r="BH33" s="1063"/>
      <c r="BI33" s="1064"/>
      <c r="BJ33" s="205"/>
      <c r="BK33" s="205"/>
      <c r="BL33" s="205"/>
      <c r="BM33" s="205"/>
      <c r="BN33" s="205"/>
      <c r="BO33" s="218"/>
      <c r="BP33" s="218"/>
      <c r="BQ33" s="215">
        <v>27</v>
      </c>
      <c r="BR33" s="216"/>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199"/>
    </row>
    <row r="34" spans="1:131" s="200" customFormat="1" ht="26.25" customHeight="1">
      <c r="A34" s="219">
        <v>7</v>
      </c>
      <c r="B34" s="1068" t="s">
        <v>390</v>
      </c>
      <c r="C34" s="1069"/>
      <c r="D34" s="1069"/>
      <c r="E34" s="1069"/>
      <c r="F34" s="1069"/>
      <c r="G34" s="1069"/>
      <c r="H34" s="1069"/>
      <c r="I34" s="1069"/>
      <c r="J34" s="1069"/>
      <c r="K34" s="1069"/>
      <c r="L34" s="1069"/>
      <c r="M34" s="1069"/>
      <c r="N34" s="1069"/>
      <c r="O34" s="1069"/>
      <c r="P34" s="1070"/>
      <c r="Q34" s="1074">
        <v>238</v>
      </c>
      <c r="R34" s="1075"/>
      <c r="S34" s="1075"/>
      <c r="T34" s="1075"/>
      <c r="U34" s="1075"/>
      <c r="V34" s="1075">
        <v>238</v>
      </c>
      <c r="W34" s="1075"/>
      <c r="X34" s="1075"/>
      <c r="Y34" s="1075"/>
      <c r="Z34" s="1075"/>
      <c r="AA34" s="1075" t="s">
        <v>555</v>
      </c>
      <c r="AB34" s="1075"/>
      <c r="AC34" s="1075"/>
      <c r="AD34" s="1075"/>
      <c r="AE34" s="1076"/>
      <c r="AF34" s="1050" t="s">
        <v>111</v>
      </c>
      <c r="AG34" s="1051"/>
      <c r="AH34" s="1051"/>
      <c r="AI34" s="1051"/>
      <c r="AJ34" s="1052"/>
      <c r="AK34" s="1010">
        <v>166</v>
      </c>
      <c r="AL34" s="1000"/>
      <c r="AM34" s="1000"/>
      <c r="AN34" s="1000"/>
      <c r="AO34" s="1000"/>
      <c r="AP34" s="1000">
        <v>1667</v>
      </c>
      <c r="AQ34" s="1000"/>
      <c r="AR34" s="1000"/>
      <c r="AS34" s="1000"/>
      <c r="AT34" s="1000"/>
      <c r="AU34" s="1000">
        <v>1494</v>
      </c>
      <c r="AV34" s="1000"/>
      <c r="AW34" s="1000"/>
      <c r="AX34" s="1000"/>
      <c r="AY34" s="1000"/>
      <c r="AZ34" s="1073" t="s">
        <v>559</v>
      </c>
      <c r="BA34" s="1073"/>
      <c r="BB34" s="1073"/>
      <c r="BC34" s="1073"/>
      <c r="BD34" s="1073"/>
      <c r="BE34" s="1063" t="s">
        <v>388</v>
      </c>
      <c r="BF34" s="1063"/>
      <c r="BG34" s="1063"/>
      <c r="BH34" s="1063"/>
      <c r="BI34" s="1064"/>
      <c r="BJ34" s="205"/>
      <c r="BK34" s="205"/>
      <c r="BL34" s="205"/>
      <c r="BM34" s="205"/>
      <c r="BN34" s="205"/>
      <c r="BO34" s="218"/>
      <c r="BP34" s="218"/>
      <c r="BQ34" s="215">
        <v>28</v>
      </c>
      <c r="BR34" s="216"/>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199"/>
    </row>
    <row r="35" spans="1:131" s="200" customFormat="1" ht="26.25" customHeight="1">
      <c r="A35" s="219">
        <v>8</v>
      </c>
      <c r="B35" s="1068" t="s">
        <v>391</v>
      </c>
      <c r="C35" s="1069"/>
      <c r="D35" s="1069"/>
      <c r="E35" s="1069"/>
      <c r="F35" s="1069"/>
      <c r="G35" s="1069"/>
      <c r="H35" s="1069"/>
      <c r="I35" s="1069"/>
      <c r="J35" s="1069"/>
      <c r="K35" s="1069"/>
      <c r="L35" s="1069"/>
      <c r="M35" s="1069"/>
      <c r="N35" s="1069"/>
      <c r="O35" s="1069"/>
      <c r="P35" s="1070"/>
      <c r="Q35" s="1074">
        <v>279</v>
      </c>
      <c r="R35" s="1075"/>
      <c r="S35" s="1075"/>
      <c r="T35" s="1075"/>
      <c r="U35" s="1075"/>
      <c r="V35" s="1075">
        <v>279</v>
      </c>
      <c r="W35" s="1075"/>
      <c r="X35" s="1075"/>
      <c r="Y35" s="1075"/>
      <c r="Z35" s="1075"/>
      <c r="AA35" s="1075" t="s">
        <v>556</v>
      </c>
      <c r="AB35" s="1075"/>
      <c r="AC35" s="1075"/>
      <c r="AD35" s="1075"/>
      <c r="AE35" s="1076"/>
      <c r="AF35" s="1050" t="s">
        <v>111</v>
      </c>
      <c r="AG35" s="1051"/>
      <c r="AH35" s="1051"/>
      <c r="AI35" s="1051"/>
      <c r="AJ35" s="1052"/>
      <c r="AK35" s="1010">
        <v>62</v>
      </c>
      <c r="AL35" s="1000"/>
      <c r="AM35" s="1000"/>
      <c r="AN35" s="1000"/>
      <c r="AO35" s="1000"/>
      <c r="AP35" s="1000">
        <v>1064</v>
      </c>
      <c r="AQ35" s="1000"/>
      <c r="AR35" s="1000"/>
      <c r="AS35" s="1000"/>
      <c r="AT35" s="1000"/>
      <c r="AU35" s="1000">
        <v>925</v>
      </c>
      <c r="AV35" s="1000"/>
      <c r="AW35" s="1000"/>
      <c r="AX35" s="1000"/>
      <c r="AY35" s="1000"/>
      <c r="AZ35" s="1073" t="s">
        <v>559</v>
      </c>
      <c r="BA35" s="1073"/>
      <c r="BB35" s="1073"/>
      <c r="BC35" s="1073"/>
      <c r="BD35" s="1073"/>
      <c r="BE35" s="1063" t="s">
        <v>388</v>
      </c>
      <c r="BF35" s="1063"/>
      <c r="BG35" s="1063"/>
      <c r="BH35" s="1063"/>
      <c r="BI35" s="1064"/>
      <c r="BJ35" s="205"/>
      <c r="BK35" s="205"/>
      <c r="BL35" s="205"/>
      <c r="BM35" s="205"/>
      <c r="BN35" s="205"/>
      <c r="BO35" s="218"/>
      <c r="BP35" s="218"/>
      <c r="BQ35" s="215">
        <v>29</v>
      </c>
      <c r="BR35" s="216"/>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199"/>
    </row>
    <row r="36" spans="1:131" s="200" customFormat="1" ht="26.25" customHeight="1">
      <c r="A36" s="219">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0"/>
      <c r="AL36" s="1000"/>
      <c r="AM36" s="1000"/>
      <c r="AN36" s="1000"/>
      <c r="AO36" s="1000"/>
      <c r="AP36" s="1000"/>
      <c r="AQ36" s="1000"/>
      <c r="AR36" s="1000"/>
      <c r="AS36" s="1000"/>
      <c r="AT36" s="1000"/>
      <c r="AU36" s="1000"/>
      <c r="AV36" s="1000"/>
      <c r="AW36" s="1000"/>
      <c r="AX36" s="1000"/>
      <c r="AY36" s="1000"/>
      <c r="AZ36" s="1073"/>
      <c r="BA36" s="1073"/>
      <c r="BB36" s="1073"/>
      <c r="BC36" s="1073"/>
      <c r="BD36" s="1073"/>
      <c r="BE36" s="1063"/>
      <c r="BF36" s="1063"/>
      <c r="BG36" s="1063"/>
      <c r="BH36" s="1063"/>
      <c r="BI36" s="1064"/>
      <c r="BJ36" s="205"/>
      <c r="BK36" s="205"/>
      <c r="BL36" s="205"/>
      <c r="BM36" s="205"/>
      <c r="BN36" s="205"/>
      <c r="BO36" s="218"/>
      <c r="BP36" s="218"/>
      <c r="BQ36" s="215">
        <v>30</v>
      </c>
      <c r="BR36" s="216"/>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199"/>
    </row>
    <row r="37" spans="1:131" s="200" customFormat="1" ht="26.25" customHeight="1">
      <c r="A37" s="219">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0"/>
      <c r="AL37" s="1000"/>
      <c r="AM37" s="1000"/>
      <c r="AN37" s="1000"/>
      <c r="AO37" s="1000"/>
      <c r="AP37" s="1000"/>
      <c r="AQ37" s="1000"/>
      <c r="AR37" s="1000"/>
      <c r="AS37" s="1000"/>
      <c r="AT37" s="1000"/>
      <c r="AU37" s="1000"/>
      <c r="AV37" s="1000"/>
      <c r="AW37" s="1000"/>
      <c r="AX37" s="1000"/>
      <c r="AY37" s="1000"/>
      <c r="AZ37" s="1073"/>
      <c r="BA37" s="1073"/>
      <c r="BB37" s="1073"/>
      <c r="BC37" s="1073"/>
      <c r="BD37" s="1073"/>
      <c r="BE37" s="1063"/>
      <c r="BF37" s="1063"/>
      <c r="BG37" s="1063"/>
      <c r="BH37" s="1063"/>
      <c r="BI37" s="1064"/>
      <c r="BJ37" s="205"/>
      <c r="BK37" s="205"/>
      <c r="BL37" s="205"/>
      <c r="BM37" s="205"/>
      <c r="BN37" s="205"/>
      <c r="BO37" s="218"/>
      <c r="BP37" s="218"/>
      <c r="BQ37" s="215">
        <v>31</v>
      </c>
      <c r="BR37" s="216"/>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199"/>
    </row>
    <row r="38" spans="1:131" s="200" customFormat="1" ht="26.25" customHeight="1">
      <c r="A38" s="219">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0"/>
      <c r="AL38" s="1000"/>
      <c r="AM38" s="1000"/>
      <c r="AN38" s="1000"/>
      <c r="AO38" s="1000"/>
      <c r="AP38" s="1000"/>
      <c r="AQ38" s="1000"/>
      <c r="AR38" s="1000"/>
      <c r="AS38" s="1000"/>
      <c r="AT38" s="1000"/>
      <c r="AU38" s="1000"/>
      <c r="AV38" s="1000"/>
      <c r="AW38" s="1000"/>
      <c r="AX38" s="1000"/>
      <c r="AY38" s="1000"/>
      <c r="AZ38" s="1073"/>
      <c r="BA38" s="1073"/>
      <c r="BB38" s="1073"/>
      <c r="BC38" s="1073"/>
      <c r="BD38" s="1073"/>
      <c r="BE38" s="1063"/>
      <c r="BF38" s="1063"/>
      <c r="BG38" s="1063"/>
      <c r="BH38" s="1063"/>
      <c r="BI38" s="1064"/>
      <c r="BJ38" s="205"/>
      <c r="BK38" s="205"/>
      <c r="BL38" s="205"/>
      <c r="BM38" s="205"/>
      <c r="BN38" s="205"/>
      <c r="BO38" s="218"/>
      <c r="BP38" s="218"/>
      <c r="BQ38" s="215">
        <v>32</v>
      </c>
      <c r="BR38" s="216"/>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199"/>
    </row>
    <row r="39" spans="1:131" s="200" customFormat="1" ht="26.25" customHeight="1">
      <c r="A39" s="219">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0"/>
      <c r="AL39" s="1000"/>
      <c r="AM39" s="1000"/>
      <c r="AN39" s="1000"/>
      <c r="AO39" s="1000"/>
      <c r="AP39" s="1000"/>
      <c r="AQ39" s="1000"/>
      <c r="AR39" s="1000"/>
      <c r="AS39" s="1000"/>
      <c r="AT39" s="1000"/>
      <c r="AU39" s="1000"/>
      <c r="AV39" s="1000"/>
      <c r="AW39" s="1000"/>
      <c r="AX39" s="1000"/>
      <c r="AY39" s="1000"/>
      <c r="AZ39" s="1073"/>
      <c r="BA39" s="1073"/>
      <c r="BB39" s="1073"/>
      <c r="BC39" s="1073"/>
      <c r="BD39" s="1073"/>
      <c r="BE39" s="1063"/>
      <c r="BF39" s="1063"/>
      <c r="BG39" s="1063"/>
      <c r="BH39" s="1063"/>
      <c r="BI39" s="1064"/>
      <c r="BJ39" s="205"/>
      <c r="BK39" s="205"/>
      <c r="BL39" s="205"/>
      <c r="BM39" s="205"/>
      <c r="BN39" s="205"/>
      <c r="BO39" s="218"/>
      <c r="BP39" s="218"/>
      <c r="BQ39" s="215">
        <v>33</v>
      </c>
      <c r="BR39" s="216"/>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199"/>
    </row>
    <row r="40" spans="1:131" s="200" customFormat="1" ht="26.25" customHeight="1">
      <c r="A40" s="214">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0"/>
      <c r="AL40" s="1000"/>
      <c r="AM40" s="1000"/>
      <c r="AN40" s="1000"/>
      <c r="AO40" s="1000"/>
      <c r="AP40" s="1000"/>
      <c r="AQ40" s="1000"/>
      <c r="AR40" s="1000"/>
      <c r="AS40" s="1000"/>
      <c r="AT40" s="1000"/>
      <c r="AU40" s="1000"/>
      <c r="AV40" s="1000"/>
      <c r="AW40" s="1000"/>
      <c r="AX40" s="1000"/>
      <c r="AY40" s="1000"/>
      <c r="AZ40" s="1073"/>
      <c r="BA40" s="1073"/>
      <c r="BB40" s="1073"/>
      <c r="BC40" s="1073"/>
      <c r="BD40" s="1073"/>
      <c r="BE40" s="1063"/>
      <c r="BF40" s="1063"/>
      <c r="BG40" s="1063"/>
      <c r="BH40" s="1063"/>
      <c r="BI40" s="1064"/>
      <c r="BJ40" s="205"/>
      <c r="BK40" s="205"/>
      <c r="BL40" s="205"/>
      <c r="BM40" s="205"/>
      <c r="BN40" s="205"/>
      <c r="BO40" s="218"/>
      <c r="BP40" s="218"/>
      <c r="BQ40" s="215">
        <v>34</v>
      </c>
      <c r="BR40" s="216"/>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199"/>
    </row>
    <row r="41" spans="1:131" s="200" customFormat="1" ht="26.25" customHeight="1">
      <c r="A41" s="214">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0"/>
      <c r="AL41" s="1000"/>
      <c r="AM41" s="1000"/>
      <c r="AN41" s="1000"/>
      <c r="AO41" s="1000"/>
      <c r="AP41" s="1000"/>
      <c r="AQ41" s="1000"/>
      <c r="AR41" s="1000"/>
      <c r="AS41" s="1000"/>
      <c r="AT41" s="1000"/>
      <c r="AU41" s="1000"/>
      <c r="AV41" s="1000"/>
      <c r="AW41" s="1000"/>
      <c r="AX41" s="1000"/>
      <c r="AY41" s="1000"/>
      <c r="AZ41" s="1073"/>
      <c r="BA41" s="1073"/>
      <c r="BB41" s="1073"/>
      <c r="BC41" s="1073"/>
      <c r="BD41" s="1073"/>
      <c r="BE41" s="1063"/>
      <c r="BF41" s="1063"/>
      <c r="BG41" s="1063"/>
      <c r="BH41" s="1063"/>
      <c r="BI41" s="1064"/>
      <c r="BJ41" s="205"/>
      <c r="BK41" s="205"/>
      <c r="BL41" s="205"/>
      <c r="BM41" s="205"/>
      <c r="BN41" s="205"/>
      <c r="BO41" s="218"/>
      <c r="BP41" s="218"/>
      <c r="BQ41" s="215">
        <v>35</v>
      </c>
      <c r="BR41" s="216"/>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199"/>
    </row>
    <row r="42" spans="1:131" s="200" customFormat="1" ht="26.25" customHeight="1">
      <c r="A42" s="214">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0"/>
      <c r="AL42" s="1000"/>
      <c r="AM42" s="1000"/>
      <c r="AN42" s="1000"/>
      <c r="AO42" s="1000"/>
      <c r="AP42" s="1000"/>
      <c r="AQ42" s="1000"/>
      <c r="AR42" s="1000"/>
      <c r="AS42" s="1000"/>
      <c r="AT42" s="1000"/>
      <c r="AU42" s="1000"/>
      <c r="AV42" s="1000"/>
      <c r="AW42" s="1000"/>
      <c r="AX42" s="1000"/>
      <c r="AY42" s="1000"/>
      <c r="AZ42" s="1073"/>
      <c r="BA42" s="1073"/>
      <c r="BB42" s="1073"/>
      <c r="BC42" s="1073"/>
      <c r="BD42" s="1073"/>
      <c r="BE42" s="1063"/>
      <c r="BF42" s="1063"/>
      <c r="BG42" s="1063"/>
      <c r="BH42" s="1063"/>
      <c r="BI42" s="1064"/>
      <c r="BJ42" s="205"/>
      <c r="BK42" s="205"/>
      <c r="BL42" s="205"/>
      <c r="BM42" s="205"/>
      <c r="BN42" s="205"/>
      <c r="BO42" s="218"/>
      <c r="BP42" s="218"/>
      <c r="BQ42" s="215">
        <v>36</v>
      </c>
      <c r="BR42" s="216"/>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199"/>
    </row>
    <row r="43" spans="1:131" s="200" customFormat="1" ht="26.25" customHeight="1">
      <c r="A43" s="214">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0"/>
      <c r="AL43" s="1000"/>
      <c r="AM43" s="1000"/>
      <c r="AN43" s="1000"/>
      <c r="AO43" s="1000"/>
      <c r="AP43" s="1000"/>
      <c r="AQ43" s="1000"/>
      <c r="AR43" s="1000"/>
      <c r="AS43" s="1000"/>
      <c r="AT43" s="1000"/>
      <c r="AU43" s="1000"/>
      <c r="AV43" s="1000"/>
      <c r="AW43" s="1000"/>
      <c r="AX43" s="1000"/>
      <c r="AY43" s="1000"/>
      <c r="AZ43" s="1073"/>
      <c r="BA43" s="1073"/>
      <c r="BB43" s="1073"/>
      <c r="BC43" s="1073"/>
      <c r="BD43" s="1073"/>
      <c r="BE43" s="1063"/>
      <c r="BF43" s="1063"/>
      <c r="BG43" s="1063"/>
      <c r="BH43" s="1063"/>
      <c r="BI43" s="1064"/>
      <c r="BJ43" s="205"/>
      <c r="BK43" s="205"/>
      <c r="BL43" s="205"/>
      <c r="BM43" s="205"/>
      <c r="BN43" s="205"/>
      <c r="BO43" s="218"/>
      <c r="BP43" s="218"/>
      <c r="BQ43" s="215">
        <v>37</v>
      </c>
      <c r="BR43" s="216"/>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199"/>
    </row>
    <row r="44" spans="1:131" s="200" customFormat="1" ht="26.25" customHeight="1">
      <c r="A44" s="214">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0"/>
      <c r="AL44" s="1000"/>
      <c r="AM44" s="1000"/>
      <c r="AN44" s="1000"/>
      <c r="AO44" s="1000"/>
      <c r="AP44" s="1000"/>
      <c r="AQ44" s="1000"/>
      <c r="AR44" s="1000"/>
      <c r="AS44" s="1000"/>
      <c r="AT44" s="1000"/>
      <c r="AU44" s="1000"/>
      <c r="AV44" s="1000"/>
      <c r="AW44" s="1000"/>
      <c r="AX44" s="1000"/>
      <c r="AY44" s="1000"/>
      <c r="AZ44" s="1073"/>
      <c r="BA44" s="1073"/>
      <c r="BB44" s="1073"/>
      <c r="BC44" s="1073"/>
      <c r="BD44" s="1073"/>
      <c r="BE44" s="1063"/>
      <c r="BF44" s="1063"/>
      <c r="BG44" s="1063"/>
      <c r="BH44" s="1063"/>
      <c r="BI44" s="1064"/>
      <c r="BJ44" s="205"/>
      <c r="BK44" s="205"/>
      <c r="BL44" s="205"/>
      <c r="BM44" s="205"/>
      <c r="BN44" s="205"/>
      <c r="BO44" s="218"/>
      <c r="BP44" s="218"/>
      <c r="BQ44" s="215">
        <v>38</v>
      </c>
      <c r="BR44" s="216"/>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199"/>
    </row>
    <row r="45" spans="1:131" s="200" customFormat="1" ht="26.25" customHeight="1">
      <c r="A45" s="214">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0"/>
      <c r="AL45" s="1000"/>
      <c r="AM45" s="1000"/>
      <c r="AN45" s="1000"/>
      <c r="AO45" s="1000"/>
      <c r="AP45" s="1000"/>
      <c r="AQ45" s="1000"/>
      <c r="AR45" s="1000"/>
      <c r="AS45" s="1000"/>
      <c r="AT45" s="1000"/>
      <c r="AU45" s="1000"/>
      <c r="AV45" s="1000"/>
      <c r="AW45" s="1000"/>
      <c r="AX45" s="1000"/>
      <c r="AY45" s="1000"/>
      <c r="AZ45" s="1073"/>
      <c r="BA45" s="1073"/>
      <c r="BB45" s="1073"/>
      <c r="BC45" s="1073"/>
      <c r="BD45" s="1073"/>
      <c r="BE45" s="1063"/>
      <c r="BF45" s="1063"/>
      <c r="BG45" s="1063"/>
      <c r="BH45" s="1063"/>
      <c r="BI45" s="1064"/>
      <c r="BJ45" s="205"/>
      <c r="BK45" s="205"/>
      <c r="BL45" s="205"/>
      <c r="BM45" s="205"/>
      <c r="BN45" s="205"/>
      <c r="BO45" s="218"/>
      <c r="BP45" s="218"/>
      <c r="BQ45" s="215">
        <v>39</v>
      </c>
      <c r="BR45" s="216"/>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199"/>
    </row>
    <row r="46" spans="1:131" s="200" customFormat="1" ht="26.25" customHeight="1">
      <c r="A46" s="214">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0"/>
      <c r="AL46" s="1000"/>
      <c r="AM46" s="1000"/>
      <c r="AN46" s="1000"/>
      <c r="AO46" s="1000"/>
      <c r="AP46" s="1000"/>
      <c r="AQ46" s="1000"/>
      <c r="AR46" s="1000"/>
      <c r="AS46" s="1000"/>
      <c r="AT46" s="1000"/>
      <c r="AU46" s="1000"/>
      <c r="AV46" s="1000"/>
      <c r="AW46" s="1000"/>
      <c r="AX46" s="1000"/>
      <c r="AY46" s="1000"/>
      <c r="AZ46" s="1073"/>
      <c r="BA46" s="1073"/>
      <c r="BB46" s="1073"/>
      <c r="BC46" s="1073"/>
      <c r="BD46" s="1073"/>
      <c r="BE46" s="1063"/>
      <c r="BF46" s="1063"/>
      <c r="BG46" s="1063"/>
      <c r="BH46" s="1063"/>
      <c r="BI46" s="1064"/>
      <c r="BJ46" s="205"/>
      <c r="BK46" s="205"/>
      <c r="BL46" s="205"/>
      <c r="BM46" s="205"/>
      <c r="BN46" s="205"/>
      <c r="BO46" s="218"/>
      <c r="BP46" s="218"/>
      <c r="BQ46" s="215">
        <v>40</v>
      </c>
      <c r="BR46" s="216"/>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199"/>
    </row>
    <row r="47" spans="1:131" s="200" customFormat="1" ht="26.25" customHeight="1">
      <c r="A47" s="214">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0"/>
      <c r="AL47" s="1000"/>
      <c r="AM47" s="1000"/>
      <c r="AN47" s="1000"/>
      <c r="AO47" s="1000"/>
      <c r="AP47" s="1000"/>
      <c r="AQ47" s="1000"/>
      <c r="AR47" s="1000"/>
      <c r="AS47" s="1000"/>
      <c r="AT47" s="1000"/>
      <c r="AU47" s="1000"/>
      <c r="AV47" s="1000"/>
      <c r="AW47" s="1000"/>
      <c r="AX47" s="1000"/>
      <c r="AY47" s="1000"/>
      <c r="AZ47" s="1073"/>
      <c r="BA47" s="1073"/>
      <c r="BB47" s="1073"/>
      <c r="BC47" s="1073"/>
      <c r="BD47" s="1073"/>
      <c r="BE47" s="1063"/>
      <c r="BF47" s="1063"/>
      <c r="BG47" s="1063"/>
      <c r="BH47" s="1063"/>
      <c r="BI47" s="1064"/>
      <c r="BJ47" s="205"/>
      <c r="BK47" s="205"/>
      <c r="BL47" s="205"/>
      <c r="BM47" s="205"/>
      <c r="BN47" s="205"/>
      <c r="BO47" s="218"/>
      <c r="BP47" s="218"/>
      <c r="BQ47" s="215">
        <v>41</v>
      </c>
      <c r="BR47" s="216"/>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199"/>
    </row>
    <row r="48" spans="1:131" s="200" customFormat="1" ht="26.25" customHeight="1">
      <c r="A48" s="214">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0"/>
      <c r="AL48" s="1000"/>
      <c r="AM48" s="1000"/>
      <c r="AN48" s="1000"/>
      <c r="AO48" s="1000"/>
      <c r="AP48" s="1000"/>
      <c r="AQ48" s="1000"/>
      <c r="AR48" s="1000"/>
      <c r="AS48" s="1000"/>
      <c r="AT48" s="1000"/>
      <c r="AU48" s="1000"/>
      <c r="AV48" s="1000"/>
      <c r="AW48" s="1000"/>
      <c r="AX48" s="1000"/>
      <c r="AY48" s="1000"/>
      <c r="AZ48" s="1073"/>
      <c r="BA48" s="1073"/>
      <c r="BB48" s="1073"/>
      <c r="BC48" s="1073"/>
      <c r="BD48" s="1073"/>
      <c r="BE48" s="1063"/>
      <c r="BF48" s="1063"/>
      <c r="BG48" s="1063"/>
      <c r="BH48" s="1063"/>
      <c r="BI48" s="1064"/>
      <c r="BJ48" s="205"/>
      <c r="BK48" s="205"/>
      <c r="BL48" s="205"/>
      <c r="BM48" s="205"/>
      <c r="BN48" s="205"/>
      <c r="BO48" s="218"/>
      <c r="BP48" s="218"/>
      <c r="BQ48" s="215">
        <v>42</v>
      </c>
      <c r="BR48" s="216"/>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199"/>
    </row>
    <row r="49" spans="1:131" s="200" customFormat="1" ht="26.25" customHeight="1">
      <c r="A49" s="214">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0"/>
      <c r="AL49" s="1000"/>
      <c r="AM49" s="1000"/>
      <c r="AN49" s="1000"/>
      <c r="AO49" s="1000"/>
      <c r="AP49" s="1000"/>
      <c r="AQ49" s="1000"/>
      <c r="AR49" s="1000"/>
      <c r="AS49" s="1000"/>
      <c r="AT49" s="1000"/>
      <c r="AU49" s="1000"/>
      <c r="AV49" s="1000"/>
      <c r="AW49" s="1000"/>
      <c r="AX49" s="1000"/>
      <c r="AY49" s="1000"/>
      <c r="AZ49" s="1073"/>
      <c r="BA49" s="1073"/>
      <c r="BB49" s="1073"/>
      <c r="BC49" s="1073"/>
      <c r="BD49" s="1073"/>
      <c r="BE49" s="1063"/>
      <c r="BF49" s="1063"/>
      <c r="BG49" s="1063"/>
      <c r="BH49" s="1063"/>
      <c r="BI49" s="1064"/>
      <c r="BJ49" s="205"/>
      <c r="BK49" s="205"/>
      <c r="BL49" s="205"/>
      <c r="BM49" s="205"/>
      <c r="BN49" s="205"/>
      <c r="BO49" s="218"/>
      <c r="BP49" s="218"/>
      <c r="BQ49" s="215">
        <v>43</v>
      </c>
      <c r="BR49" s="216"/>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199"/>
    </row>
    <row r="50" spans="1:131" s="200" customFormat="1" ht="26.25" customHeight="1">
      <c r="A50" s="214">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05"/>
      <c r="BK50" s="205"/>
      <c r="BL50" s="205"/>
      <c r="BM50" s="205"/>
      <c r="BN50" s="205"/>
      <c r="BO50" s="218"/>
      <c r="BP50" s="218"/>
      <c r="BQ50" s="215">
        <v>44</v>
      </c>
      <c r="BR50" s="216"/>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199"/>
    </row>
    <row r="51" spans="1:131" s="200" customFormat="1" ht="26.25" customHeight="1">
      <c r="A51" s="214">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05"/>
      <c r="BK51" s="205"/>
      <c r="BL51" s="205"/>
      <c r="BM51" s="205"/>
      <c r="BN51" s="205"/>
      <c r="BO51" s="218"/>
      <c r="BP51" s="218"/>
      <c r="BQ51" s="215">
        <v>45</v>
      </c>
      <c r="BR51" s="216"/>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199"/>
    </row>
    <row r="52" spans="1:131" s="200" customFormat="1" ht="26.25" customHeight="1">
      <c r="A52" s="214">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05"/>
      <c r="BK52" s="205"/>
      <c r="BL52" s="205"/>
      <c r="BM52" s="205"/>
      <c r="BN52" s="205"/>
      <c r="BO52" s="218"/>
      <c r="BP52" s="218"/>
      <c r="BQ52" s="215">
        <v>46</v>
      </c>
      <c r="BR52" s="216"/>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199"/>
    </row>
    <row r="53" spans="1:131" s="200" customFormat="1" ht="26.25" customHeight="1">
      <c r="A53" s="214">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05"/>
      <c r="BK53" s="205"/>
      <c r="BL53" s="205"/>
      <c r="BM53" s="205"/>
      <c r="BN53" s="205"/>
      <c r="BO53" s="218"/>
      <c r="BP53" s="218"/>
      <c r="BQ53" s="215">
        <v>47</v>
      </c>
      <c r="BR53" s="216"/>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199"/>
    </row>
    <row r="54" spans="1:131" s="200" customFormat="1" ht="26.25" customHeight="1">
      <c r="A54" s="214">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05"/>
      <c r="BK54" s="205"/>
      <c r="BL54" s="205"/>
      <c r="BM54" s="205"/>
      <c r="BN54" s="205"/>
      <c r="BO54" s="218"/>
      <c r="BP54" s="218"/>
      <c r="BQ54" s="215">
        <v>48</v>
      </c>
      <c r="BR54" s="216"/>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199"/>
    </row>
    <row r="55" spans="1:131" s="200" customFormat="1" ht="26.25" customHeight="1">
      <c r="A55" s="214">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05"/>
      <c r="BK55" s="205"/>
      <c r="BL55" s="205"/>
      <c r="BM55" s="205"/>
      <c r="BN55" s="205"/>
      <c r="BO55" s="218"/>
      <c r="BP55" s="218"/>
      <c r="BQ55" s="215">
        <v>49</v>
      </c>
      <c r="BR55" s="216"/>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199"/>
    </row>
    <row r="56" spans="1:131" s="200" customFormat="1" ht="26.25" customHeight="1">
      <c r="A56" s="214">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05"/>
      <c r="BK56" s="205"/>
      <c r="BL56" s="205"/>
      <c r="BM56" s="205"/>
      <c r="BN56" s="205"/>
      <c r="BO56" s="218"/>
      <c r="BP56" s="218"/>
      <c r="BQ56" s="215">
        <v>50</v>
      </c>
      <c r="BR56" s="216"/>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199"/>
    </row>
    <row r="57" spans="1:131" s="200" customFormat="1" ht="26.25" customHeight="1">
      <c r="A57" s="214">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05"/>
      <c r="BK57" s="205"/>
      <c r="BL57" s="205"/>
      <c r="BM57" s="205"/>
      <c r="BN57" s="205"/>
      <c r="BO57" s="218"/>
      <c r="BP57" s="218"/>
      <c r="BQ57" s="215">
        <v>51</v>
      </c>
      <c r="BR57" s="216"/>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199"/>
    </row>
    <row r="58" spans="1:131" s="200" customFormat="1" ht="26.25" customHeight="1">
      <c r="A58" s="214">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05"/>
      <c r="BK58" s="205"/>
      <c r="BL58" s="205"/>
      <c r="BM58" s="205"/>
      <c r="BN58" s="205"/>
      <c r="BO58" s="218"/>
      <c r="BP58" s="218"/>
      <c r="BQ58" s="215">
        <v>52</v>
      </c>
      <c r="BR58" s="216"/>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199"/>
    </row>
    <row r="59" spans="1:131" s="200" customFormat="1" ht="26.25" customHeight="1">
      <c r="A59" s="214">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05"/>
      <c r="BK59" s="205"/>
      <c r="BL59" s="205"/>
      <c r="BM59" s="205"/>
      <c r="BN59" s="205"/>
      <c r="BO59" s="218"/>
      <c r="BP59" s="218"/>
      <c r="BQ59" s="215">
        <v>53</v>
      </c>
      <c r="BR59" s="216"/>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199"/>
    </row>
    <row r="60" spans="1:131" s="200" customFormat="1" ht="26.25" customHeight="1">
      <c r="A60" s="214">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05"/>
      <c r="BK60" s="205"/>
      <c r="BL60" s="205"/>
      <c r="BM60" s="205"/>
      <c r="BN60" s="205"/>
      <c r="BO60" s="218"/>
      <c r="BP60" s="218"/>
      <c r="BQ60" s="215">
        <v>54</v>
      </c>
      <c r="BR60" s="216"/>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199"/>
    </row>
    <row r="61" spans="1:131" s="200" customFormat="1" ht="26.25" customHeight="1" thickBot="1">
      <c r="A61" s="214">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05"/>
      <c r="BK61" s="205"/>
      <c r="BL61" s="205"/>
      <c r="BM61" s="205"/>
      <c r="BN61" s="205"/>
      <c r="BO61" s="218"/>
      <c r="BP61" s="218"/>
      <c r="BQ61" s="215">
        <v>55</v>
      </c>
      <c r="BR61" s="216"/>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199"/>
    </row>
    <row r="62" spans="1:131" s="200" customFormat="1" ht="26.25" customHeight="1">
      <c r="A62" s="214">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392</v>
      </c>
      <c r="BK62" s="1066"/>
      <c r="BL62" s="1066"/>
      <c r="BM62" s="1066"/>
      <c r="BN62" s="1067"/>
      <c r="BO62" s="218"/>
      <c r="BP62" s="218"/>
      <c r="BQ62" s="215">
        <v>56</v>
      </c>
      <c r="BR62" s="216"/>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199"/>
    </row>
    <row r="63" spans="1:131" s="200" customFormat="1" ht="26.25" customHeight="1" thickBot="1">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2212</v>
      </c>
      <c r="AG63" s="988"/>
      <c r="AH63" s="988"/>
      <c r="AI63" s="988"/>
      <c r="AJ63" s="1061"/>
      <c r="AK63" s="1062"/>
      <c r="AL63" s="992"/>
      <c r="AM63" s="992"/>
      <c r="AN63" s="992"/>
      <c r="AO63" s="992"/>
      <c r="AP63" s="988">
        <v>24779</v>
      </c>
      <c r="AQ63" s="988"/>
      <c r="AR63" s="988"/>
      <c r="AS63" s="988"/>
      <c r="AT63" s="988"/>
      <c r="AU63" s="988">
        <v>17078</v>
      </c>
      <c r="AV63" s="988"/>
      <c r="AW63" s="988"/>
      <c r="AX63" s="988"/>
      <c r="AY63" s="988"/>
      <c r="AZ63" s="1056"/>
      <c r="BA63" s="1056"/>
      <c r="BB63" s="1056"/>
      <c r="BC63" s="1056"/>
      <c r="BD63" s="1056"/>
      <c r="BE63" s="989"/>
      <c r="BF63" s="989"/>
      <c r="BG63" s="989"/>
      <c r="BH63" s="989"/>
      <c r="BI63" s="990"/>
      <c r="BJ63" s="1057" t="s">
        <v>111</v>
      </c>
      <c r="BK63" s="980"/>
      <c r="BL63" s="980"/>
      <c r="BM63" s="980"/>
      <c r="BN63" s="1058"/>
      <c r="BO63" s="218"/>
      <c r="BP63" s="218"/>
      <c r="BQ63" s="215">
        <v>57</v>
      </c>
      <c r="BR63" s="216"/>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199"/>
    </row>
    <row r="66" spans="1:131" s="200" customFormat="1" ht="26.25" customHeight="1">
      <c r="A66" s="1026" t="s">
        <v>395</v>
      </c>
      <c r="B66" s="1027"/>
      <c r="C66" s="1027"/>
      <c r="D66" s="1027"/>
      <c r="E66" s="1027"/>
      <c r="F66" s="1027"/>
      <c r="G66" s="1027"/>
      <c r="H66" s="1027"/>
      <c r="I66" s="1027"/>
      <c r="J66" s="1027"/>
      <c r="K66" s="1027"/>
      <c r="L66" s="1027"/>
      <c r="M66" s="1027"/>
      <c r="N66" s="1027"/>
      <c r="O66" s="1027"/>
      <c r="P66" s="1028"/>
      <c r="Q66" s="1032" t="s">
        <v>374</v>
      </c>
      <c r="R66" s="1033"/>
      <c r="S66" s="1033"/>
      <c r="T66" s="1033"/>
      <c r="U66" s="1034"/>
      <c r="V66" s="1032" t="s">
        <v>375</v>
      </c>
      <c r="W66" s="1033"/>
      <c r="X66" s="1033"/>
      <c r="Y66" s="1033"/>
      <c r="Z66" s="1034"/>
      <c r="AA66" s="1032" t="s">
        <v>376</v>
      </c>
      <c r="AB66" s="1033"/>
      <c r="AC66" s="1033"/>
      <c r="AD66" s="1033"/>
      <c r="AE66" s="1034"/>
      <c r="AF66" s="1038" t="s">
        <v>377</v>
      </c>
      <c r="AG66" s="1039"/>
      <c r="AH66" s="1039"/>
      <c r="AI66" s="1039"/>
      <c r="AJ66" s="1040"/>
      <c r="AK66" s="1032" t="s">
        <v>378</v>
      </c>
      <c r="AL66" s="1027"/>
      <c r="AM66" s="1027"/>
      <c r="AN66" s="1027"/>
      <c r="AO66" s="1028"/>
      <c r="AP66" s="1032" t="s">
        <v>379</v>
      </c>
      <c r="AQ66" s="1033"/>
      <c r="AR66" s="1033"/>
      <c r="AS66" s="1033"/>
      <c r="AT66" s="1034"/>
      <c r="AU66" s="1032" t="s">
        <v>396</v>
      </c>
      <c r="AV66" s="1033"/>
      <c r="AW66" s="1033"/>
      <c r="AX66" s="1033"/>
      <c r="AY66" s="1034"/>
      <c r="AZ66" s="1032" t="s">
        <v>356</v>
      </c>
      <c r="BA66" s="1033"/>
      <c r="BB66" s="1033"/>
      <c r="BC66" s="1033"/>
      <c r="BD66" s="1048"/>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6" t="s">
        <v>561</v>
      </c>
      <c r="C68" s="1017"/>
      <c r="D68" s="1017"/>
      <c r="E68" s="1017"/>
      <c r="F68" s="1017"/>
      <c r="G68" s="1017"/>
      <c r="H68" s="1017"/>
      <c r="I68" s="1017"/>
      <c r="J68" s="1017"/>
      <c r="K68" s="1017"/>
      <c r="L68" s="1017"/>
      <c r="M68" s="1017"/>
      <c r="N68" s="1017"/>
      <c r="O68" s="1017"/>
      <c r="P68" s="1018"/>
      <c r="Q68" s="1019">
        <v>7</v>
      </c>
      <c r="R68" s="1013"/>
      <c r="S68" s="1013"/>
      <c r="T68" s="1013"/>
      <c r="U68" s="1013"/>
      <c r="V68" s="1013">
        <v>6</v>
      </c>
      <c r="W68" s="1013"/>
      <c r="X68" s="1013"/>
      <c r="Y68" s="1013"/>
      <c r="Z68" s="1013"/>
      <c r="AA68" s="1013">
        <v>1</v>
      </c>
      <c r="AB68" s="1013"/>
      <c r="AC68" s="1013"/>
      <c r="AD68" s="1013"/>
      <c r="AE68" s="1013"/>
      <c r="AF68" s="1013">
        <v>1</v>
      </c>
      <c r="AG68" s="1013"/>
      <c r="AH68" s="1013"/>
      <c r="AI68" s="1013"/>
      <c r="AJ68" s="1013"/>
      <c r="AK68" s="1013" t="s">
        <v>560</v>
      </c>
      <c r="AL68" s="1013"/>
      <c r="AM68" s="1013"/>
      <c r="AN68" s="1013"/>
      <c r="AO68" s="1013"/>
      <c r="AP68" s="1013" t="s">
        <v>575</v>
      </c>
      <c r="AQ68" s="1013"/>
      <c r="AR68" s="1013"/>
      <c r="AS68" s="1013"/>
      <c r="AT68" s="1013"/>
      <c r="AU68" s="1013" t="s">
        <v>559</v>
      </c>
      <c r="AV68" s="1013"/>
      <c r="AW68" s="1013"/>
      <c r="AX68" s="1013"/>
      <c r="AY68" s="1013"/>
      <c r="AZ68" s="1014"/>
      <c r="BA68" s="1014"/>
      <c r="BB68" s="1014"/>
      <c r="BC68" s="1014"/>
      <c r="BD68" s="1015"/>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7" t="s">
        <v>562</v>
      </c>
      <c r="C69" s="1004"/>
      <c r="D69" s="1004"/>
      <c r="E69" s="1004"/>
      <c r="F69" s="1004"/>
      <c r="G69" s="1004"/>
      <c r="H69" s="1004"/>
      <c r="I69" s="1004"/>
      <c r="J69" s="1004"/>
      <c r="K69" s="1004"/>
      <c r="L69" s="1004"/>
      <c r="M69" s="1004"/>
      <c r="N69" s="1004"/>
      <c r="O69" s="1004"/>
      <c r="P69" s="1005"/>
      <c r="Q69" s="1006">
        <v>474</v>
      </c>
      <c r="R69" s="1000"/>
      <c r="S69" s="1000"/>
      <c r="T69" s="1000"/>
      <c r="U69" s="1000"/>
      <c r="V69" s="1000">
        <v>382</v>
      </c>
      <c r="W69" s="1000"/>
      <c r="X69" s="1000"/>
      <c r="Y69" s="1000"/>
      <c r="Z69" s="1000"/>
      <c r="AA69" s="1000">
        <v>92</v>
      </c>
      <c r="AB69" s="1000"/>
      <c r="AC69" s="1000"/>
      <c r="AD69" s="1000"/>
      <c r="AE69" s="1000"/>
      <c r="AF69" s="1000">
        <v>92</v>
      </c>
      <c r="AG69" s="1000"/>
      <c r="AH69" s="1000"/>
      <c r="AI69" s="1000"/>
      <c r="AJ69" s="1000"/>
      <c r="AK69" s="1000">
        <v>40</v>
      </c>
      <c r="AL69" s="1000"/>
      <c r="AM69" s="1000"/>
      <c r="AN69" s="1000"/>
      <c r="AO69" s="1000"/>
      <c r="AP69" s="1000" t="s">
        <v>576</v>
      </c>
      <c r="AQ69" s="1000"/>
      <c r="AR69" s="1000"/>
      <c r="AS69" s="1000"/>
      <c r="AT69" s="1000"/>
      <c r="AU69" s="1000" t="s">
        <v>560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7" t="s">
        <v>563</v>
      </c>
      <c r="C70" s="1004"/>
      <c r="D70" s="1004"/>
      <c r="E70" s="1004"/>
      <c r="F70" s="1004"/>
      <c r="G70" s="1004"/>
      <c r="H70" s="1004"/>
      <c r="I70" s="1004"/>
      <c r="J70" s="1004"/>
      <c r="K70" s="1004"/>
      <c r="L70" s="1004"/>
      <c r="M70" s="1004"/>
      <c r="N70" s="1004"/>
      <c r="O70" s="1004"/>
      <c r="P70" s="1005"/>
      <c r="Q70" s="1006">
        <v>118</v>
      </c>
      <c r="R70" s="1000"/>
      <c r="S70" s="1000"/>
      <c r="T70" s="1000"/>
      <c r="U70" s="1000"/>
      <c r="V70" s="1000">
        <v>114</v>
      </c>
      <c r="W70" s="1000"/>
      <c r="X70" s="1000"/>
      <c r="Y70" s="1000"/>
      <c r="Z70" s="1000"/>
      <c r="AA70" s="1000">
        <v>4</v>
      </c>
      <c r="AB70" s="1000"/>
      <c r="AC70" s="1000"/>
      <c r="AD70" s="1000"/>
      <c r="AE70" s="1000"/>
      <c r="AF70" s="1000">
        <v>4</v>
      </c>
      <c r="AG70" s="1000"/>
      <c r="AH70" s="1000"/>
      <c r="AI70" s="1000"/>
      <c r="AJ70" s="1000"/>
      <c r="AK70" s="1000" t="s">
        <v>560</v>
      </c>
      <c r="AL70" s="1000"/>
      <c r="AM70" s="1000"/>
      <c r="AN70" s="1000"/>
      <c r="AO70" s="1000"/>
      <c r="AP70" s="1000" t="s">
        <v>560</v>
      </c>
      <c r="AQ70" s="1000"/>
      <c r="AR70" s="1000"/>
      <c r="AS70" s="1000"/>
      <c r="AT70" s="1000"/>
      <c r="AU70" s="1000" t="s">
        <v>559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7" t="s">
        <v>564</v>
      </c>
      <c r="C71" s="1004"/>
      <c r="D71" s="1004"/>
      <c r="E71" s="1004"/>
      <c r="F71" s="1004"/>
      <c r="G71" s="1004"/>
      <c r="H71" s="1004"/>
      <c r="I71" s="1004"/>
      <c r="J71" s="1004"/>
      <c r="K71" s="1004"/>
      <c r="L71" s="1004"/>
      <c r="M71" s="1004"/>
      <c r="N71" s="1004"/>
      <c r="O71" s="1004"/>
      <c r="P71" s="1005"/>
      <c r="Q71" s="1006">
        <v>24</v>
      </c>
      <c r="R71" s="1000"/>
      <c r="S71" s="1000"/>
      <c r="T71" s="1000"/>
      <c r="U71" s="1000"/>
      <c r="V71" s="1000">
        <v>14</v>
      </c>
      <c r="W71" s="1000"/>
      <c r="X71" s="1000"/>
      <c r="Y71" s="1000"/>
      <c r="Z71" s="1000"/>
      <c r="AA71" s="1000">
        <v>10</v>
      </c>
      <c r="AB71" s="1000"/>
      <c r="AC71" s="1000"/>
      <c r="AD71" s="1000"/>
      <c r="AE71" s="1000"/>
      <c r="AF71" s="1000">
        <v>10</v>
      </c>
      <c r="AG71" s="1000"/>
      <c r="AH71" s="1000"/>
      <c r="AI71" s="1000"/>
      <c r="AJ71" s="1000"/>
      <c r="AK71" s="1000" t="s">
        <v>559</v>
      </c>
      <c r="AL71" s="1000"/>
      <c r="AM71" s="1000"/>
      <c r="AN71" s="1000"/>
      <c r="AO71" s="1000"/>
      <c r="AP71" s="1000" t="s">
        <v>560</v>
      </c>
      <c r="AQ71" s="1000"/>
      <c r="AR71" s="1000"/>
      <c r="AS71" s="1000"/>
      <c r="AT71" s="1000"/>
      <c r="AU71" s="1000" t="s">
        <v>560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7" t="s">
        <v>565</v>
      </c>
      <c r="C72" s="1004"/>
      <c r="D72" s="1004"/>
      <c r="E72" s="1004"/>
      <c r="F72" s="1004"/>
      <c r="G72" s="1004"/>
      <c r="H72" s="1004"/>
      <c r="I72" s="1004"/>
      <c r="J72" s="1004"/>
      <c r="K72" s="1004"/>
      <c r="L72" s="1004"/>
      <c r="M72" s="1004"/>
      <c r="N72" s="1004"/>
      <c r="O72" s="1004"/>
      <c r="P72" s="1005"/>
      <c r="Q72" s="1006">
        <v>681</v>
      </c>
      <c r="R72" s="1000"/>
      <c r="S72" s="1000"/>
      <c r="T72" s="1000"/>
      <c r="U72" s="1000"/>
      <c r="V72" s="1000">
        <v>618</v>
      </c>
      <c r="W72" s="1000"/>
      <c r="X72" s="1000"/>
      <c r="Y72" s="1000"/>
      <c r="Z72" s="1000"/>
      <c r="AA72" s="1000">
        <v>63</v>
      </c>
      <c r="AB72" s="1000"/>
      <c r="AC72" s="1000"/>
      <c r="AD72" s="1000"/>
      <c r="AE72" s="1000"/>
      <c r="AF72" s="1000">
        <v>63</v>
      </c>
      <c r="AG72" s="1000"/>
      <c r="AH72" s="1000"/>
      <c r="AI72" s="1000"/>
      <c r="AJ72" s="1000"/>
      <c r="AK72" s="1000" t="s">
        <v>559</v>
      </c>
      <c r="AL72" s="1000"/>
      <c r="AM72" s="1000"/>
      <c r="AN72" s="1000"/>
      <c r="AO72" s="1000"/>
      <c r="AP72" s="1000" t="s">
        <v>560</v>
      </c>
      <c r="AQ72" s="1000"/>
      <c r="AR72" s="1000"/>
      <c r="AS72" s="1000"/>
      <c r="AT72" s="1000"/>
      <c r="AU72" s="1000" t="s">
        <v>559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7" t="s">
        <v>566</v>
      </c>
      <c r="C73" s="1004"/>
      <c r="D73" s="1004"/>
      <c r="E73" s="1004"/>
      <c r="F73" s="1004"/>
      <c r="G73" s="1004"/>
      <c r="H73" s="1004"/>
      <c r="I73" s="1004"/>
      <c r="J73" s="1004"/>
      <c r="K73" s="1004"/>
      <c r="L73" s="1004"/>
      <c r="M73" s="1004"/>
      <c r="N73" s="1004"/>
      <c r="O73" s="1004"/>
      <c r="P73" s="1005"/>
      <c r="Q73" s="1006">
        <v>208</v>
      </c>
      <c r="R73" s="1000"/>
      <c r="S73" s="1000"/>
      <c r="T73" s="1000"/>
      <c r="U73" s="1000"/>
      <c r="V73" s="1000">
        <v>199</v>
      </c>
      <c r="W73" s="1000"/>
      <c r="X73" s="1000"/>
      <c r="Y73" s="1000"/>
      <c r="Z73" s="1000"/>
      <c r="AA73" s="1000">
        <v>10</v>
      </c>
      <c r="AB73" s="1000"/>
      <c r="AC73" s="1000"/>
      <c r="AD73" s="1000"/>
      <c r="AE73" s="1000"/>
      <c r="AF73" s="1000">
        <v>10</v>
      </c>
      <c r="AG73" s="1000"/>
      <c r="AH73" s="1000"/>
      <c r="AI73" s="1000"/>
      <c r="AJ73" s="1000"/>
      <c r="AK73" s="1000" t="s">
        <v>559</v>
      </c>
      <c r="AL73" s="1000"/>
      <c r="AM73" s="1000"/>
      <c r="AN73" s="1000"/>
      <c r="AO73" s="1000"/>
      <c r="AP73" s="1000">
        <v>1187</v>
      </c>
      <c r="AQ73" s="1000"/>
      <c r="AR73" s="1000"/>
      <c r="AS73" s="1000"/>
      <c r="AT73" s="1000"/>
      <c r="AU73" s="1000">
        <v>810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7" t="s">
        <v>567</v>
      </c>
      <c r="C74" s="1004"/>
      <c r="D74" s="1004"/>
      <c r="E74" s="1004"/>
      <c r="F74" s="1004"/>
      <c r="G74" s="1004"/>
      <c r="H74" s="1004"/>
      <c r="I74" s="1004"/>
      <c r="J74" s="1004"/>
      <c r="K74" s="1004"/>
      <c r="L74" s="1004"/>
      <c r="M74" s="1004"/>
      <c r="N74" s="1004"/>
      <c r="O74" s="1004"/>
      <c r="P74" s="1005"/>
      <c r="Q74" s="1006">
        <v>4682</v>
      </c>
      <c r="R74" s="1000"/>
      <c r="S74" s="1000"/>
      <c r="T74" s="1000"/>
      <c r="U74" s="1000"/>
      <c r="V74" s="1000">
        <v>3652</v>
      </c>
      <c r="W74" s="1000"/>
      <c r="X74" s="1000"/>
      <c r="Y74" s="1000"/>
      <c r="Z74" s="1000"/>
      <c r="AA74" s="1000">
        <v>1029</v>
      </c>
      <c r="AB74" s="1000"/>
      <c r="AC74" s="1000"/>
      <c r="AD74" s="1000"/>
      <c r="AE74" s="1000"/>
      <c r="AF74" s="1000">
        <v>1029</v>
      </c>
      <c r="AG74" s="1000"/>
      <c r="AH74" s="1000"/>
      <c r="AI74" s="1000"/>
      <c r="AJ74" s="1000"/>
      <c r="AK74" s="1000">
        <v>3</v>
      </c>
      <c r="AL74" s="1000"/>
      <c r="AM74" s="1000"/>
      <c r="AN74" s="1000"/>
      <c r="AO74" s="1000"/>
      <c r="AP74" s="1000">
        <v>9626</v>
      </c>
      <c r="AQ74" s="1000"/>
      <c r="AR74" s="1000"/>
      <c r="AS74" s="1000"/>
      <c r="AT74" s="1000"/>
      <c r="AU74" s="1000">
        <v>33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7" t="s">
        <v>568</v>
      </c>
      <c r="C75" s="1004"/>
      <c r="D75" s="1004"/>
      <c r="E75" s="1004"/>
      <c r="F75" s="1004"/>
      <c r="G75" s="1004"/>
      <c r="H75" s="1004"/>
      <c r="I75" s="1004"/>
      <c r="J75" s="1004"/>
      <c r="K75" s="1004"/>
      <c r="L75" s="1004"/>
      <c r="M75" s="1004"/>
      <c r="N75" s="1004"/>
      <c r="O75" s="1004"/>
      <c r="P75" s="1005"/>
      <c r="Q75" s="1008">
        <v>399</v>
      </c>
      <c r="R75" s="1009"/>
      <c r="S75" s="1009"/>
      <c r="T75" s="1009"/>
      <c r="U75" s="1010"/>
      <c r="V75" s="1011">
        <v>386</v>
      </c>
      <c r="W75" s="1009"/>
      <c r="X75" s="1009"/>
      <c r="Y75" s="1009"/>
      <c r="Z75" s="1010"/>
      <c r="AA75" s="1011">
        <v>13</v>
      </c>
      <c r="AB75" s="1009"/>
      <c r="AC75" s="1009"/>
      <c r="AD75" s="1009"/>
      <c r="AE75" s="1010"/>
      <c r="AF75" s="1011">
        <v>13</v>
      </c>
      <c r="AG75" s="1009"/>
      <c r="AH75" s="1009"/>
      <c r="AI75" s="1009"/>
      <c r="AJ75" s="1010"/>
      <c r="AK75" s="1011">
        <v>46</v>
      </c>
      <c r="AL75" s="1009"/>
      <c r="AM75" s="1009"/>
      <c r="AN75" s="1009"/>
      <c r="AO75" s="1010"/>
      <c r="AP75" s="1011" t="s">
        <v>559</v>
      </c>
      <c r="AQ75" s="1009"/>
      <c r="AR75" s="1009"/>
      <c r="AS75" s="1009"/>
      <c r="AT75" s="1010"/>
      <c r="AU75" s="1012" t="s">
        <v>577</v>
      </c>
      <c r="AV75" s="1009"/>
      <c r="AW75" s="1009"/>
      <c r="AX75" s="1009"/>
      <c r="AY75" s="101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7" t="s">
        <v>569</v>
      </c>
      <c r="C76" s="1004"/>
      <c r="D76" s="1004"/>
      <c r="E76" s="1004"/>
      <c r="F76" s="1004"/>
      <c r="G76" s="1004"/>
      <c r="H76" s="1004"/>
      <c r="I76" s="1004"/>
      <c r="J76" s="1004"/>
      <c r="K76" s="1004"/>
      <c r="L76" s="1004"/>
      <c r="M76" s="1004"/>
      <c r="N76" s="1004"/>
      <c r="O76" s="1004"/>
      <c r="P76" s="1005"/>
      <c r="Q76" s="1008">
        <v>1613</v>
      </c>
      <c r="R76" s="1009"/>
      <c r="S76" s="1009"/>
      <c r="T76" s="1009"/>
      <c r="U76" s="1010"/>
      <c r="V76" s="1011">
        <v>1592</v>
      </c>
      <c r="W76" s="1009"/>
      <c r="X76" s="1009"/>
      <c r="Y76" s="1009"/>
      <c r="Z76" s="1010"/>
      <c r="AA76" s="1011">
        <v>21</v>
      </c>
      <c r="AB76" s="1009"/>
      <c r="AC76" s="1009"/>
      <c r="AD76" s="1009"/>
      <c r="AE76" s="1010"/>
      <c r="AF76" s="1011">
        <v>21</v>
      </c>
      <c r="AG76" s="1009"/>
      <c r="AH76" s="1009"/>
      <c r="AI76" s="1009"/>
      <c r="AJ76" s="1010"/>
      <c r="AK76" s="1011" t="s">
        <v>559</v>
      </c>
      <c r="AL76" s="1009"/>
      <c r="AM76" s="1009"/>
      <c r="AN76" s="1009"/>
      <c r="AO76" s="1010"/>
      <c r="AP76" s="1011">
        <v>1368</v>
      </c>
      <c r="AQ76" s="1009"/>
      <c r="AR76" s="1009"/>
      <c r="AS76" s="1009"/>
      <c r="AT76" s="1010"/>
      <c r="AU76" s="1011">
        <v>756</v>
      </c>
      <c r="AV76" s="1009"/>
      <c r="AW76" s="1009"/>
      <c r="AX76" s="1009"/>
      <c r="AY76" s="101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7" t="s">
        <v>570</v>
      </c>
      <c r="C77" s="1004"/>
      <c r="D77" s="1004"/>
      <c r="E77" s="1004"/>
      <c r="F77" s="1004"/>
      <c r="G77" s="1004"/>
      <c r="H77" s="1004"/>
      <c r="I77" s="1004"/>
      <c r="J77" s="1004"/>
      <c r="K77" s="1004"/>
      <c r="L77" s="1004"/>
      <c r="M77" s="1004"/>
      <c r="N77" s="1004"/>
      <c r="O77" s="1004"/>
      <c r="P77" s="1005"/>
      <c r="Q77" s="1008">
        <v>151</v>
      </c>
      <c r="R77" s="1009"/>
      <c r="S77" s="1009"/>
      <c r="T77" s="1009"/>
      <c r="U77" s="1010"/>
      <c r="V77" s="1011">
        <v>133</v>
      </c>
      <c r="W77" s="1009"/>
      <c r="X77" s="1009"/>
      <c r="Y77" s="1009"/>
      <c r="Z77" s="1010"/>
      <c r="AA77" s="1011">
        <v>17</v>
      </c>
      <c r="AB77" s="1009"/>
      <c r="AC77" s="1009"/>
      <c r="AD77" s="1009"/>
      <c r="AE77" s="1010"/>
      <c r="AF77" s="1011">
        <v>118</v>
      </c>
      <c r="AG77" s="1009"/>
      <c r="AH77" s="1009"/>
      <c r="AI77" s="1009"/>
      <c r="AJ77" s="1010"/>
      <c r="AK77" s="1011" t="s">
        <v>560</v>
      </c>
      <c r="AL77" s="1009"/>
      <c r="AM77" s="1009"/>
      <c r="AN77" s="1009"/>
      <c r="AO77" s="1010"/>
      <c r="AP77" s="1011" t="s">
        <v>559</v>
      </c>
      <c r="AQ77" s="1009"/>
      <c r="AR77" s="1009"/>
      <c r="AS77" s="1009"/>
      <c r="AT77" s="1010"/>
      <c r="AU77" s="1011" t="s">
        <v>560</v>
      </c>
      <c r="AV77" s="1009"/>
      <c r="AW77" s="1009"/>
      <c r="AX77" s="1009"/>
      <c r="AY77" s="101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7" t="s">
        <v>571</v>
      </c>
      <c r="C78" s="1004"/>
      <c r="D78" s="1004"/>
      <c r="E78" s="1004"/>
      <c r="F78" s="1004"/>
      <c r="G78" s="1004"/>
      <c r="H78" s="1004"/>
      <c r="I78" s="1004"/>
      <c r="J78" s="1004"/>
      <c r="K78" s="1004"/>
      <c r="L78" s="1004"/>
      <c r="M78" s="1004"/>
      <c r="N78" s="1004"/>
      <c r="O78" s="1004"/>
      <c r="P78" s="1005"/>
      <c r="Q78" s="1006">
        <v>16389</v>
      </c>
      <c r="R78" s="1000"/>
      <c r="S78" s="1000"/>
      <c r="T78" s="1000"/>
      <c r="U78" s="1000"/>
      <c r="V78" s="1000">
        <v>16392</v>
      </c>
      <c r="W78" s="1000"/>
      <c r="X78" s="1000"/>
      <c r="Y78" s="1000"/>
      <c r="Z78" s="1000"/>
      <c r="AA78" s="1000">
        <v>-3</v>
      </c>
      <c r="AB78" s="1000"/>
      <c r="AC78" s="1000"/>
      <c r="AD78" s="1000"/>
      <c r="AE78" s="1000"/>
      <c r="AF78" s="1000">
        <v>2283</v>
      </c>
      <c r="AG78" s="1000"/>
      <c r="AH78" s="1000"/>
      <c r="AI78" s="1000"/>
      <c r="AJ78" s="1000"/>
      <c r="AK78" s="1000">
        <v>954</v>
      </c>
      <c r="AL78" s="1000"/>
      <c r="AM78" s="1000"/>
      <c r="AN78" s="1000"/>
      <c r="AO78" s="1000"/>
      <c r="AP78" s="1000">
        <v>17819</v>
      </c>
      <c r="AQ78" s="1000"/>
      <c r="AR78" s="1000"/>
      <c r="AS78" s="1000"/>
      <c r="AT78" s="1000"/>
      <c r="AU78" s="1000">
        <v>5488</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7" t="s">
        <v>572</v>
      </c>
      <c r="C79" s="1004"/>
      <c r="D79" s="1004"/>
      <c r="E79" s="1004"/>
      <c r="F79" s="1004"/>
      <c r="G79" s="1004"/>
      <c r="H79" s="1004"/>
      <c r="I79" s="1004"/>
      <c r="J79" s="1004"/>
      <c r="K79" s="1004"/>
      <c r="L79" s="1004"/>
      <c r="M79" s="1004"/>
      <c r="N79" s="1004"/>
      <c r="O79" s="1004"/>
      <c r="P79" s="1005"/>
      <c r="Q79" s="1006">
        <v>2628</v>
      </c>
      <c r="R79" s="1000"/>
      <c r="S79" s="1000"/>
      <c r="T79" s="1000"/>
      <c r="U79" s="1000"/>
      <c r="V79" s="1000">
        <v>2617</v>
      </c>
      <c r="W79" s="1000"/>
      <c r="X79" s="1000"/>
      <c r="Y79" s="1000"/>
      <c r="Z79" s="1000"/>
      <c r="AA79" s="1000">
        <v>11</v>
      </c>
      <c r="AB79" s="1000"/>
      <c r="AC79" s="1000"/>
      <c r="AD79" s="1000"/>
      <c r="AE79" s="1000"/>
      <c r="AF79" s="1000">
        <v>11</v>
      </c>
      <c r="AG79" s="1000"/>
      <c r="AH79" s="1000"/>
      <c r="AI79" s="1000"/>
      <c r="AJ79" s="1000"/>
      <c r="AK79" s="1000" t="s">
        <v>578</v>
      </c>
      <c r="AL79" s="1000"/>
      <c r="AM79" s="1000"/>
      <c r="AN79" s="1000"/>
      <c r="AO79" s="1000"/>
      <c r="AP79" s="1000" t="s">
        <v>559</v>
      </c>
      <c r="AQ79" s="1000"/>
      <c r="AR79" s="1000"/>
      <c r="AS79" s="1000"/>
      <c r="AT79" s="1000"/>
      <c r="AU79" s="1000" t="s">
        <v>559</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7" t="s">
        <v>573</v>
      </c>
      <c r="C80" s="1004"/>
      <c r="D80" s="1004"/>
      <c r="E80" s="1004"/>
      <c r="F80" s="1004"/>
      <c r="G80" s="1004"/>
      <c r="H80" s="1004"/>
      <c r="I80" s="1004"/>
      <c r="J80" s="1004"/>
      <c r="K80" s="1004"/>
      <c r="L80" s="1004"/>
      <c r="M80" s="1004"/>
      <c r="N80" s="1004"/>
      <c r="O80" s="1004"/>
      <c r="P80" s="1005"/>
      <c r="Q80" s="1006">
        <v>398650</v>
      </c>
      <c r="R80" s="1000"/>
      <c r="S80" s="1000"/>
      <c r="T80" s="1000"/>
      <c r="U80" s="1000"/>
      <c r="V80" s="1000">
        <v>388493</v>
      </c>
      <c r="W80" s="1000"/>
      <c r="X80" s="1000"/>
      <c r="Y80" s="1000"/>
      <c r="Z80" s="1000"/>
      <c r="AA80" s="1000">
        <v>10157</v>
      </c>
      <c r="AB80" s="1000"/>
      <c r="AC80" s="1000"/>
      <c r="AD80" s="1000"/>
      <c r="AE80" s="1000"/>
      <c r="AF80" s="1000">
        <v>10157</v>
      </c>
      <c r="AG80" s="1000"/>
      <c r="AH80" s="1000"/>
      <c r="AI80" s="1000"/>
      <c r="AJ80" s="1000"/>
      <c r="AK80" s="1000">
        <v>2501</v>
      </c>
      <c r="AL80" s="1000"/>
      <c r="AM80" s="1000"/>
      <c r="AN80" s="1000"/>
      <c r="AO80" s="1000"/>
      <c r="AP80" s="1000" t="s">
        <v>560</v>
      </c>
      <c r="AQ80" s="1000"/>
      <c r="AR80" s="1000"/>
      <c r="AS80" s="1000"/>
      <c r="AT80" s="1000"/>
      <c r="AU80" s="1000" t="s">
        <v>560</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7" t="s">
        <v>574</v>
      </c>
      <c r="C81" s="1004"/>
      <c r="D81" s="1004"/>
      <c r="E81" s="1004"/>
      <c r="F81" s="1004"/>
      <c r="G81" s="1004"/>
      <c r="H81" s="1004"/>
      <c r="I81" s="1004"/>
      <c r="J81" s="1004"/>
      <c r="K81" s="1004"/>
      <c r="L81" s="1004"/>
      <c r="M81" s="1004"/>
      <c r="N81" s="1004"/>
      <c r="O81" s="1004"/>
      <c r="P81" s="1005"/>
      <c r="Q81" s="1006">
        <v>303</v>
      </c>
      <c r="R81" s="1000"/>
      <c r="S81" s="1000"/>
      <c r="T81" s="1000"/>
      <c r="U81" s="1000"/>
      <c r="V81" s="1000">
        <v>297</v>
      </c>
      <c r="W81" s="1000"/>
      <c r="X81" s="1000"/>
      <c r="Y81" s="1000"/>
      <c r="Z81" s="1000"/>
      <c r="AA81" s="1000">
        <v>6</v>
      </c>
      <c r="AB81" s="1000"/>
      <c r="AC81" s="1000"/>
      <c r="AD81" s="1000"/>
      <c r="AE81" s="1000"/>
      <c r="AF81" s="1000">
        <v>6</v>
      </c>
      <c r="AG81" s="1000"/>
      <c r="AH81" s="1000"/>
      <c r="AI81" s="1000"/>
      <c r="AJ81" s="1000"/>
      <c r="AK81" s="1000">
        <v>4</v>
      </c>
      <c r="AL81" s="1000"/>
      <c r="AM81" s="1000"/>
      <c r="AN81" s="1000"/>
      <c r="AO81" s="1000"/>
      <c r="AP81" s="1000" t="s">
        <v>560</v>
      </c>
      <c r="AQ81" s="1000"/>
      <c r="AR81" s="1000"/>
      <c r="AS81" s="1000"/>
      <c r="AT81" s="1000"/>
      <c r="AU81" s="1000" t="s">
        <v>579</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13818</v>
      </c>
      <c r="AG88" s="988"/>
      <c r="AH88" s="988"/>
      <c r="AI88" s="988"/>
      <c r="AJ88" s="988"/>
      <c r="AK88" s="992"/>
      <c r="AL88" s="992"/>
      <c r="AM88" s="992"/>
      <c r="AN88" s="992"/>
      <c r="AO88" s="992"/>
      <c r="AP88" s="988">
        <v>29999</v>
      </c>
      <c r="AQ88" s="988"/>
      <c r="AR88" s="988"/>
      <c r="AS88" s="988"/>
      <c r="AT88" s="988"/>
      <c r="AU88" s="988">
        <v>7086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322</v>
      </c>
      <c r="CS102" s="980"/>
      <c r="CT102" s="980"/>
      <c r="CU102" s="980"/>
      <c r="CV102" s="981"/>
      <c r="CW102" s="979">
        <v>8</v>
      </c>
      <c r="CX102" s="980"/>
      <c r="CY102" s="980"/>
      <c r="CZ102" s="980"/>
      <c r="DA102" s="981"/>
      <c r="DB102" s="979" t="s">
        <v>553</v>
      </c>
      <c r="DC102" s="980"/>
      <c r="DD102" s="980"/>
      <c r="DE102" s="980"/>
      <c r="DF102" s="981"/>
      <c r="DG102" s="979" t="s">
        <v>553</v>
      </c>
      <c r="DH102" s="980"/>
      <c r="DI102" s="980"/>
      <c r="DJ102" s="980"/>
      <c r="DK102" s="981"/>
      <c r="DL102" s="979" t="s">
        <v>553</v>
      </c>
      <c r="DM102" s="980"/>
      <c r="DN102" s="980"/>
      <c r="DO102" s="980"/>
      <c r="DP102" s="981"/>
      <c r="DQ102" s="979">
        <v>996</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287</v>
      </c>
      <c r="AG109" s="923"/>
      <c r="AH109" s="923"/>
      <c r="AI109" s="923"/>
      <c r="AJ109" s="924"/>
      <c r="AK109" s="925" t="s">
        <v>286</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287</v>
      </c>
      <c r="BW109" s="923"/>
      <c r="BX109" s="923"/>
      <c r="BY109" s="923"/>
      <c r="BZ109" s="924"/>
      <c r="CA109" s="925" t="s">
        <v>286</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287</v>
      </c>
      <c r="DM109" s="923"/>
      <c r="DN109" s="923"/>
      <c r="DO109" s="923"/>
      <c r="DP109" s="924"/>
      <c r="DQ109" s="925" t="s">
        <v>286</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5253723</v>
      </c>
      <c r="AB110" s="916"/>
      <c r="AC110" s="916"/>
      <c r="AD110" s="916"/>
      <c r="AE110" s="917"/>
      <c r="AF110" s="918">
        <v>5312530</v>
      </c>
      <c r="AG110" s="916"/>
      <c r="AH110" s="916"/>
      <c r="AI110" s="916"/>
      <c r="AJ110" s="917"/>
      <c r="AK110" s="918">
        <v>5238776</v>
      </c>
      <c r="AL110" s="916"/>
      <c r="AM110" s="916"/>
      <c r="AN110" s="916"/>
      <c r="AO110" s="917"/>
      <c r="AP110" s="919">
        <v>23.3</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47140596</v>
      </c>
      <c r="BR110" s="863"/>
      <c r="BS110" s="863"/>
      <c r="BT110" s="863"/>
      <c r="BU110" s="863"/>
      <c r="BV110" s="863">
        <v>46579110</v>
      </c>
      <c r="BW110" s="863"/>
      <c r="BX110" s="863"/>
      <c r="BY110" s="863"/>
      <c r="BZ110" s="863"/>
      <c r="CA110" s="863">
        <v>46051015</v>
      </c>
      <c r="CB110" s="863"/>
      <c r="CC110" s="863"/>
      <c r="CD110" s="863"/>
      <c r="CE110" s="863"/>
      <c r="CF110" s="887">
        <v>205</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8303197</v>
      </c>
      <c r="BR111" s="835"/>
      <c r="BS111" s="835"/>
      <c r="BT111" s="835"/>
      <c r="BU111" s="835"/>
      <c r="BV111" s="835">
        <v>7735860</v>
      </c>
      <c r="BW111" s="835"/>
      <c r="BX111" s="835"/>
      <c r="BY111" s="835"/>
      <c r="BZ111" s="835"/>
      <c r="CA111" s="835">
        <v>7189563</v>
      </c>
      <c r="CB111" s="835"/>
      <c r="CC111" s="835"/>
      <c r="CD111" s="835"/>
      <c r="CE111" s="835"/>
      <c r="CF111" s="896">
        <v>32</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16369274</v>
      </c>
      <c r="BR112" s="835"/>
      <c r="BS112" s="835"/>
      <c r="BT112" s="835"/>
      <c r="BU112" s="835"/>
      <c r="BV112" s="835">
        <v>16225511</v>
      </c>
      <c r="BW112" s="835"/>
      <c r="BX112" s="835"/>
      <c r="BY112" s="835"/>
      <c r="BZ112" s="835"/>
      <c r="CA112" s="835">
        <v>17078340</v>
      </c>
      <c r="CB112" s="835"/>
      <c r="CC112" s="835"/>
      <c r="CD112" s="835"/>
      <c r="CE112" s="835"/>
      <c r="CF112" s="896">
        <v>76</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2404450</v>
      </c>
      <c r="DH112" s="835"/>
      <c r="DI112" s="835"/>
      <c r="DJ112" s="835"/>
      <c r="DK112" s="835"/>
      <c r="DL112" s="835">
        <v>2357954</v>
      </c>
      <c r="DM112" s="835"/>
      <c r="DN112" s="835"/>
      <c r="DO112" s="835"/>
      <c r="DP112" s="835"/>
      <c r="DQ112" s="835">
        <v>2328229</v>
      </c>
      <c r="DR112" s="835"/>
      <c r="DS112" s="835"/>
      <c r="DT112" s="835"/>
      <c r="DU112" s="835"/>
      <c r="DV112" s="812">
        <v>10.4</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984505</v>
      </c>
      <c r="AB113" s="944"/>
      <c r="AC113" s="944"/>
      <c r="AD113" s="944"/>
      <c r="AE113" s="945"/>
      <c r="AF113" s="946">
        <v>1010733</v>
      </c>
      <c r="AG113" s="944"/>
      <c r="AH113" s="944"/>
      <c r="AI113" s="944"/>
      <c r="AJ113" s="945"/>
      <c r="AK113" s="946">
        <v>1205926</v>
      </c>
      <c r="AL113" s="944"/>
      <c r="AM113" s="944"/>
      <c r="AN113" s="944"/>
      <c r="AO113" s="945"/>
      <c r="AP113" s="947">
        <v>5.4</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8850899</v>
      </c>
      <c r="BR113" s="835"/>
      <c r="BS113" s="835"/>
      <c r="BT113" s="835"/>
      <c r="BU113" s="835"/>
      <c r="BV113" s="835">
        <v>7995111</v>
      </c>
      <c r="BW113" s="835"/>
      <c r="BX113" s="835"/>
      <c r="BY113" s="835"/>
      <c r="BZ113" s="835"/>
      <c r="CA113" s="835">
        <v>7085985</v>
      </c>
      <c r="CB113" s="835"/>
      <c r="CC113" s="835"/>
      <c r="CD113" s="835"/>
      <c r="CE113" s="835"/>
      <c r="CF113" s="896">
        <v>31.5</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905013</v>
      </c>
      <c r="AB114" s="798"/>
      <c r="AC114" s="798"/>
      <c r="AD114" s="798"/>
      <c r="AE114" s="799"/>
      <c r="AF114" s="800">
        <v>839992</v>
      </c>
      <c r="AG114" s="798"/>
      <c r="AH114" s="798"/>
      <c r="AI114" s="798"/>
      <c r="AJ114" s="799"/>
      <c r="AK114" s="800">
        <v>868192</v>
      </c>
      <c r="AL114" s="798"/>
      <c r="AM114" s="798"/>
      <c r="AN114" s="798"/>
      <c r="AO114" s="799"/>
      <c r="AP114" s="845">
        <v>3.9</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6470224</v>
      </c>
      <c r="BR114" s="835"/>
      <c r="BS114" s="835"/>
      <c r="BT114" s="835"/>
      <c r="BU114" s="835"/>
      <c r="BV114" s="835">
        <v>6206617</v>
      </c>
      <c r="BW114" s="835"/>
      <c r="BX114" s="835"/>
      <c r="BY114" s="835"/>
      <c r="BZ114" s="835"/>
      <c r="CA114" s="835">
        <v>6329046</v>
      </c>
      <c r="CB114" s="835"/>
      <c r="CC114" s="835"/>
      <c r="CD114" s="835"/>
      <c r="CE114" s="835"/>
      <c r="CF114" s="896">
        <v>28.2</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650483</v>
      </c>
      <c r="AB115" s="944"/>
      <c r="AC115" s="944"/>
      <c r="AD115" s="944"/>
      <c r="AE115" s="945"/>
      <c r="AF115" s="946">
        <v>628558</v>
      </c>
      <c r="AG115" s="944"/>
      <c r="AH115" s="944"/>
      <c r="AI115" s="944"/>
      <c r="AJ115" s="945"/>
      <c r="AK115" s="946">
        <v>614544</v>
      </c>
      <c r="AL115" s="944"/>
      <c r="AM115" s="944"/>
      <c r="AN115" s="944"/>
      <c r="AO115" s="945"/>
      <c r="AP115" s="947">
        <v>2.7</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1548680</v>
      </c>
      <c r="BR115" s="835"/>
      <c r="BS115" s="835"/>
      <c r="BT115" s="835"/>
      <c r="BU115" s="835"/>
      <c r="BV115" s="835">
        <v>996059</v>
      </c>
      <c r="BW115" s="835"/>
      <c r="BX115" s="835"/>
      <c r="BY115" s="835"/>
      <c r="BZ115" s="835"/>
      <c r="CA115" s="835">
        <v>745451</v>
      </c>
      <c r="CB115" s="835"/>
      <c r="CC115" s="835"/>
      <c r="CD115" s="835"/>
      <c r="CE115" s="835"/>
      <c r="CF115" s="896">
        <v>3.3</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1297</v>
      </c>
      <c r="AB116" s="798"/>
      <c r="AC116" s="798"/>
      <c r="AD116" s="798"/>
      <c r="AE116" s="799"/>
      <c r="AF116" s="800">
        <v>407</v>
      </c>
      <c r="AG116" s="798"/>
      <c r="AH116" s="798"/>
      <c r="AI116" s="798"/>
      <c r="AJ116" s="799"/>
      <c r="AK116" s="800">
        <v>178</v>
      </c>
      <c r="AL116" s="798"/>
      <c r="AM116" s="798"/>
      <c r="AN116" s="798"/>
      <c r="AO116" s="799"/>
      <c r="AP116" s="845">
        <v>0</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3958135</v>
      </c>
      <c r="DH116" s="798"/>
      <c r="DI116" s="798"/>
      <c r="DJ116" s="798"/>
      <c r="DK116" s="799"/>
      <c r="DL116" s="800">
        <v>3629071</v>
      </c>
      <c r="DM116" s="798"/>
      <c r="DN116" s="798"/>
      <c r="DO116" s="798"/>
      <c r="DP116" s="799"/>
      <c r="DQ116" s="800">
        <v>3295993</v>
      </c>
      <c r="DR116" s="798"/>
      <c r="DS116" s="798"/>
      <c r="DT116" s="798"/>
      <c r="DU116" s="799"/>
      <c r="DV116" s="845">
        <v>14.7</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7795021</v>
      </c>
      <c r="AB117" s="930"/>
      <c r="AC117" s="930"/>
      <c r="AD117" s="930"/>
      <c r="AE117" s="931"/>
      <c r="AF117" s="932">
        <v>7792220</v>
      </c>
      <c r="AG117" s="930"/>
      <c r="AH117" s="930"/>
      <c r="AI117" s="930"/>
      <c r="AJ117" s="931"/>
      <c r="AK117" s="932">
        <v>7927616</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287</v>
      </c>
      <c r="AG118" s="923"/>
      <c r="AH118" s="923"/>
      <c r="AI118" s="923"/>
      <c r="AJ118" s="924"/>
      <c r="AK118" s="925" t="s">
        <v>286</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88682870</v>
      </c>
      <c r="BR119" s="866"/>
      <c r="BS119" s="866"/>
      <c r="BT119" s="866"/>
      <c r="BU119" s="866"/>
      <c r="BV119" s="866">
        <v>85738268</v>
      </c>
      <c r="BW119" s="866"/>
      <c r="BX119" s="866"/>
      <c r="BY119" s="866"/>
      <c r="BZ119" s="866"/>
      <c r="CA119" s="866">
        <v>84479400</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1940612</v>
      </c>
      <c r="DH119" s="781"/>
      <c r="DI119" s="781"/>
      <c r="DJ119" s="781"/>
      <c r="DK119" s="782"/>
      <c r="DL119" s="783">
        <v>1748835</v>
      </c>
      <c r="DM119" s="781"/>
      <c r="DN119" s="781"/>
      <c r="DO119" s="781"/>
      <c r="DP119" s="782"/>
      <c r="DQ119" s="783">
        <v>1565341</v>
      </c>
      <c r="DR119" s="781"/>
      <c r="DS119" s="781"/>
      <c r="DT119" s="781"/>
      <c r="DU119" s="782"/>
      <c r="DV119" s="869">
        <v>7</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7642896</v>
      </c>
      <c r="BR120" s="863"/>
      <c r="BS120" s="863"/>
      <c r="BT120" s="863"/>
      <c r="BU120" s="863"/>
      <c r="BV120" s="863">
        <v>8393197</v>
      </c>
      <c r="BW120" s="863"/>
      <c r="BX120" s="863"/>
      <c r="BY120" s="863"/>
      <c r="BZ120" s="863"/>
      <c r="CA120" s="863">
        <v>7938246</v>
      </c>
      <c r="CB120" s="863"/>
      <c r="CC120" s="863"/>
      <c r="CD120" s="863"/>
      <c r="CE120" s="863"/>
      <c r="CF120" s="887">
        <v>35.299999999999997</v>
      </c>
      <c r="CG120" s="888"/>
      <c r="CH120" s="888"/>
      <c r="CI120" s="888"/>
      <c r="CJ120" s="888"/>
      <c r="CK120" s="889" t="s">
        <v>441</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13977580</v>
      </c>
      <c r="DH120" s="863"/>
      <c r="DI120" s="863"/>
      <c r="DJ120" s="863"/>
      <c r="DK120" s="863"/>
      <c r="DL120" s="863">
        <v>13880923</v>
      </c>
      <c r="DM120" s="863"/>
      <c r="DN120" s="863"/>
      <c r="DO120" s="863"/>
      <c r="DP120" s="863"/>
      <c r="DQ120" s="863">
        <v>14615127</v>
      </c>
      <c r="DR120" s="863"/>
      <c r="DS120" s="863"/>
      <c r="DT120" s="863"/>
      <c r="DU120" s="863"/>
      <c r="DV120" s="864">
        <v>65.099999999999994</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34290</v>
      </c>
      <c r="AB121" s="798"/>
      <c r="AC121" s="798"/>
      <c r="AD121" s="798"/>
      <c r="AE121" s="799"/>
      <c r="AF121" s="800">
        <v>29257</v>
      </c>
      <c r="AG121" s="798"/>
      <c r="AH121" s="798"/>
      <c r="AI121" s="798"/>
      <c r="AJ121" s="799"/>
      <c r="AK121" s="800">
        <v>29725</v>
      </c>
      <c r="AL121" s="798"/>
      <c r="AM121" s="798"/>
      <c r="AN121" s="798"/>
      <c r="AO121" s="799"/>
      <c r="AP121" s="845">
        <v>0.1</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13763345</v>
      </c>
      <c r="BR121" s="835"/>
      <c r="BS121" s="835"/>
      <c r="BT121" s="835"/>
      <c r="BU121" s="835"/>
      <c r="BV121" s="835">
        <v>12956943</v>
      </c>
      <c r="BW121" s="835"/>
      <c r="BX121" s="835"/>
      <c r="BY121" s="835"/>
      <c r="BZ121" s="835"/>
      <c r="CA121" s="835">
        <v>13060394</v>
      </c>
      <c r="CB121" s="835"/>
      <c r="CC121" s="835"/>
      <c r="CD121" s="835"/>
      <c r="CE121" s="835"/>
      <c r="CF121" s="896">
        <v>58.1</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1554421</v>
      </c>
      <c r="DH121" s="835"/>
      <c r="DI121" s="835"/>
      <c r="DJ121" s="835"/>
      <c r="DK121" s="835"/>
      <c r="DL121" s="835">
        <v>1481757</v>
      </c>
      <c r="DM121" s="835"/>
      <c r="DN121" s="835"/>
      <c r="DO121" s="835"/>
      <c r="DP121" s="835"/>
      <c r="DQ121" s="835">
        <v>1493582</v>
      </c>
      <c r="DR121" s="835"/>
      <c r="DS121" s="835"/>
      <c r="DT121" s="835"/>
      <c r="DU121" s="835"/>
      <c r="DV121" s="812">
        <v>6.6</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46158080</v>
      </c>
      <c r="BR122" s="866"/>
      <c r="BS122" s="866"/>
      <c r="BT122" s="866"/>
      <c r="BU122" s="866"/>
      <c r="BV122" s="866">
        <v>46288830</v>
      </c>
      <c r="BW122" s="866"/>
      <c r="BX122" s="866"/>
      <c r="BY122" s="866"/>
      <c r="BZ122" s="866"/>
      <c r="CA122" s="866">
        <v>46220916</v>
      </c>
      <c r="CB122" s="866"/>
      <c r="CC122" s="866"/>
      <c r="CD122" s="866"/>
      <c r="CE122" s="866"/>
      <c r="CF122" s="867">
        <v>205.8</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792494</v>
      </c>
      <c r="DH122" s="835"/>
      <c r="DI122" s="835"/>
      <c r="DJ122" s="835"/>
      <c r="DK122" s="835"/>
      <c r="DL122" s="835">
        <v>818878</v>
      </c>
      <c r="DM122" s="835"/>
      <c r="DN122" s="835"/>
      <c r="DO122" s="835"/>
      <c r="DP122" s="835"/>
      <c r="DQ122" s="835">
        <v>925449</v>
      </c>
      <c r="DR122" s="835"/>
      <c r="DS122" s="835"/>
      <c r="DT122" s="835"/>
      <c r="DU122" s="835"/>
      <c r="DV122" s="812">
        <v>4.0999999999999996</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387901</v>
      </c>
      <c r="AB123" s="798"/>
      <c r="AC123" s="798"/>
      <c r="AD123" s="798"/>
      <c r="AE123" s="799"/>
      <c r="AF123" s="800">
        <v>374729</v>
      </c>
      <c r="AG123" s="798"/>
      <c r="AH123" s="798"/>
      <c r="AI123" s="798"/>
      <c r="AJ123" s="799"/>
      <c r="AK123" s="800">
        <v>333079</v>
      </c>
      <c r="AL123" s="798"/>
      <c r="AM123" s="798"/>
      <c r="AN123" s="798"/>
      <c r="AO123" s="799"/>
      <c r="AP123" s="845">
        <v>1.5</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67564321</v>
      </c>
      <c r="BR123" s="854"/>
      <c r="BS123" s="854"/>
      <c r="BT123" s="854"/>
      <c r="BU123" s="854"/>
      <c r="BV123" s="854">
        <v>67638970</v>
      </c>
      <c r="BW123" s="854"/>
      <c r="BX123" s="854"/>
      <c r="BY123" s="854"/>
      <c r="BZ123" s="854"/>
      <c r="CA123" s="854">
        <v>67219556</v>
      </c>
      <c r="CB123" s="854"/>
      <c r="CC123" s="854"/>
      <c r="CD123" s="854"/>
      <c r="CE123" s="854"/>
      <c r="CF123" s="764"/>
      <c r="CG123" s="765"/>
      <c r="CH123" s="765"/>
      <c r="CI123" s="765"/>
      <c r="CJ123" s="855"/>
      <c r="CK123" s="890"/>
      <c r="CL123" s="876"/>
      <c r="CM123" s="876"/>
      <c r="CN123" s="876"/>
      <c r="CO123" s="877"/>
      <c r="CP123" s="856" t="s">
        <v>446</v>
      </c>
      <c r="CQ123" s="857"/>
      <c r="CR123" s="857"/>
      <c r="CS123" s="857"/>
      <c r="CT123" s="857"/>
      <c r="CU123" s="857"/>
      <c r="CV123" s="857"/>
      <c r="CW123" s="857"/>
      <c r="CX123" s="857"/>
      <c r="CY123" s="857"/>
      <c r="CZ123" s="857"/>
      <c r="DA123" s="857"/>
      <c r="DB123" s="857"/>
      <c r="DC123" s="857"/>
      <c r="DD123" s="857"/>
      <c r="DE123" s="857"/>
      <c r="DF123" s="858"/>
      <c r="DG123" s="797">
        <v>34097</v>
      </c>
      <c r="DH123" s="798"/>
      <c r="DI123" s="798"/>
      <c r="DJ123" s="798"/>
      <c r="DK123" s="799"/>
      <c r="DL123" s="800">
        <v>33495</v>
      </c>
      <c r="DM123" s="798"/>
      <c r="DN123" s="798"/>
      <c r="DO123" s="798"/>
      <c r="DP123" s="799"/>
      <c r="DQ123" s="800">
        <v>32866</v>
      </c>
      <c r="DR123" s="798"/>
      <c r="DS123" s="798"/>
      <c r="DT123" s="798"/>
      <c r="DU123" s="799"/>
      <c r="DV123" s="845">
        <v>0.1</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447</v>
      </c>
      <c r="AB124" s="798"/>
      <c r="AC124" s="798"/>
      <c r="AD124" s="798"/>
      <c r="AE124" s="799"/>
      <c r="AF124" s="800" t="s">
        <v>447</v>
      </c>
      <c r="AG124" s="798"/>
      <c r="AH124" s="798"/>
      <c r="AI124" s="798"/>
      <c r="AJ124" s="799"/>
      <c r="AK124" s="800" t="s">
        <v>447</v>
      </c>
      <c r="AL124" s="798"/>
      <c r="AM124" s="798"/>
      <c r="AN124" s="798"/>
      <c r="AO124" s="799"/>
      <c r="AP124" s="845" t="s">
        <v>447</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94.2</v>
      </c>
      <c r="BR124" s="852"/>
      <c r="BS124" s="852"/>
      <c r="BT124" s="852"/>
      <c r="BU124" s="852"/>
      <c r="BV124" s="852">
        <v>80</v>
      </c>
      <c r="BW124" s="852"/>
      <c r="BX124" s="852"/>
      <c r="BY124" s="852"/>
      <c r="BZ124" s="852"/>
      <c r="CA124" s="852">
        <v>76.8</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v>10682</v>
      </c>
      <c r="DH124" s="781"/>
      <c r="DI124" s="781"/>
      <c r="DJ124" s="781"/>
      <c r="DK124" s="782"/>
      <c r="DL124" s="783">
        <v>10458</v>
      </c>
      <c r="DM124" s="781"/>
      <c r="DN124" s="781"/>
      <c r="DO124" s="781"/>
      <c r="DP124" s="782"/>
      <c r="DQ124" s="783">
        <v>11316</v>
      </c>
      <c r="DR124" s="781"/>
      <c r="DS124" s="781"/>
      <c r="DT124" s="781"/>
      <c r="DU124" s="782"/>
      <c r="DV124" s="869">
        <v>0.1</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198777</v>
      </c>
      <c r="AB126" s="798"/>
      <c r="AC126" s="798"/>
      <c r="AD126" s="798"/>
      <c r="AE126" s="799"/>
      <c r="AF126" s="800">
        <v>191329</v>
      </c>
      <c r="AG126" s="798"/>
      <c r="AH126" s="798"/>
      <c r="AI126" s="798"/>
      <c r="AJ126" s="799"/>
      <c r="AK126" s="800">
        <v>182632</v>
      </c>
      <c r="AL126" s="798"/>
      <c r="AM126" s="798"/>
      <c r="AN126" s="798"/>
      <c r="AO126" s="799"/>
      <c r="AP126" s="845">
        <v>0.8</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v>1548680</v>
      </c>
      <c r="DH126" s="835"/>
      <c r="DI126" s="835"/>
      <c r="DJ126" s="835"/>
      <c r="DK126" s="835"/>
      <c r="DL126" s="835">
        <v>996059</v>
      </c>
      <c r="DM126" s="835"/>
      <c r="DN126" s="835"/>
      <c r="DO126" s="835"/>
      <c r="DP126" s="835"/>
      <c r="DQ126" s="835">
        <v>745451</v>
      </c>
      <c r="DR126" s="835"/>
      <c r="DS126" s="835"/>
      <c r="DT126" s="835"/>
      <c r="DU126" s="835"/>
      <c r="DV126" s="812">
        <v>3.3</v>
      </c>
      <c r="DW126" s="812"/>
      <c r="DX126" s="812"/>
      <c r="DY126" s="812"/>
      <c r="DZ126" s="813"/>
    </row>
    <row r="127" spans="1:130" s="199" customFormat="1" ht="26.25" customHeight="1">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29515</v>
      </c>
      <c r="AB127" s="798"/>
      <c r="AC127" s="798"/>
      <c r="AD127" s="798"/>
      <c r="AE127" s="799"/>
      <c r="AF127" s="800">
        <v>33243</v>
      </c>
      <c r="AG127" s="798"/>
      <c r="AH127" s="798"/>
      <c r="AI127" s="798"/>
      <c r="AJ127" s="799"/>
      <c r="AK127" s="800">
        <v>69108</v>
      </c>
      <c r="AL127" s="798"/>
      <c r="AM127" s="798"/>
      <c r="AN127" s="798"/>
      <c r="AO127" s="799"/>
      <c r="AP127" s="845">
        <v>0.3</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1350483</v>
      </c>
      <c r="AB128" s="819"/>
      <c r="AC128" s="819"/>
      <c r="AD128" s="819"/>
      <c r="AE128" s="820"/>
      <c r="AF128" s="821">
        <v>1317424</v>
      </c>
      <c r="AG128" s="819"/>
      <c r="AH128" s="819"/>
      <c r="AI128" s="819"/>
      <c r="AJ128" s="820"/>
      <c r="AK128" s="821">
        <v>1443296</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111</v>
      </c>
      <c r="BG128" s="805"/>
      <c r="BH128" s="805"/>
      <c r="BI128" s="805"/>
      <c r="BJ128" s="805"/>
      <c r="BK128" s="805"/>
      <c r="BL128" s="828"/>
      <c r="BM128" s="804">
        <v>11.97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26560403</v>
      </c>
      <c r="AB129" s="798"/>
      <c r="AC129" s="798"/>
      <c r="AD129" s="798"/>
      <c r="AE129" s="799"/>
      <c r="AF129" s="800">
        <v>26820196</v>
      </c>
      <c r="AG129" s="798"/>
      <c r="AH129" s="798"/>
      <c r="AI129" s="798"/>
      <c r="AJ129" s="799"/>
      <c r="AK129" s="800">
        <v>26775728</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447</v>
      </c>
      <c r="BG129" s="788"/>
      <c r="BH129" s="788"/>
      <c r="BI129" s="788"/>
      <c r="BJ129" s="788"/>
      <c r="BK129" s="788"/>
      <c r="BL129" s="789"/>
      <c r="BM129" s="787">
        <v>16.97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4148089</v>
      </c>
      <c r="AB130" s="798"/>
      <c r="AC130" s="798"/>
      <c r="AD130" s="798"/>
      <c r="AE130" s="799"/>
      <c r="AF130" s="800">
        <v>4200240</v>
      </c>
      <c r="AG130" s="798"/>
      <c r="AH130" s="798"/>
      <c r="AI130" s="798"/>
      <c r="AJ130" s="799"/>
      <c r="AK130" s="800">
        <v>4311922</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22412314</v>
      </c>
      <c r="AB131" s="781"/>
      <c r="AC131" s="781"/>
      <c r="AD131" s="781"/>
      <c r="AE131" s="782"/>
      <c r="AF131" s="783">
        <v>22619956</v>
      </c>
      <c r="AG131" s="781"/>
      <c r="AH131" s="781"/>
      <c r="AI131" s="781"/>
      <c r="AJ131" s="782"/>
      <c r="AK131" s="783">
        <v>22463806</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76.8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10.24637179</v>
      </c>
      <c r="AB132" s="761"/>
      <c r="AC132" s="761"/>
      <c r="AD132" s="761"/>
      <c r="AE132" s="762"/>
      <c r="AF132" s="763">
        <v>10.05552834</v>
      </c>
      <c r="AG132" s="761"/>
      <c r="AH132" s="761"/>
      <c r="AI132" s="761"/>
      <c r="AJ132" s="762"/>
      <c r="AK132" s="763">
        <v>9.6706586590000008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10.3</v>
      </c>
      <c r="AB133" s="740"/>
      <c r="AC133" s="740"/>
      <c r="AD133" s="740"/>
      <c r="AE133" s="741"/>
      <c r="AF133" s="739">
        <v>10.1</v>
      </c>
      <c r="AG133" s="740"/>
      <c r="AH133" s="740"/>
      <c r="AI133" s="740"/>
      <c r="AJ133" s="741"/>
      <c r="AK133" s="739">
        <v>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4" t="s">
        <v>475</v>
      </c>
      <c r="L7" s="256"/>
      <c r="M7" s="257" t="s">
        <v>476</v>
      </c>
      <c r="N7" s="258"/>
    </row>
    <row r="8" spans="1:16">
      <c r="A8" s="250"/>
      <c r="B8" s="246"/>
      <c r="C8" s="246"/>
      <c r="D8" s="246"/>
      <c r="E8" s="246"/>
      <c r="F8" s="246"/>
      <c r="G8" s="259"/>
      <c r="H8" s="260"/>
      <c r="I8" s="260"/>
      <c r="J8" s="261"/>
      <c r="K8" s="1155"/>
      <c r="L8" s="262" t="s">
        <v>477</v>
      </c>
      <c r="M8" s="263" t="s">
        <v>478</v>
      </c>
      <c r="N8" s="264" t="s">
        <v>479</v>
      </c>
    </row>
    <row r="9" spans="1:16">
      <c r="A9" s="250"/>
      <c r="B9" s="246"/>
      <c r="C9" s="246"/>
      <c r="D9" s="246"/>
      <c r="E9" s="246"/>
      <c r="F9" s="246"/>
      <c r="G9" s="1168" t="s">
        <v>480</v>
      </c>
      <c r="H9" s="1169"/>
      <c r="I9" s="1169"/>
      <c r="J9" s="1170"/>
      <c r="K9" s="265">
        <v>5995218</v>
      </c>
      <c r="L9" s="266">
        <v>50897</v>
      </c>
      <c r="M9" s="267">
        <v>55721</v>
      </c>
      <c r="N9" s="268">
        <v>-8.6999999999999993</v>
      </c>
    </row>
    <row r="10" spans="1:16">
      <c r="A10" s="250"/>
      <c r="B10" s="246"/>
      <c r="C10" s="246"/>
      <c r="D10" s="246"/>
      <c r="E10" s="246"/>
      <c r="F10" s="246"/>
      <c r="G10" s="1168" t="s">
        <v>481</v>
      </c>
      <c r="H10" s="1169"/>
      <c r="I10" s="1169"/>
      <c r="J10" s="1170"/>
      <c r="K10" s="269">
        <v>765564</v>
      </c>
      <c r="L10" s="270">
        <v>6499</v>
      </c>
      <c r="M10" s="271">
        <v>5407</v>
      </c>
      <c r="N10" s="272">
        <v>20.2</v>
      </c>
    </row>
    <row r="11" spans="1:16" ht="13.5" customHeight="1">
      <c r="A11" s="250"/>
      <c r="B11" s="246"/>
      <c r="C11" s="246"/>
      <c r="D11" s="246"/>
      <c r="E11" s="246"/>
      <c r="F11" s="246"/>
      <c r="G11" s="1168" t="s">
        <v>482</v>
      </c>
      <c r="H11" s="1169"/>
      <c r="I11" s="1169"/>
      <c r="J11" s="1170"/>
      <c r="K11" s="269">
        <v>152761</v>
      </c>
      <c r="L11" s="270">
        <v>1297</v>
      </c>
      <c r="M11" s="271">
        <v>4456</v>
      </c>
      <c r="N11" s="272">
        <v>-70.900000000000006</v>
      </c>
    </row>
    <row r="12" spans="1:16" ht="13.5" customHeight="1">
      <c r="A12" s="250"/>
      <c r="B12" s="246"/>
      <c r="C12" s="246"/>
      <c r="D12" s="246"/>
      <c r="E12" s="246"/>
      <c r="F12" s="246"/>
      <c r="G12" s="1168" t="s">
        <v>483</v>
      </c>
      <c r="H12" s="1169"/>
      <c r="I12" s="1169"/>
      <c r="J12" s="1170"/>
      <c r="K12" s="269">
        <v>124082</v>
      </c>
      <c r="L12" s="270">
        <v>1053</v>
      </c>
      <c r="M12" s="271">
        <v>1602</v>
      </c>
      <c r="N12" s="272">
        <v>-34.299999999999997</v>
      </c>
    </row>
    <row r="13" spans="1:16" ht="13.5" customHeight="1">
      <c r="A13" s="250"/>
      <c r="B13" s="246"/>
      <c r="C13" s="246"/>
      <c r="D13" s="246"/>
      <c r="E13" s="246"/>
      <c r="F13" s="246"/>
      <c r="G13" s="1168" t="s">
        <v>484</v>
      </c>
      <c r="H13" s="1169"/>
      <c r="I13" s="1169"/>
      <c r="J13" s="1170"/>
      <c r="K13" s="269" t="s">
        <v>485</v>
      </c>
      <c r="L13" s="270" t="s">
        <v>485</v>
      </c>
      <c r="M13" s="271">
        <v>24</v>
      </c>
      <c r="N13" s="272" t="s">
        <v>485</v>
      </c>
    </row>
    <row r="14" spans="1:16" ht="13.5" customHeight="1">
      <c r="A14" s="250"/>
      <c r="B14" s="246"/>
      <c r="C14" s="246"/>
      <c r="D14" s="246"/>
      <c r="E14" s="246"/>
      <c r="F14" s="246"/>
      <c r="G14" s="1168" t="s">
        <v>486</v>
      </c>
      <c r="H14" s="1169"/>
      <c r="I14" s="1169"/>
      <c r="J14" s="1170"/>
      <c r="K14" s="269">
        <v>188459</v>
      </c>
      <c r="L14" s="270">
        <v>1600</v>
      </c>
      <c r="M14" s="271">
        <v>2095</v>
      </c>
      <c r="N14" s="272">
        <v>-23.6</v>
      </c>
    </row>
    <row r="15" spans="1:16" ht="13.5" customHeight="1">
      <c r="A15" s="250"/>
      <c r="B15" s="246"/>
      <c r="C15" s="246"/>
      <c r="D15" s="246"/>
      <c r="E15" s="246"/>
      <c r="F15" s="246"/>
      <c r="G15" s="1168" t="s">
        <v>487</v>
      </c>
      <c r="H15" s="1169"/>
      <c r="I15" s="1169"/>
      <c r="J15" s="1170"/>
      <c r="K15" s="269">
        <v>97587</v>
      </c>
      <c r="L15" s="270">
        <v>828</v>
      </c>
      <c r="M15" s="271">
        <v>1844</v>
      </c>
      <c r="N15" s="272">
        <v>-55.1</v>
      </c>
    </row>
    <row r="16" spans="1:16">
      <c r="A16" s="250"/>
      <c r="B16" s="246"/>
      <c r="C16" s="246"/>
      <c r="D16" s="246"/>
      <c r="E16" s="246"/>
      <c r="F16" s="246"/>
      <c r="G16" s="1171" t="s">
        <v>488</v>
      </c>
      <c r="H16" s="1172"/>
      <c r="I16" s="1172"/>
      <c r="J16" s="1173"/>
      <c r="K16" s="270">
        <v>-450899</v>
      </c>
      <c r="L16" s="270">
        <v>-3828</v>
      </c>
      <c r="M16" s="271">
        <v>-4887</v>
      </c>
      <c r="N16" s="272">
        <v>-21.7</v>
      </c>
    </row>
    <row r="17" spans="1:16">
      <c r="A17" s="250"/>
      <c r="B17" s="246"/>
      <c r="C17" s="246"/>
      <c r="D17" s="246"/>
      <c r="E17" s="246"/>
      <c r="F17" s="246"/>
      <c r="G17" s="1171" t="s">
        <v>170</v>
      </c>
      <c r="H17" s="1172"/>
      <c r="I17" s="1172"/>
      <c r="J17" s="1173"/>
      <c r="K17" s="270">
        <v>6872772</v>
      </c>
      <c r="L17" s="270">
        <v>58347</v>
      </c>
      <c r="M17" s="271">
        <v>66260</v>
      </c>
      <c r="N17" s="272">
        <v>-11.9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65" t="s">
        <v>493</v>
      </c>
      <c r="H21" s="1166"/>
      <c r="I21" s="1166"/>
      <c r="J21" s="1167"/>
      <c r="K21" s="282">
        <v>5.94</v>
      </c>
      <c r="L21" s="283">
        <v>6.58</v>
      </c>
      <c r="M21" s="284">
        <v>-0.64</v>
      </c>
      <c r="N21" s="251"/>
      <c r="O21" s="285"/>
      <c r="P21" s="281"/>
    </row>
    <row r="22" spans="1:16" s="286" customFormat="1">
      <c r="A22" s="281"/>
      <c r="B22" s="251"/>
      <c r="C22" s="251"/>
      <c r="D22" s="251"/>
      <c r="E22" s="251"/>
      <c r="F22" s="251"/>
      <c r="G22" s="1165" t="s">
        <v>494</v>
      </c>
      <c r="H22" s="1166"/>
      <c r="I22" s="1166"/>
      <c r="J22" s="1167"/>
      <c r="K22" s="287">
        <v>101.6</v>
      </c>
      <c r="L22" s="288">
        <v>99.7</v>
      </c>
      <c r="M22" s="289">
        <v>1.9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4" t="s">
        <v>475</v>
      </c>
      <c r="L30" s="256"/>
      <c r="M30" s="257" t="s">
        <v>476</v>
      </c>
      <c r="N30" s="258"/>
    </row>
    <row r="31" spans="1:16">
      <c r="A31" s="250"/>
      <c r="B31" s="246"/>
      <c r="C31" s="246"/>
      <c r="D31" s="246"/>
      <c r="E31" s="246"/>
      <c r="F31" s="246"/>
      <c r="G31" s="259"/>
      <c r="H31" s="260"/>
      <c r="I31" s="260"/>
      <c r="J31" s="261"/>
      <c r="K31" s="1155"/>
      <c r="L31" s="262" t="s">
        <v>477</v>
      </c>
      <c r="M31" s="263" t="s">
        <v>478</v>
      </c>
      <c r="N31" s="264" t="s">
        <v>479</v>
      </c>
    </row>
    <row r="32" spans="1:16" ht="27" customHeight="1">
      <c r="A32" s="250"/>
      <c r="B32" s="246"/>
      <c r="C32" s="246"/>
      <c r="D32" s="246"/>
      <c r="E32" s="246"/>
      <c r="F32" s="246"/>
      <c r="G32" s="1156" t="s">
        <v>498</v>
      </c>
      <c r="H32" s="1157"/>
      <c r="I32" s="1157"/>
      <c r="J32" s="1158"/>
      <c r="K32" s="296">
        <v>5238776</v>
      </c>
      <c r="L32" s="296">
        <v>44475</v>
      </c>
      <c r="M32" s="297">
        <v>35238</v>
      </c>
      <c r="N32" s="298">
        <v>26.2</v>
      </c>
    </row>
    <row r="33" spans="1:16" ht="13.5" customHeight="1">
      <c r="A33" s="250"/>
      <c r="B33" s="246"/>
      <c r="C33" s="246"/>
      <c r="D33" s="246"/>
      <c r="E33" s="246"/>
      <c r="F33" s="246"/>
      <c r="G33" s="1156" t="s">
        <v>499</v>
      </c>
      <c r="H33" s="1157"/>
      <c r="I33" s="1157"/>
      <c r="J33" s="1158"/>
      <c r="K33" s="296" t="s">
        <v>485</v>
      </c>
      <c r="L33" s="296" t="s">
        <v>485</v>
      </c>
      <c r="M33" s="297" t="s">
        <v>485</v>
      </c>
      <c r="N33" s="298" t="s">
        <v>485</v>
      </c>
    </row>
    <row r="34" spans="1:16" ht="27" customHeight="1">
      <c r="A34" s="250"/>
      <c r="B34" s="246"/>
      <c r="C34" s="246"/>
      <c r="D34" s="246"/>
      <c r="E34" s="246"/>
      <c r="F34" s="246"/>
      <c r="G34" s="1156" t="s">
        <v>500</v>
      </c>
      <c r="H34" s="1157"/>
      <c r="I34" s="1157"/>
      <c r="J34" s="1158"/>
      <c r="K34" s="296" t="s">
        <v>485</v>
      </c>
      <c r="L34" s="296" t="s">
        <v>485</v>
      </c>
      <c r="M34" s="297">
        <v>9</v>
      </c>
      <c r="N34" s="298" t="s">
        <v>485</v>
      </c>
    </row>
    <row r="35" spans="1:16" ht="27" customHeight="1">
      <c r="A35" s="250"/>
      <c r="B35" s="246"/>
      <c r="C35" s="246"/>
      <c r="D35" s="246"/>
      <c r="E35" s="246"/>
      <c r="F35" s="246"/>
      <c r="G35" s="1156" t="s">
        <v>501</v>
      </c>
      <c r="H35" s="1157"/>
      <c r="I35" s="1157"/>
      <c r="J35" s="1158"/>
      <c r="K35" s="296">
        <v>1205926</v>
      </c>
      <c r="L35" s="296">
        <v>10238</v>
      </c>
      <c r="M35" s="297">
        <v>12777</v>
      </c>
      <c r="N35" s="298">
        <v>-19.899999999999999</v>
      </c>
    </row>
    <row r="36" spans="1:16" ht="27" customHeight="1">
      <c r="A36" s="250"/>
      <c r="B36" s="246"/>
      <c r="C36" s="246"/>
      <c r="D36" s="246"/>
      <c r="E36" s="246"/>
      <c r="F36" s="246"/>
      <c r="G36" s="1156" t="s">
        <v>502</v>
      </c>
      <c r="H36" s="1157"/>
      <c r="I36" s="1157"/>
      <c r="J36" s="1158"/>
      <c r="K36" s="296">
        <v>868192</v>
      </c>
      <c r="L36" s="296">
        <v>7371</v>
      </c>
      <c r="M36" s="297">
        <v>1670</v>
      </c>
      <c r="N36" s="298">
        <v>341.4</v>
      </c>
    </row>
    <row r="37" spans="1:16" ht="13.5" customHeight="1">
      <c r="A37" s="250"/>
      <c r="B37" s="246"/>
      <c r="C37" s="246"/>
      <c r="D37" s="246"/>
      <c r="E37" s="246"/>
      <c r="F37" s="246"/>
      <c r="G37" s="1156" t="s">
        <v>503</v>
      </c>
      <c r="H37" s="1157"/>
      <c r="I37" s="1157"/>
      <c r="J37" s="1158"/>
      <c r="K37" s="296">
        <v>614544</v>
      </c>
      <c r="L37" s="296">
        <v>5217</v>
      </c>
      <c r="M37" s="297">
        <v>592</v>
      </c>
      <c r="N37" s="298">
        <v>781.3</v>
      </c>
    </row>
    <row r="38" spans="1:16" ht="27" customHeight="1">
      <c r="A38" s="250"/>
      <c r="B38" s="246"/>
      <c r="C38" s="246"/>
      <c r="D38" s="246"/>
      <c r="E38" s="246"/>
      <c r="F38" s="246"/>
      <c r="G38" s="1159" t="s">
        <v>504</v>
      </c>
      <c r="H38" s="1160"/>
      <c r="I38" s="1160"/>
      <c r="J38" s="1161"/>
      <c r="K38" s="299">
        <v>178</v>
      </c>
      <c r="L38" s="299">
        <v>2</v>
      </c>
      <c r="M38" s="300">
        <v>0</v>
      </c>
      <c r="N38" s="301">
        <v>0</v>
      </c>
      <c r="O38" s="295"/>
    </row>
    <row r="39" spans="1:16">
      <c r="A39" s="250"/>
      <c r="B39" s="246"/>
      <c r="C39" s="246"/>
      <c r="D39" s="246"/>
      <c r="E39" s="246"/>
      <c r="F39" s="246"/>
      <c r="G39" s="1159" t="s">
        <v>505</v>
      </c>
      <c r="H39" s="1160"/>
      <c r="I39" s="1160"/>
      <c r="J39" s="1161"/>
      <c r="K39" s="302">
        <v>-1443296</v>
      </c>
      <c r="L39" s="302">
        <v>-12253</v>
      </c>
      <c r="M39" s="303">
        <v>-7965</v>
      </c>
      <c r="N39" s="304">
        <v>53.8</v>
      </c>
      <c r="O39" s="295"/>
    </row>
    <row r="40" spans="1:16" ht="27" customHeight="1">
      <c r="A40" s="250"/>
      <c r="B40" s="246"/>
      <c r="C40" s="246"/>
      <c r="D40" s="246"/>
      <c r="E40" s="246"/>
      <c r="F40" s="246"/>
      <c r="G40" s="1156" t="s">
        <v>506</v>
      </c>
      <c r="H40" s="1157"/>
      <c r="I40" s="1157"/>
      <c r="J40" s="1158"/>
      <c r="K40" s="302">
        <v>-4311922</v>
      </c>
      <c r="L40" s="302">
        <v>-36606</v>
      </c>
      <c r="M40" s="303">
        <v>-31941</v>
      </c>
      <c r="N40" s="304">
        <v>14.6</v>
      </c>
      <c r="O40" s="295"/>
    </row>
    <row r="41" spans="1:16">
      <c r="A41" s="250"/>
      <c r="B41" s="246"/>
      <c r="C41" s="246"/>
      <c r="D41" s="246"/>
      <c r="E41" s="246"/>
      <c r="F41" s="246"/>
      <c r="G41" s="1162" t="s">
        <v>281</v>
      </c>
      <c r="H41" s="1163"/>
      <c r="I41" s="1163"/>
      <c r="J41" s="1164"/>
      <c r="K41" s="296">
        <v>2172398</v>
      </c>
      <c r="L41" s="302">
        <v>18443</v>
      </c>
      <c r="M41" s="303">
        <v>10381</v>
      </c>
      <c r="N41" s="304">
        <v>77.7</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49" t="s">
        <v>475</v>
      </c>
      <c r="J49" s="1151" t="s">
        <v>510</v>
      </c>
      <c r="K49" s="1152"/>
      <c r="L49" s="1152"/>
      <c r="M49" s="1152"/>
      <c r="N49" s="1153"/>
    </row>
    <row r="50" spans="1:14">
      <c r="A50" s="250"/>
      <c r="B50" s="246"/>
      <c r="C50" s="246"/>
      <c r="D50" s="246"/>
      <c r="E50" s="246"/>
      <c r="F50" s="246"/>
      <c r="G50" s="314"/>
      <c r="H50" s="315"/>
      <c r="I50" s="1150"/>
      <c r="J50" s="316" t="s">
        <v>511</v>
      </c>
      <c r="K50" s="317" t="s">
        <v>512</v>
      </c>
      <c r="L50" s="318" t="s">
        <v>513</v>
      </c>
      <c r="M50" s="319" t="s">
        <v>514</v>
      </c>
      <c r="N50" s="320" t="s">
        <v>515</v>
      </c>
    </row>
    <row r="51" spans="1:14">
      <c r="A51" s="250"/>
      <c r="B51" s="246"/>
      <c r="C51" s="246"/>
      <c r="D51" s="246"/>
      <c r="E51" s="246"/>
      <c r="F51" s="246"/>
      <c r="G51" s="312" t="s">
        <v>516</v>
      </c>
      <c r="H51" s="313"/>
      <c r="I51" s="321">
        <v>6576646</v>
      </c>
      <c r="J51" s="322">
        <v>55724</v>
      </c>
      <c r="K51" s="323">
        <v>8.4</v>
      </c>
      <c r="L51" s="324">
        <v>57996</v>
      </c>
      <c r="M51" s="325">
        <v>14.5</v>
      </c>
      <c r="N51" s="326">
        <v>-6.1</v>
      </c>
    </row>
    <row r="52" spans="1:14">
      <c r="A52" s="250"/>
      <c r="B52" s="246"/>
      <c r="C52" s="246"/>
      <c r="D52" s="246"/>
      <c r="E52" s="246"/>
      <c r="F52" s="246"/>
      <c r="G52" s="327"/>
      <c r="H52" s="328" t="s">
        <v>517</v>
      </c>
      <c r="I52" s="329">
        <v>4466044</v>
      </c>
      <c r="J52" s="330">
        <v>37841</v>
      </c>
      <c r="K52" s="331">
        <v>0.8</v>
      </c>
      <c r="L52" s="332">
        <v>32288</v>
      </c>
      <c r="M52" s="333">
        <v>5.9</v>
      </c>
      <c r="N52" s="334">
        <v>-5.0999999999999996</v>
      </c>
    </row>
    <row r="53" spans="1:14">
      <c r="A53" s="250"/>
      <c r="B53" s="246"/>
      <c r="C53" s="246"/>
      <c r="D53" s="246"/>
      <c r="E53" s="246"/>
      <c r="F53" s="246"/>
      <c r="G53" s="312" t="s">
        <v>518</v>
      </c>
      <c r="H53" s="313"/>
      <c r="I53" s="321">
        <v>8410720</v>
      </c>
      <c r="J53" s="322">
        <v>71221</v>
      </c>
      <c r="K53" s="323">
        <v>27.8</v>
      </c>
      <c r="L53" s="324">
        <v>64620</v>
      </c>
      <c r="M53" s="325">
        <v>11.4</v>
      </c>
      <c r="N53" s="326">
        <v>16.399999999999999</v>
      </c>
    </row>
    <row r="54" spans="1:14">
      <c r="A54" s="250"/>
      <c r="B54" s="246"/>
      <c r="C54" s="246"/>
      <c r="D54" s="246"/>
      <c r="E54" s="246"/>
      <c r="F54" s="246"/>
      <c r="G54" s="327"/>
      <c r="H54" s="328" t="s">
        <v>517</v>
      </c>
      <c r="I54" s="329">
        <v>5295167</v>
      </c>
      <c r="J54" s="330">
        <v>44839</v>
      </c>
      <c r="K54" s="331">
        <v>18.5</v>
      </c>
      <c r="L54" s="332">
        <v>37260</v>
      </c>
      <c r="M54" s="333">
        <v>15.4</v>
      </c>
      <c r="N54" s="334">
        <v>3.1</v>
      </c>
    </row>
    <row r="55" spans="1:14">
      <c r="A55" s="250"/>
      <c r="B55" s="246"/>
      <c r="C55" s="246"/>
      <c r="D55" s="246"/>
      <c r="E55" s="246"/>
      <c r="F55" s="246"/>
      <c r="G55" s="312" t="s">
        <v>519</v>
      </c>
      <c r="H55" s="313"/>
      <c r="I55" s="321">
        <v>6687998</v>
      </c>
      <c r="J55" s="322">
        <v>56832</v>
      </c>
      <c r="K55" s="323">
        <v>-20.2</v>
      </c>
      <c r="L55" s="324">
        <v>64287</v>
      </c>
      <c r="M55" s="325">
        <v>-0.5</v>
      </c>
      <c r="N55" s="326">
        <v>-19.7</v>
      </c>
    </row>
    <row r="56" spans="1:14">
      <c r="A56" s="250"/>
      <c r="B56" s="246"/>
      <c r="C56" s="246"/>
      <c r="D56" s="246"/>
      <c r="E56" s="246"/>
      <c r="F56" s="246"/>
      <c r="G56" s="327"/>
      <c r="H56" s="328" t="s">
        <v>517</v>
      </c>
      <c r="I56" s="329">
        <v>4548326</v>
      </c>
      <c r="J56" s="330">
        <v>38650</v>
      </c>
      <c r="K56" s="331">
        <v>-13.8</v>
      </c>
      <c r="L56" s="332">
        <v>41052</v>
      </c>
      <c r="M56" s="333">
        <v>10.199999999999999</v>
      </c>
      <c r="N56" s="334">
        <v>-24</v>
      </c>
    </row>
    <row r="57" spans="1:14">
      <c r="A57" s="250"/>
      <c r="B57" s="246"/>
      <c r="C57" s="246"/>
      <c r="D57" s="246"/>
      <c r="E57" s="246"/>
      <c r="F57" s="246"/>
      <c r="G57" s="312" t="s">
        <v>520</v>
      </c>
      <c r="H57" s="313"/>
      <c r="I57" s="321">
        <v>6645608</v>
      </c>
      <c r="J57" s="322">
        <v>56506</v>
      </c>
      <c r="K57" s="323">
        <v>-0.6</v>
      </c>
      <c r="L57" s="324">
        <v>46440</v>
      </c>
      <c r="M57" s="325">
        <v>-27.8</v>
      </c>
      <c r="N57" s="326">
        <v>27.2</v>
      </c>
    </row>
    <row r="58" spans="1:14">
      <c r="A58" s="250"/>
      <c r="B58" s="246"/>
      <c r="C58" s="246"/>
      <c r="D58" s="246"/>
      <c r="E58" s="246"/>
      <c r="F58" s="246"/>
      <c r="G58" s="327"/>
      <c r="H58" s="328" t="s">
        <v>517</v>
      </c>
      <c r="I58" s="329">
        <v>4586656</v>
      </c>
      <c r="J58" s="330">
        <v>38999</v>
      </c>
      <c r="K58" s="331">
        <v>0.9</v>
      </c>
      <c r="L58" s="332">
        <v>27658</v>
      </c>
      <c r="M58" s="333">
        <v>-32.6</v>
      </c>
      <c r="N58" s="334">
        <v>33.5</v>
      </c>
    </row>
    <row r="59" spans="1:14">
      <c r="A59" s="250"/>
      <c r="B59" s="246"/>
      <c r="C59" s="246"/>
      <c r="D59" s="246"/>
      <c r="E59" s="246"/>
      <c r="F59" s="246"/>
      <c r="G59" s="312" t="s">
        <v>521</v>
      </c>
      <c r="H59" s="313"/>
      <c r="I59" s="321">
        <v>7773869</v>
      </c>
      <c r="J59" s="322">
        <v>65997</v>
      </c>
      <c r="K59" s="323">
        <v>16.8</v>
      </c>
      <c r="L59" s="324">
        <v>63257</v>
      </c>
      <c r="M59" s="325">
        <v>36.200000000000003</v>
      </c>
      <c r="N59" s="326">
        <v>-19.399999999999999</v>
      </c>
    </row>
    <row r="60" spans="1:14">
      <c r="A60" s="250"/>
      <c r="B60" s="246"/>
      <c r="C60" s="246"/>
      <c r="D60" s="246"/>
      <c r="E60" s="246"/>
      <c r="F60" s="246"/>
      <c r="G60" s="327"/>
      <c r="H60" s="328" t="s">
        <v>517</v>
      </c>
      <c r="I60" s="335">
        <v>5106923</v>
      </c>
      <c r="J60" s="330">
        <v>43355</v>
      </c>
      <c r="K60" s="331">
        <v>11.2</v>
      </c>
      <c r="L60" s="332">
        <v>27259</v>
      </c>
      <c r="M60" s="333">
        <v>-1.4</v>
      </c>
      <c r="N60" s="334">
        <v>12.6</v>
      </c>
    </row>
    <row r="61" spans="1:14">
      <c r="A61" s="250"/>
      <c r="B61" s="246"/>
      <c r="C61" s="246"/>
      <c r="D61" s="246"/>
      <c r="E61" s="246"/>
      <c r="F61" s="246"/>
      <c r="G61" s="312" t="s">
        <v>522</v>
      </c>
      <c r="H61" s="336"/>
      <c r="I61" s="337">
        <v>7218968</v>
      </c>
      <c r="J61" s="338">
        <v>61256</v>
      </c>
      <c r="K61" s="339">
        <v>6.4</v>
      </c>
      <c r="L61" s="340">
        <v>59320</v>
      </c>
      <c r="M61" s="341">
        <v>6.8</v>
      </c>
      <c r="N61" s="326">
        <v>-0.4</v>
      </c>
    </row>
    <row r="62" spans="1:14">
      <c r="A62" s="250"/>
      <c r="B62" s="246"/>
      <c r="C62" s="246"/>
      <c r="D62" s="246"/>
      <c r="E62" s="246"/>
      <c r="F62" s="246"/>
      <c r="G62" s="327"/>
      <c r="H62" s="328" t="s">
        <v>517</v>
      </c>
      <c r="I62" s="329">
        <v>4800623</v>
      </c>
      <c r="J62" s="330">
        <v>40737</v>
      </c>
      <c r="K62" s="331">
        <v>3.5</v>
      </c>
      <c r="L62" s="332">
        <v>33103</v>
      </c>
      <c r="M62" s="333">
        <v>-0.5</v>
      </c>
      <c r="N62" s="334">
        <v>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115" zoomScaleNormal="11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4" t="s">
        <v>3</v>
      </c>
      <c r="D47" s="1174"/>
      <c r="E47" s="1175"/>
      <c r="F47" s="11">
        <v>11.42</v>
      </c>
      <c r="G47" s="12">
        <v>15.08</v>
      </c>
      <c r="H47" s="12">
        <v>16.510000000000002</v>
      </c>
      <c r="I47" s="12">
        <v>17.02</v>
      </c>
      <c r="J47" s="13">
        <v>16.66</v>
      </c>
    </row>
    <row r="48" spans="2:10" ht="57.75" customHeight="1">
      <c r="B48" s="14"/>
      <c r="C48" s="1176" t="s">
        <v>4</v>
      </c>
      <c r="D48" s="1176"/>
      <c r="E48" s="1177"/>
      <c r="F48" s="15">
        <v>4.55</v>
      </c>
      <c r="G48" s="16">
        <v>6.03</v>
      </c>
      <c r="H48" s="16">
        <v>4.6399999999999997</v>
      </c>
      <c r="I48" s="16">
        <v>4.99</v>
      </c>
      <c r="J48" s="17">
        <v>3.72</v>
      </c>
    </row>
    <row r="49" spans="2:10" ht="57.75" customHeight="1" thickBot="1">
      <c r="B49" s="18"/>
      <c r="C49" s="1178" t="s">
        <v>5</v>
      </c>
      <c r="D49" s="1178"/>
      <c r="E49" s="1179"/>
      <c r="F49" s="19">
        <v>1.1499999999999999</v>
      </c>
      <c r="G49" s="20">
        <v>5.24</v>
      </c>
      <c r="H49" s="20">
        <v>7.0000000000000007E-2</v>
      </c>
      <c r="I49" s="20">
        <v>1.06</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服部 和敏</cp:lastModifiedBy>
  <cp:lastPrinted>2018-10-29T11:00:45Z</cp:lastPrinted>
  <dcterms:created xsi:type="dcterms:W3CDTF">2018-01-24T05:09:59Z</dcterms:created>
  <dcterms:modified xsi:type="dcterms:W3CDTF">2018-10-29T11:04:26Z</dcterms:modified>
  <cp:category/>
</cp:coreProperties>
</file>