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75" windowHeight="65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25725"/>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O35"/>
  <c r="AM35"/>
  <c r="C34"/>
  <c r="C35" s="1"/>
  <c r="C36" s="1"/>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E35" l="1"/>
  <c r="CO34" s="1"/>
  <c r="BW34"/>
  <c r="BW35" s="1"/>
  <c r="BW36" s="1"/>
  <c r="BW37" s="1"/>
  <c r="BW38" s="1"/>
  <c r="BW39" s="1"/>
  <c r="BW40" s="1"/>
  <c r="BW41" s="1"/>
  <c r="BW42" s="1"/>
</calcChain>
</file>

<file path=xl/sharedStrings.xml><?xml version="1.0" encoding="utf-8"?>
<sst xmlns="http://schemas.openxmlformats.org/spreadsheetml/2006/main" count="1104" uniqueCount="562">
  <si>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</si>
  <si>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</si>
  <si>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</si>
  <si>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</si>
  <si>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</si>
  <si>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</si>
  <si>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</si>
  <si>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</si>
  <si>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</si>
  <si>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</si>
  <si>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</si>
  <si>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</si>
  <si>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</si>
  <si>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</si>
  <si>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</si>
  <si>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</si>
  <si>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</si>
  <si>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</si>
  <si>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</si>
  <si>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</si>
  <si>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</si>
  <si>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</si>
  <si>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</si>
  <si>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</si>
  <si>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</si>
  <si>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</si>
  <si>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</si>
  <si>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</si>
  <si>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</si>
  <si>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</si>
  <si>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</si>
  <si>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</si>
  <si>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</si>
  <si>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</si>
  <si>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</si>
  <si>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</si>
  <si>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</si>
  <si>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</si>
  <si>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</si>
  <si>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</si>
  <si>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</si>
  <si>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</si>
  <si>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</si>
  <si>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</si>
  <si>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</si>
  <si>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</si>
  <si>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</si>
  <si>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</si>
  <si>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</si>
  <si>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</si>
  <si>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</si>
  <si>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</si>
  <si>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</si>
  <si>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</si>
  <si>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</si>
  <si>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</si>
  <si>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</si>
  <si>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</si>
  <si>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</si>
  <si>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</si>
  <si>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</si>
  <si>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</si>
  <si>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</si>
  <si>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</si>
  <si>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</si>
  <si>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</si>
  <si>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</si>
  <si>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</si>
  <si>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</si>
  <si>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</si>
  <si>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</si>
  <si>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</si>
  <si>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</si>
  <si>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</si>
  <si>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</si>
  <si>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</si>
  <si>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</si>
  <si>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</si>
  <si>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</si>
  <si>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</si>
  <si>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</si>
  <si>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</si>
  <si>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</si>
  <si>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</si>
  <si>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</si>
  <si>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</si>
  <si>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</si>
  <si>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</si>
  <si>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</si>
  <si>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</si>
  <si>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</si>
  <si>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</si>
  <si>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</si>
  <si>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</si>
  <si>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</si>
  <si>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</si>
  <si>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</si>
  <si>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</si>
  <si>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</si>
  <si>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</si>
  <si>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</si>
  <si>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</si>
  <si>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</si>
  <si>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</si>
  <si>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</si>
  <si>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</si>
  <si>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</si>
  <si>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</si>
  <si>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</si>
  <si>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</si>
  <si>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</si>
  <si>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</si>
  <si>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</si>
  <si>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</si>
  <si>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</si>
  <si>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</si>
  <si>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</si>
  <si>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</si>
  <si>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</si>
  <si>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</si>
  <si>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</si>
  <si>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</si>
  <si>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</si>
  <si>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</si>
  <si>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</si>
  <si>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</si>
  <si>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</si>
  <si>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</si>
  <si>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</si>
  <si>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</si>
  <si>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</si>
  <si>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</si>
  <si>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</si>
  <si>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</si>
  <si>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</si>
  <si>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</si>
  <si>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</si>
  <si>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</si>
  <si>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</si>
  <si>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</si>
  <si>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</si>
  <si>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</si>
  <si>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</si>
  <si>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</si>
  <si>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</si>
  <si>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</si>
  <si>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</si>
  <si>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</si>
  <si>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</si>
  <si>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</si>
  <si>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</si>
  <si>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</si>
  <si>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</si>
  <si>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</si>
  <si>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</si>
  <si>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</si>
  <si>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</si>
  <si>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</si>
  <si>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</si>
  <si>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</si>
  <si>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</si>
  <si>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</si>
  <si>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</si>
  <si>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</si>
  <si>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</si>
  <si>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</si>
  <si>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</si>
  <si>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</si>
  <si>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</si>
  <si>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</si>
  <si>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</si>
  <si>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</si>
  <si>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</si>
  <si>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</si>
  <si>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</si>
  <si>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</si>
  <si>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</si>
  <si>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</si>
  <si>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</si>
  <si>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</si>
  <si>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</si>
  <si>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</si>
  <si>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</si>
  <si>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</si>
  <si>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</si>
  <si>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</si>
  <si>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</si>
  <si>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</si>
  <si>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</si>
  <si>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</si>
  <si>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</si>
  <si>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</si>
  <si>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</si>
  <si>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</si>
  <si>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</si>
  <si>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</si>
  <si>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</si>
  <si>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</si>
  <si>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</si>
  <si>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</si>
  <si>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</si>
  <si>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</si>
  <si>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</si>
  <si>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</si>
  <si>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</si>
  <si>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</si>
  <si>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</si>
  <si>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</si>
  <si>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</si>
  <si>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</si>
  <si>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</si>
  <si>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</si>
  <si>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</si>
  <si>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</si>
  <si>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</si>
  <si>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</si>
  <si>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</si>
  <si>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</si>
  <si>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</si>
  <si>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</si>
  <si>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</si>
  <si>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</si>
  <si>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</si>
  <si>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</si>
  <si>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</si>
  <si>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</si>
  <si>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</si>
  <si>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</si>
  <si>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</si>
  <si>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</si>
  <si>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</si>
  <si>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</si>
  <si>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</si>
  <si>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</si>
  <si>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</si>
  <si>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</si>
  <si>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</si>
  <si>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</si>
  <si>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</si>
  <si>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</si>
  <si>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</si>
  <si>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</si>
  <si>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</si>
  <si>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</si>
  <si>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</si>
  <si>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</si>
  <si>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</si>
  <si>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</si>
  <si>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</si>
  <si>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</si>
  <si>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</si>
  <si>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</si>
  <si>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</si>
  <si>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</si>
  <si>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</si>
  <si>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</si>
  <si>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</si>
  <si>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</si>
  <si>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</si>
  <si>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</si>
  <si>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</si>
  <si>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</si>
  <si>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</si>
  <si>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</si>
  <si>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</si>
  <si>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</si>
  <si>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</si>
  <si>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</si>
  <si>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</si>
  <si>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</si>
  <si>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</si>
  <si>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</si>
  <si>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</si>
  <si>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</si>
  <si>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</si>
  <si>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</si>
  <si>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</si>
  <si>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</si>
  <si>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</si>
  <si>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</si>
  <si>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</si>
  <si>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</si>
  <si>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</si>
  <si>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</si>
  <si>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</si>
  <si>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</si>
  <si>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</si>
  <si>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</si>
  <si>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</si>
  <si>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</si>
  <si>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</si>
  <si>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</si>
  <si>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</si>
  <si>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</si>
  <si>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</si>
  <si>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</si>
  <si>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</si>
  <si>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</si>
  <si>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</si>
  <si>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</si>
  <si>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</si>
  <si>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</si>
  <si>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</si>
  <si>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</si>
  <si>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</si>
  <si>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</si>
  <si>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</si>
  <si>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</si>
  <si>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</si>
  <si>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</si>
  <si>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</si>
  <si>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</si>
  <si>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</si>
  <si>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</si>
  <si>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</si>
  <si>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</si>
  <si>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</si>
  <si>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</si>
  <si>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</si>
  <si>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</si>
  <si>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</si>
  <si>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</si>
  <si>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</si>
  <si>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</si>
  <si>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</si>
  <si>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</si>
  <si>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</si>
  <si>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</si>
  <si>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</si>
  <si>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</si>
  <si>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</si>
  <si>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</si>
  <si>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</si>
  <si>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</si>
  <si>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</si>
  <si>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</si>
  <si>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</si>
  <si>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</si>
  <si>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</si>
  <si>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</si>
  <si>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</si>
  <si>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</si>
  <si>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</si>
  <si>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</si>
  <si>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</si>
  <si>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</si>
  <si>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</si>
  <si>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</si>
  <si>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</si>
  <si>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</si>
  <si>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</si>
  <si>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</si>
  <si>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</si>
  <si>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</si>
  <si>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</si>
  <si>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</si>
  <si>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</si>
  <si>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</si>
  <si>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</si>
  <si>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</si>
  <si>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</si>
  <si>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</si>
  <si>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</si>
  <si>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</si>
  <si>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</si>
  <si>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</si>
  <si>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</si>
  <si>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</si>
  <si>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</si>
  <si>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</si>
  <si>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</si>
  <si>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</si>
  <si>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</si>
  <si>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</si>
  <si>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</si>
  <si>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</si>
  <si>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</si>
  <si>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</si>
  <si>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</si>
  <si>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</si>
  <si>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</si>
  <si>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</si>
  <si>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</si>
  <si>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</si>
  <si>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</si>
  <si>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</si>
  <si>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</si>
  <si>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</si>
  <si>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</si>
  <si>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</si>
  <si>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</si>
  <si>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</si>
  <si>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</si>
  <si>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</si>
  <si>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</si>
  <si>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</si>
  <si>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</si>
  <si>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</si>
  <si>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</si>
  <si>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</si>
  <si>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</si>
  <si>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</si>
  <si>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</si>
  <si>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</si>
  <si>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</si>
  <si>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</si>
  <si>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</si>
  <si>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</si>
  <si>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</si>
  <si>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</si>
  <si>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</si>
  <si>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</si>
  <si>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</si>
  <si>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</si>
  <si>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</si>
  <si>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</si>
  <si>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</si>
  <si>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</si>
  <si>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</si>
  <si>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</si>
  <si>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</si>
  <si>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</si>
  <si>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</si>
  <si>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</si>
  <si>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</si>
  <si>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</si>
  <si>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</si>
  <si>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</si>
  <si>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</si>
  <si>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</si>
  <si>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</si>
  <si>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</si>
  <si>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</si>
  <si>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</si>
  <si>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</si>
  <si>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</si>
  <si>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</si>
  <si>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</si>
  <si>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</si>
  <si>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</si>
  <si>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</si>
  <si>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</si>
  <si>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</si>
  <si>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</si>
  <si>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</si>
  <si>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</si>
  <si>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</si>
  <si>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</si>
  <si>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</si>
  <si>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</si>
  <si>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</si>
  <si>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</si>
  <si>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</si>
  <si>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</si>
  <si>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</si>
  <si>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</si>
  <si>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</si>
  <si>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</si>
  <si>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</si>
  <si>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</si>
  <si>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</si>
  <si>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</si>
  <si>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</si>
  <si>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</si>
  <si>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</si>
  <si>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</si>
  <si>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</si>
  <si>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</si>
  <si>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</si>
  <si>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</si>
  <si>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</si>
  <si>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</si>
  <si>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</si>
  <si>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</si>
  <si>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</si>
  <si>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</si>
  <si>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</si>
  <si>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</si>
  <si>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</si>
  <si>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</si>
  <si>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</si>
  <si>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</si>
  <si>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</si>
  <si>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</si>
  <si>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</si>
  <si>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</si>
  <si>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</si>
  <si>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</si>
  <si>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</si>
  <si>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</si>
  <si>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</si>
  <si>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</si>
  <si>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</si>
  <si>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</si>
  <si>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</si>
  <si>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</si>
  <si>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</si>
  <si>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</si>
  <si>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</si>
  <si>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</si>
  <si>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</si>
  <si>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</si>
  <si>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</si>
  <si>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</si>
  <si>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</si>
  <si>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</si>
  <si>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</si>
  <si>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</si>
  <si>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</si>
  <si>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</si>
  <si>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</si>
  <si>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</si>
  <si>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</si>
  <si>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</si>
  <si>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</si>
  <si>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</si>
  <si>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</si>
  <si>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</si>
  <si>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</si>
  <si>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</si>
  <si>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</si>
  <si>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</si>
  <si>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</si>
  <si>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</si>
  <si>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</si>
  <si>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</si>
  <si>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0.19</t>
  </si>
  <si>
    <t>一般会計</t>
  </si>
  <si>
    <t>下田市国民健康保険事業特別会計</t>
  </si>
  <si>
    <t>下田市水道事業会計</t>
  </si>
  <si>
    <t>下田市介護保険特別会計</t>
  </si>
  <si>
    <t>下田市下水道事業特別会計</t>
  </si>
  <si>
    <t>下田市後期高齢者医療特別会計</t>
  </si>
  <si>
    <t>下田市集落排水事業特別会計</t>
  </si>
  <si>
    <t>下田市下田駅前広場整備事業特別会計</t>
  </si>
  <si>
    <t>その他会計（赤字）</t>
  </si>
  <si>
    <t>その他会計（黒字）</t>
  </si>
  <si>
    <t>-</t>
    <phoneticPr fontId="2"/>
  </si>
  <si>
    <t>-</t>
    <phoneticPr fontId="2"/>
  </si>
  <si>
    <t>公益社団法人　下田市振興公社</t>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</si>
  <si>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30"/>
  </si>
  <si>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30"/>
  </si>
  <si>
    <t>下田地区消防組合</t>
    <rPh sb="0" eb="2">
      <t>シモダ</t>
    </rPh>
    <rPh sb="2" eb="4">
      <t>チク</t>
    </rPh>
    <rPh sb="4" eb="6">
      <t>ショウボウ</t>
    </rPh>
    <rPh sb="6" eb="8">
      <t>クミアイ</t>
    </rPh>
    <phoneticPr fontId="30"/>
  </si>
  <si>
    <t>南豆衛生プラント組合</t>
    <rPh sb="0" eb="1">
      <t>ミナミ</t>
    </rPh>
    <rPh sb="1" eb="2">
      <t>マメ</t>
    </rPh>
    <rPh sb="2" eb="4">
      <t>エイセイ</t>
    </rPh>
    <rPh sb="8" eb="10">
      <t>クミアイ</t>
    </rPh>
    <phoneticPr fontId="30"/>
  </si>
  <si>
    <t>伊豆斎場組合</t>
    <rPh sb="0" eb="2">
      <t>イズ</t>
    </rPh>
    <rPh sb="2" eb="4">
      <t>サイジョウ</t>
    </rPh>
    <rPh sb="4" eb="6">
      <t>クミアイ</t>
    </rPh>
    <phoneticPr fontId="30"/>
  </si>
  <si>
    <t>静岡地方税滞納整理機構</t>
    <rPh sb="0" eb="2">
      <t>シズオカ</t>
    </rPh>
    <rPh sb="2" eb="4">
      <t>チホウ</t>
    </rPh>
    <rPh sb="4" eb="5">
      <t>ゼイ</t>
    </rPh>
    <rPh sb="5" eb="7">
      <t>タイノウ</t>
    </rPh>
    <rPh sb="7" eb="9">
      <t>セイリ</t>
    </rPh>
    <rPh sb="9" eb="11">
      <t>キコウ</t>
    </rPh>
    <phoneticPr fontId="30"/>
  </si>
  <si>
    <t>静岡県市町総合事務組合</t>
    <rPh sb="0" eb="3">
      <t>シズオカケン</t>
    </rPh>
    <rPh sb="3" eb="5">
      <t>シチョウ</t>
    </rPh>
    <rPh sb="5" eb="7">
      <t>ソウゴウ</t>
    </rPh>
    <rPh sb="7" eb="9">
      <t>ジム</t>
    </rPh>
    <rPh sb="9" eb="11">
      <t>クミアイ</t>
    </rPh>
    <phoneticPr fontId="30"/>
  </si>
  <si>
    <t>静岡県後期高齢者医療広域連合</t>
    <rPh sb="0" eb="3">
      <t>シズオカケン</t>
    </rPh>
    <rPh sb="3" eb="5">
      <t>コウキ</t>
    </rPh>
    <rPh sb="5" eb="8">
      <t>コウレイシャ</t>
    </rPh>
    <rPh sb="8" eb="10">
      <t>イリョウ</t>
    </rPh>
    <rPh sb="10" eb="12">
      <t>コウイキ</t>
    </rPh>
    <rPh sb="12" eb="14">
      <t>レンゴウ</t>
    </rPh>
    <phoneticPr fontId="30"/>
  </si>
  <si>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</si>
  <si>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</si>
  <si>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</si>
  <si>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</si>
  <si>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における当市将来負担比率及び有形固定資産減価償却率はいずれも類似団体内平均値を上回っており、今後の施設の更新においてはできる限り依存財源に頼らない更新を心掛け、併せて自主財源の確保にも努めていくことで当比率が健全に推移するよう心掛け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</si>
  <si>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</si>
  <si>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</si>
  <si>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</si>
  <si>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</si>
  <si>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</si>
  <si>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</si>
  <si>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平成24年度以降新規債の発行を抑制し財政の健全化に努めた結果、実質公債費比率は減少し、将来負担比率においてもふるさと応援基金等の基金残高の増により比率が減少してきた。
実質公債費比率は類似団体より低くなっているものの将来負担比率は平均値を上回っており、財政健全化に努めた結果、施設の更新が進んでいない状況であると考える。
今後見込まれる大型施設の更新により実質公債費比率、将来負担比率共に大幅増加につながることが予測され、より一層の自主財源確保策の実施、無駄な歳出の削減に努めるなど再度財政健全化を図る一方、不要な施設の廃止を盛り込んだ更新計画を立てる必要があるものと考え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</si>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</sst>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17673</c:v>
                </c:pt>
                <c:pt idx="1">
                  <c:v>71362</c:v>
                </c:pt>
                <c:pt idx="2">
                  <c:v>27294</c:v>
                </c:pt>
                <c:pt idx="3">
                  <c:v>63374</c:v>
                </c:pt>
                <c:pt idx="4">
                  <c:v>29387</c:v>
                </c:pt>
              </c:numCache>
            </c:numRef>
          </c:val>
        </c:ser>
        <c:marker val="1"/>
        <c:axId val="120480512"/>
        <c:axId val="120482432"/>
      </c:lineChart>
      <c:catAx>
        <c:axId val="1204805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82432"/>
        <c:crosses val="autoZero"/>
        <c:auto val="1"/>
        <c:lblAlgn val="ctr"/>
        <c:lblOffset val="100"/>
        <c:tickLblSkip val="1"/>
        <c:tickMarkSkip val="1"/>
      </c:catAx>
      <c:valAx>
        <c:axId val="12048243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805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c:v>
                </c:pt>
                <c:pt idx="1">
                  <c:v>7.67</c:v>
                </c:pt>
                <c:pt idx="2">
                  <c:v>8.2200000000000006</c:v>
                </c:pt>
                <c:pt idx="3">
                  <c:v>11.56</c:v>
                </c:pt>
                <c:pt idx="4">
                  <c:v>11.17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11.45</c:v>
                </c:pt>
                <c:pt idx="1">
                  <c:v>12.76</c:v>
                </c:pt>
                <c:pt idx="2">
                  <c:v>12.58</c:v>
                </c:pt>
                <c:pt idx="3">
                  <c:v>15.05</c:v>
                </c:pt>
                <c:pt idx="4">
                  <c:v>17.57</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28726912"/>
        <c:axId val="1288110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-0.19</c:v>
                </c:pt>
                <c:pt idx="1">
                  <c:v>2.1800000000000002</c:v>
                </c:pt>
                <c:pt idx="2">
                  <c:v>0.46</c:v>
                </c:pt>
                <c:pt idx="3">
                  <c:v>6.08</c:v>
                </c:pt>
                <c:pt idx="4">
                  <c:v>1.52</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28726912"/>
        <c:axId val="128811008"/>
      </c:lineChart>
      <c:catAx>
        <c:axId val="1287269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811008"/>
        <c:crosses val="autoZero"/>
        <c:auto val="1"/>
        <c:lblAlgn val="ctr"/>
        <c:lblOffset val="100"/>
        <c:tickLblSkip val="1"/>
        <c:tickMarkSkip val="1"/>
      </c:catAx>
      <c:valAx>
        <c:axId val="1288110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6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7.0000000000000007E-2</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0.53</c:v>
                </c:pt>
                <c:pt idx="2">
                  <c:v>#N/A</c:v>
                </c:pt>
                <c:pt idx="3">
                  <c:v>0.41</c:v>
                </c:pt>
                <c:pt idx="4">
                  <c:v>#N/A</c:v>
                </c:pt>
                <c:pt idx="5">
                  <c:v>0.28000000000000003</c:v>
                </c:pt>
                <c:pt idx="6">
                  <c:v>#N/A</c:v>
                </c:pt>
                <c:pt idx="7">
                  <c:v>0.69</c:v>
                </c:pt>
                <c:pt idx="8">
                  <c:v>#N/A</c:v>
                </c:pt>
                <c:pt idx="9">
                  <c:v>0.77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0.92</c:v>
                </c:pt>
                <c:pt idx="4">
                  <c:v>#N/A</c:v>
                </c:pt>
                <c:pt idx="5">
                  <c:v>1.05</c:v>
                </c:pt>
                <c:pt idx="6">
                  <c:v>#N/A</c:v>
                </c:pt>
                <c:pt idx="7">
                  <c:v>0.91</c:v>
                </c:pt>
                <c:pt idx="8">
                  <c:v>#N/A</c:v>
                </c:pt>
                <c:pt idx="9">
                  <c:v>2.09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下田市水道事業会計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5.18</c:v>
                </c:pt>
                <c:pt idx="2">
                  <c:v>#N/A</c:v>
                </c:pt>
                <c:pt idx="3">
                  <c:v>5.22</c:v>
                </c:pt>
                <c:pt idx="4">
                  <c:v>#N/A</c:v>
                </c:pt>
                <c:pt idx="5">
                  <c:v>4.79</c:v>
                </c:pt>
                <c:pt idx="6">
                  <c:v>#N/A</c:v>
                </c:pt>
                <c:pt idx="7">
                  <c:v>4.79</c:v>
                </c:pt>
                <c:pt idx="8">
                  <c:v>#N/A</c:v>
                </c:pt>
                <c:pt idx="9">
                  <c:v>5.62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下田市国民健康保険事業特別会計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4.38</c:v>
                </c:pt>
                <c:pt idx="2">
                  <c:v>#N/A</c:v>
                </c:pt>
                <c:pt idx="3">
                  <c:v>3.97</c:v>
                </c:pt>
                <c:pt idx="4">
                  <c:v>#N/A</c:v>
                </c:pt>
                <c:pt idx="5">
                  <c:v>5.29</c:v>
                </c:pt>
                <c:pt idx="6">
                  <c:v>#N/A</c:v>
                </c:pt>
                <c:pt idx="7">
                  <c:v>4.6900000000000004</c:v>
                </c:pt>
                <c:pt idx="8">
                  <c:v>#N/A</c:v>
                </c:pt>
                <c:pt idx="9">
                  <c:v>6.24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6.76</c:v>
                </c:pt>
                <c:pt idx="2">
                  <c:v>#N/A</c:v>
                </c:pt>
                <c:pt idx="3">
                  <c:v>7.64</c:v>
                </c:pt>
                <c:pt idx="4">
                  <c:v>#N/A</c:v>
                </c:pt>
                <c:pt idx="5">
                  <c:v>8.19</c:v>
                </c:pt>
                <c:pt idx="6">
                  <c:v>#N/A</c:v>
                </c:pt>
                <c:pt idx="7">
                  <c:v>11.53</c:v>
                </c:pt>
                <c:pt idx="8">
                  <c:v>#N/A</c:v>
                </c:pt>
                <c:pt idx="9">
                  <c:v>11.13</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29963904"/>
        <c:axId val="129965440"/>
      </c:barChart>
      <c:catAx>
        <c:axId val="1299639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65440"/>
        <c:crosses val="autoZero"/>
        <c:auto val="1"/>
        <c:lblAlgn val="ctr"/>
        <c:lblOffset val="100"/>
        <c:tickLblSkip val="1"/>
        <c:tickMarkSkip val="1"/>
      </c:catAx>
      <c:valAx>
        <c:axId val="129965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6390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8E-2"/>
          <c:y val="8.7976539589442848E-2"/>
          <c:w val="0.90356317136844067"/>
          <c:h val="0.639296187683286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1025</c:v>
                </c:pt>
                <c:pt idx="5">
                  <c:v>1010</c:v>
                </c:pt>
                <c:pt idx="8">
                  <c:v>1025</c:v>
                </c:pt>
                <c:pt idx="11">
                  <c:v>945</c:v>
                </c:pt>
                <c:pt idx="14">
                  <c:v>882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128</c:v>
                </c:pt>
                <c:pt idx="3">
                  <c:v>175</c:v>
                </c:pt>
                <c:pt idx="6">
                  <c:v>135</c:v>
                </c:pt>
                <c:pt idx="9">
                  <c:v>159</c:v>
                </c:pt>
                <c:pt idx="12">
                  <c:v>162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415</c:v>
                </c:pt>
                <c:pt idx="6">
                  <c:v>402</c:v>
                </c:pt>
                <c:pt idx="9">
                  <c:v>383</c:v>
                </c:pt>
                <c:pt idx="12">
                  <c:v>371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1048</c:v>
                </c:pt>
                <c:pt idx="3">
                  <c:v>978</c:v>
                </c:pt>
                <c:pt idx="6">
                  <c:v>924</c:v>
                </c:pt>
                <c:pt idx="9">
                  <c:v>766</c:v>
                </c:pt>
                <c:pt idx="12">
                  <c:v>723</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30910080"/>
        <c:axId val="1309245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607</c:v>
                </c:pt>
                <c:pt idx="2">
                  <c:v>#N/A</c:v>
                </c:pt>
                <c:pt idx="3">
                  <c:v>#N/A</c:v>
                </c:pt>
                <c:pt idx="4">
                  <c:v>563</c:v>
                </c:pt>
                <c:pt idx="5">
                  <c:v>#N/A</c:v>
                </c:pt>
                <c:pt idx="6">
                  <c:v>#N/A</c:v>
                </c:pt>
                <c:pt idx="7">
                  <c:v>436</c:v>
                </c:pt>
                <c:pt idx="8">
                  <c:v>#N/A</c:v>
                </c:pt>
                <c:pt idx="9">
                  <c:v>#N/A</c:v>
                </c:pt>
                <c:pt idx="10">
                  <c:v>363</c:v>
                </c:pt>
                <c:pt idx="11">
                  <c:v>#N/A</c:v>
                </c:pt>
                <c:pt idx="12">
                  <c:v>#N/A</c:v>
                </c:pt>
                <c:pt idx="13">
                  <c:v>374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30910080"/>
        <c:axId val="130924544"/>
      </c:lineChart>
      <c:catAx>
        <c:axId val="130910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24544"/>
        <c:crosses val="autoZero"/>
        <c:auto val="1"/>
        <c:lblAlgn val="ctr"/>
        <c:lblOffset val="100"/>
        <c:tickLblSkip val="1"/>
        <c:tickMarkSkip val="1"/>
      </c:catAx>
      <c:valAx>
        <c:axId val="1309245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10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29"/>
          <c:h val="0.589182127738552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10088</c:v>
                </c:pt>
                <c:pt idx="5">
                  <c:v>10136</c:v>
                </c:pt>
                <c:pt idx="8">
                  <c:v>10129</c:v>
                </c:pt>
                <c:pt idx="11">
                  <c:v>9927</c:v>
                </c:pt>
                <c:pt idx="14">
                  <c:v>9939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1568</c:v>
                </c:pt>
                <c:pt idx="5">
                  <c:v>1500</c:v>
                </c:pt>
                <c:pt idx="8">
                  <c:v>1499</c:v>
                </c:pt>
                <c:pt idx="11">
                  <c:v>1490</c:v>
                </c:pt>
                <c:pt idx="14">
                  <c:v>1445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1878</c:v>
                </c:pt>
                <c:pt idx="5">
                  <c:v>2079</c:v>
                </c:pt>
                <c:pt idx="8">
                  <c:v>2167</c:v>
                </c:pt>
                <c:pt idx="11">
                  <c:v>2474</c:v>
                </c:pt>
                <c:pt idx="14">
                  <c:v>2901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3047</c:v>
                </c:pt>
                <c:pt idx="3">
                  <c:v>3011</c:v>
                </c:pt>
                <c:pt idx="6">
                  <c:v>2979</c:v>
                </c:pt>
                <c:pt idx="9">
                  <c:v>2882</c:v>
                </c:pt>
                <c:pt idx="12">
                  <c:v>2846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943</c:v>
                </c:pt>
                <c:pt idx="3">
                  <c:v>831</c:v>
                </c:pt>
                <c:pt idx="6">
                  <c:v>877</c:v>
                </c:pt>
                <c:pt idx="9">
                  <c:v>846</c:v>
                </c:pt>
                <c:pt idx="12">
                  <c:v>875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5735</c:v>
                </c:pt>
                <c:pt idx="3">
                  <c:v>5191</c:v>
                </c:pt>
                <c:pt idx="6">
                  <c:v>4943</c:v>
                </c:pt>
                <c:pt idx="9">
                  <c:v>4730</c:v>
                </c:pt>
                <c:pt idx="12">
                  <c:v>4553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7469</c:v>
                </c:pt>
                <c:pt idx="3">
                  <c:v>7973</c:v>
                </c:pt>
                <c:pt idx="6">
                  <c:v>7773</c:v>
                </c:pt>
                <c:pt idx="9">
                  <c:v>8502</c:v>
                </c:pt>
                <c:pt idx="12">
                  <c:v>8445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30706816"/>
        <c:axId val="1307171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3665</c:v>
                </c:pt>
                <c:pt idx="2">
                  <c:v>#N/A</c:v>
                </c:pt>
                <c:pt idx="3">
                  <c:v>#N/A</c:v>
                </c:pt>
                <c:pt idx="4">
                  <c:v>3292</c:v>
                </c:pt>
                <c:pt idx="5">
                  <c:v>#N/A</c:v>
                </c:pt>
                <c:pt idx="6">
                  <c:v>#N/A</c:v>
                </c:pt>
                <c:pt idx="7">
                  <c:v>2777</c:v>
                </c:pt>
                <c:pt idx="8">
                  <c:v>#N/A</c:v>
                </c:pt>
                <c:pt idx="9">
                  <c:v>#N/A</c:v>
                </c:pt>
                <c:pt idx="10">
                  <c:v>3069</c:v>
                </c:pt>
                <c:pt idx="11">
                  <c:v>#N/A</c:v>
                </c:pt>
                <c:pt idx="12">
                  <c:v>#N/A</c:v>
                </c:pt>
                <c:pt idx="13">
                  <c:v>2434</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30706816"/>
        <c:axId val="130717184"/>
      </c:lineChart>
      <c:catAx>
        <c:axId val="130706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17184"/>
        <c:crosses val="autoZero"/>
        <c:auto val="1"/>
        <c:lblAlgn val="ctr"/>
        <c:lblOffset val="100"/>
        <c:tickLblSkip val="1"/>
        <c:tickMarkSkip val="1"/>
      </c:catAx>
      <c:valAx>
        <c:axId val="1307171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06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62.7</c:v>
                </c:pt>
              </c:numCache>
            </c:numRef>
          </c:xVal>
          <c:yVal>
            <c:numRef>
              <c:f>公会計指標分析・財政指標組合せ分析表!$K$51:$O$51</c:f>
              <c:numCache>
                <c:formatCode>#,##0.0;"▲ "#,##0.0</c:formatCode>
                <c:ptCount val="5"/>
                <c:pt idx="3">
                  <c:v>56.8</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extLst xmlns:c16r2="http://schemas.microsoft.com/office/drawing/2015/06/chart">
            <c:ext xmlns:c16="http://schemas.microsoft.com/office/drawing/2014/chart" uri="{C3380CC4-5D6E-409C-BE32-E72D297353CC}">
              <c16:uniqueId val="{0000000B-D65D-4AFE-A0C6-16FFB4B1F805}"/>
            </c:ext>
          </c:extLst>
        </c:ser>
        <c:axId val="131193856"/>
        <c:axId val="131421312"/>
      </c:scatterChart>
      <c:valAx>
        <c:axId val="131193856"/>
        <c:scaling>
          <c:orientation val="minMax"/>
          <c:max val="63.300000000000004"/>
          <c:min val="56"/>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21312"/>
        <c:crosses val="autoZero"/>
        <c:crossBetween val="midCat"/>
      </c:valAx>
      <c:valAx>
        <c:axId val="131421312"/>
        <c:scaling>
          <c:orientation val="minMax"/>
          <c:max val="60"/>
          <c:min val="3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19385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11.4</c:v>
                </c:pt>
                <c:pt idx="2">
                  <c:v>10.199999999999999</c:v>
                </c:pt>
                <c:pt idx="3">
                  <c:v>8.6</c:v>
                </c:pt>
                <c:pt idx="4">
                  <c:v>7.3</c:v>
                </c:pt>
              </c:numCache>
            </c:numRef>
          </c:xVal>
          <c:yVal>
            <c:numRef>
              <c:f>公会計指標分析・財政指標組合せ分析表!$K$73:$O$73</c:f>
              <c:numCache>
                <c:formatCode>#,##0.0;"▲ "#,##0.0</c:formatCode>
                <c:ptCount val="5"/>
                <c:pt idx="0">
                  <c:v>70.099999999999994</c:v>
                </c:pt>
                <c:pt idx="1">
                  <c:v>62.8</c:v>
                </c:pt>
                <c:pt idx="2">
                  <c:v>52.8</c:v>
                </c:pt>
                <c:pt idx="3">
                  <c:v>56.8</c:v>
                </c:pt>
                <c:pt idx="4">
                  <c:v>45.7</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extLst xmlns:c16r2="http://schemas.microsoft.com/office/drawing/2015/06/chart">
            <c:ext xmlns:c16="http://schemas.microsoft.com/office/drawing/2014/chart" uri="{C3380CC4-5D6E-409C-BE32-E72D297353CC}">
              <c16:uniqueId val="{0000000B-76FE-40FB-9462-AE14C7AF5793}"/>
            </c:ext>
          </c:extLst>
        </c:ser>
        <c:axId val="131472000"/>
        <c:axId val="131502848"/>
      </c:scatterChart>
      <c:valAx>
        <c:axId val="131472000"/>
        <c:scaling>
          <c:orientation val="minMax"/>
          <c:max val="13.3"/>
          <c:min val="6.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02848"/>
        <c:crosses val="autoZero"/>
        <c:crossBetween val="midCat"/>
      </c:valAx>
      <c:valAx>
        <c:axId val="131502848"/>
        <c:scaling>
          <c:orientation val="minMax"/>
          <c:max val="83"/>
          <c:min val="31"/>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47200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公的補償金免除繰上償還の実施や大型起債事業の抑制によって、一般会計における元利償還金や公営企業債の元利償還金に対する繰入金等が毎年減少を続けている。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しかしながら今後大型施設の更新事業が予想され、公債費比率は増加することが予想される。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借り入れに当たっては条件有利なものを選択できるよう注視し、財源となる資金確保が急務と考える。事業執行に当たっては徹底した事業精査による歳出削減を図り、将来負担を最小限に抑えるよう努める。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一般会計等に係る地方債の現在高は、現在まで新規借入額が起債償還額以内となるよう事業を整理、縮小したことにより減少</a:t>
          </a:r>
          <a:r>
            <a:rPr kumimoji="1" lang="ja-JP" altLang="en-US" sz="1100">
              <a:solidFill>
                <a:schemeClr val="dk1"/>
              </a:solidFill>
              <a:latin typeface="+mn-lt"/>
              <a:ea typeface="+mn-ea"/>
              <a:cs typeface="+mn-cs"/>
            </a:rPr>
            <a:t>してきたが、平成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年度より大型施設の更新を行っているため、増加傾向となっている。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大型施設の更新事業が控えており、大幅な増額が予想される。併せて事業執行に当たり特定目的基金をはじめ基金の充当も考えており、充当可能財源等も減少することとなる為、比率は大幅に増加するものと予想さ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公営企業債繰入見込額の減少は、</a:t>
          </a:r>
          <a:r>
            <a:rPr kumimoji="1" lang="ja-JP" altLang="en-US" sz="1100">
              <a:solidFill>
                <a:schemeClr val="dk1"/>
              </a:solidFill>
              <a:latin typeface="+mn-lt"/>
              <a:ea typeface="+mn-ea"/>
              <a:cs typeface="+mn-cs"/>
            </a:rPr>
            <a:t>主に</a:t>
          </a:r>
          <a:r>
            <a:rPr kumimoji="1" lang="ja-JP" altLang="ja-JP" sz="1100">
              <a:solidFill>
                <a:schemeClr val="dk1"/>
              </a:solidFill>
              <a:latin typeface="+mn-lt"/>
              <a:ea typeface="+mn-ea"/>
              <a:cs typeface="+mn-cs"/>
            </a:rPr>
            <a:t>下水道事業債が減少しているためである。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組合等負担等見込額の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額については、</a:t>
          </a:r>
          <a:r>
            <a:rPr kumimoji="1" lang="ja-JP" altLang="en-US" sz="1100">
              <a:solidFill>
                <a:schemeClr val="dk1"/>
              </a:solidFill>
              <a:latin typeface="+mn-lt"/>
              <a:ea typeface="+mn-ea"/>
              <a:cs typeface="+mn-cs"/>
            </a:rPr>
            <a:t>下田地区消防組合</a:t>
          </a:r>
          <a:r>
            <a:rPr kumimoji="1" lang="ja-JP" altLang="ja-JP" sz="1100">
              <a:solidFill>
                <a:schemeClr val="dk1"/>
              </a:solidFill>
              <a:latin typeface="+mn-lt"/>
              <a:ea typeface="+mn-ea"/>
              <a:cs typeface="+mn-cs"/>
            </a:rPr>
            <a:t>にかかる見込み額の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にともなうものである。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比率については早期健全化基準</a:t>
          </a:r>
          <a:r>
            <a:rPr kumimoji="1" lang="en-US" altLang="ja-JP" sz="1100">
              <a:solidFill>
                <a:schemeClr val="dk1"/>
              </a:solidFill>
              <a:latin typeface="+mn-lt"/>
              <a:ea typeface="+mn-ea"/>
              <a:cs typeface="+mn-cs"/>
            </a:rPr>
            <a:t>350</a:t>
          </a:r>
          <a:r>
            <a:rPr kumimoji="1" lang="ja-JP" altLang="ja-JP" sz="1100">
              <a:solidFill>
                <a:schemeClr val="dk1"/>
              </a:solidFill>
              <a:latin typeface="+mn-lt"/>
              <a:ea typeface="+mn-ea"/>
              <a:cs typeface="+mn-cs"/>
            </a:rPr>
            <a:t>％を大きく下回っているものの、今後の状況より楽観視できないものがあり、今以上に起債償還額に対する新規借入額の割合を抑制することにより早期の地方債残高の縮小に取組むよう努めていかなくてはならない。</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年度における当市の有形固定資産減価償却率は</a:t>
          </a:r>
          <a:r>
            <a:rPr kumimoji="1" lang="en-US" altLang="ja-JP" sz="1100">
              <a:solidFill>
                <a:schemeClr val="dk1"/>
              </a:solidFill>
              <a:latin typeface="+mn-lt"/>
              <a:ea typeface="+mn-ea"/>
              <a:cs typeface="+mn-cs"/>
            </a:rPr>
            <a:t>62.7</a:t>
          </a:r>
          <a:r>
            <a:rPr kumimoji="1" lang="ja-JP" altLang="ja-JP" sz="1100">
              <a:solidFill>
                <a:schemeClr val="dk1"/>
              </a:solidFill>
              <a:latin typeface="+mn-lt"/>
              <a:ea typeface="+mn-ea"/>
              <a:cs typeface="+mn-cs"/>
            </a:rPr>
            <a:t>％であり、全国平均</a:t>
          </a:r>
          <a:r>
            <a:rPr kumimoji="1" lang="en-US" altLang="ja-JP" sz="1100">
              <a:solidFill>
                <a:schemeClr val="dk1"/>
              </a:solidFill>
              <a:latin typeface="+mn-lt"/>
              <a:ea typeface="+mn-ea"/>
              <a:cs typeface="+mn-cs"/>
            </a:rPr>
            <a:t>56.4</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6.3</a:t>
          </a:r>
          <a:r>
            <a:rPr kumimoji="1" lang="ja-JP" altLang="ja-JP" sz="1100">
              <a:solidFill>
                <a:schemeClr val="dk1"/>
              </a:solidFill>
              <a:latin typeface="+mn-lt"/>
              <a:ea typeface="+mn-ea"/>
              <a:cs typeface="+mn-cs"/>
            </a:rPr>
            <a:t>ポイント上回っている。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これは当市の施設の老朽化が全国平均を上回っていることを示しており、今後施設の更新費用が全国平均に比べ多く必要となっていくものと考える。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施設の廃止も含め計画的な施設の更新を行い健全な比率となるよう努める。</a:t>
          </a:r>
          <a:endParaRPr lang="ja-JP" altLang="ja-JP"/>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131445</xdr:rowOff>
    </xdr:from>
    <xdr:to>
      <xdr:col>3</xdr:col>
      <xdr:colOff>511175</xdr:colOff>
      <xdr:row>30</xdr:row>
      <xdr:rowOff>61595</xdr:rowOff>
    </xdr:to>
    <xdr:sp macro="" textlink="">
      <xdr:nvSpPr>
        <xdr:cNvPr id="77" name="円/楕円 76"/>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78122</xdr:rowOff>
    </xdr:from>
    <xdr:ext cx="405111" cy="259045"/>
    <xdr:sp macro="" textlink="">
      <xdr:nvSpPr>
        <xdr:cNvPr id="79" name="n_1mainValue有形固定資産減価償却率"/>
        <xdr:cNvSpPr txBox="1"/>
      </xdr:nvSpPr>
      <xdr:spPr>
        <a:xfrm>
          <a:off x="3836043"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57785</xdr:rowOff>
    </xdr:from>
    <xdr:to>
      <xdr:col>5</xdr:col>
      <xdr:colOff>409575</xdr:colOff>
      <xdr:row>37</xdr:row>
      <xdr:rowOff>159385</xdr:rowOff>
    </xdr:to>
    <xdr:sp macro="" textlink="">
      <xdr:nvSpPr>
        <xdr:cNvPr id="70" name="円/楕円 69"/>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4462</xdr:rowOff>
    </xdr:from>
    <xdr:ext cx="405111" cy="259045"/>
    <xdr:sp macro="" textlink="">
      <xdr:nvSpPr>
        <xdr:cNvPr id="72" name="n_1mainValue【道路】&#10;有形固定資産減価償却率"/>
        <xdr:cNvSpPr txBox="1"/>
      </xdr:nvSpPr>
      <xdr:spPr>
        <a:xfrm>
          <a:off x="3582043"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135996</xdr:rowOff>
    </xdr:from>
    <xdr:to>
      <xdr:col>14</xdr:col>
      <xdr:colOff>79375</xdr:colOff>
      <xdr:row>39</xdr:row>
      <xdr:rowOff>66146</xdr:rowOff>
    </xdr:to>
    <xdr:sp macro="" textlink="">
      <xdr:nvSpPr>
        <xdr:cNvPr id="107" name="円/楕円 106"/>
        <xdr:cNvSpPr/>
      </xdr:nvSpPr>
      <xdr:spPr>
        <a:xfrm>
          <a:off x="9588500" y="66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99865</xdr:rowOff>
    </xdr:from>
    <xdr:ext cx="534377" cy="259045"/>
    <xdr:sp macro="" textlink="">
      <xdr:nvSpPr>
        <xdr:cNvPr id="108"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57273</xdr:rowOff>
    </xdr:from>
    <xdr:ext cx="534377" cy="259045"/>
    <xdr:sp macro="" textlink="">
      <xdr:nvSpPr>
        <xdr:cNvPr id="109" name="n_1mainValue【道路】&#10;一人当たり延長"/>
        <xdr:cNvSpPr txBox="1"/>
      </xdr:nvSpPr>
      <xdr:spPr>
        <a:xfrm>
          <a:off x="9359410" y="67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166370</xdr:rowOff>
    </xdr:from>
    <xdr:to>
      <xdr:col>5</xdr:col>
      <xdr:colOff>409575</xdr:colOff>
      <xdr:row>60</xdr:row>
      <xdr:rowOff>96520</xdr:rowOff>
    </xdr:to>
    <xdr:sp macro="" textlink="">
      <xdr:nvSpPr>
        <xdr:cNvPr id="145" name="円/楕円 144"/>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113047</xdr:rowOff>
    </xdr:from>
    <xdr:ext cx="405111" cy="259045"/>
    <xdr:sp macro="" textlink="">
      <xdr:nvSpPr>
        <xdr:cNvPr id="147" name="n_1mainValue【橋りょう・トンネ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98678</xdr:rowOff>
    </xdr:from>
    <xdr:to>
      <xdr:col>14</xdr:col>
      <xdr:colOff>79375</xdr:colOff>
      <xdr:row>62</xdr:row>
      <xdr:rowOff>28828</xdr:rowOff>
    </xdr:to>
    <xdr:sp macro="" textlink="">
      <xdr:nvSpPr>
        <xdr:cNvPr id="186" name="円/楕円 185"/>
        <xdr:cNvSpPr/>
      </xdr:nvSpPr>
      <xdr:spPr>
        <a:xfrm>
          <a:off x="9588500" y="105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114582</xdr:rowOff>
    </xdr:from>
    <xdr:ext cx="599010" cy="259045"/>
    <xdr:sp macro="" textlink="">
      <xdr:nvSpPr>
        <xdr:cNvPr id="187" name="n_1aveValue【橋りょう・トンネル】&#10;一人当たり有形固定資産（償却資産）額"/>
        <xdr:cNvSpPr txBox="1"/>
      </xdr:nvSpPr>
      <xdr:spPr>
        <a:xfrm>
          <a:off x="9327094"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45355</xdr:rowOff>
    </xdr:from>
    <xdr:ext cx="599010" cy="259045"/>
    <xdr:sp macro="" textlink="">
      <xdr:nvSpPr>
        <xdr:cNvPr id="188" name="n_1mainValue【橋りょう・トンネル】&#10;一人当たり有形固定資産（償却資産）額"/>
        <xdr:cNvSpPr txBox="1"/>
      </xdr:nvSpPr>
      <xdr:spPr>
        <a:xfrm>
          <a:off x="9327094" y="1033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226" name="円/楕円 22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48277</xdr:rowOff>
    </xdr:from>
    <xdr:ext cx="405111" cy="259045"/>
    <xdr:sp macro="" textlink="">
      <xdr:nvSpPr>
        <xdr:cNvPr id="228" name="n_1mainValue【公営住宅】&#10;有形固定資産減価償却率"/>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6922</xdr:rowOff>
    </xdr:from>
    <xdr:to>
      <xdr:col>14</xdr:col>
      <xdr:colOff>79375</xdr:colOff>
      <xdr:row>86</xdr:row>
      <xdr:rowOff>108522</xdr:rowOff>
    </xdr:to>
    <xdr:sp macro="" textlink="">
      <xdr:nvSpPr>
        <xdr:cNvPr id="265" name="円/楕円 264"/>
        <xdr:cNvSpPr/>
      </xdr:nvSpPr>
      <xdr:spPr>
        <a:xfrm>
          <a:off x="9588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99649</xdr:rowOff>
    </xdr:from>
    <xdr:ext cx="469744" cy="259045"/>
    <xdr:sp macro="" textlink="">
      <xdr:nvSpPr>
        <xdr:cNvPr id="267" name="n_1mainValue【公営住宅】&#10;一人当たり面積"/>
        <xdr:cNvSpPr txBox="1"/>
      </xdr:nvSpPr>
      <xdr:spPr>
        <a:xfrm>
          <a:off x="93917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292" name="直線コネクタ 291"/>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293"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294" name="直線コネクタ 293"/>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295"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296" name="直線コネクタ 29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297"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298" name="フローチャート : 判断 297"/>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299" name="フローチャート : 判断 298"/>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158750</xdr:rowOff>
    </xdr:from>
    <xdr:to>
      <xdr:col>5</xdr:col>
      <xdr:colOff>409575</xdr:colOff>
      <xdr:row>106</xdr:row>
      <xdr:rowOff>88900</xdr:rowOff>
    </xdr:to>
    <xdr:sp macro="" textlink="">
      <xdr:nvSpPr>
        <xdr:cNvPr id="305" name="円/楕円 304"/>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34941</xdr:rowOff>
    </xdr:from>
    <xdr:ext cx="405111" cy="259045"/>
    <xdr:sp macro="" textlink="">
      <xdr:nvSpPr>
        <xdr:cNvPr id="306" name="n_1aveValue【港湾・漁港】&#10;有形固定資産減価償却率"/>
        <xdr:cNvSpPr txBox="1"/>
      </xdr:nvSpPr>
      <xdr:spPr>
        <a:xfrm>
          <a:off x="3582043" y="1786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80027</xdr:rowOff>
    </xdr:from>
    <xdr:ext cx="405111" cy="259045"/>
    <xdr:sp macro="" textlink="">
      <xdr:nvSpPr>
        <xdr:cNvPr id="307" name="n_1mainValue【港湾・漁港】&#10;有形固定資産減価償却率"/>
        <xdr:cNvSpPr txBox="1"/>
      </xdr:nvSpPr>
      <xdr:spPr>
        <a:xfrm>
          <a:off x="3582043"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1" name="テキスト ボックス 32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3" name="テキスト ボックス 32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5" name="テキスト ボックス 32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7" name="テキスト ボックス 32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23302</xdr:rowOff>
    </xdr:from>
    <xdr:to>
      <xdr:col>15</xdr:col>
      <xdr:colOff>180340</xdr:colOff>
      <xdr:row>107</xdr:row>
      <xdr:rowOff>170827</xdr:rowOff>
    </xdr:to>
    <xdr:cxnSp macro="">
      <xdr:nvCxnSpPr>
        <xdr:cNvPr id="329" name="直線コネクタ 328"/>
        <xdr:cNvCxnSpPr/>
      </xdr:nvCxnSpPr>
      <xdr:spPr>
        <a:xfrm flipV="1">
          <a:off x="10476865" y="17682652"/>
          <a:ext cx="0" cy="833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3204</xdr:rowOff>
    </xdr:from>
    <xdr:ext cx="534377" cy="259045"/>
    <xdr:sp macro="" textlink="">
      <xdr:nvSpPr>
        <xdr:cNvPr id="330" name="【港湾・漁港】&#10;一人当たり有形固定資産（償却資産）額最小値テキスト"/>
        <xdr:cNvSpPr txBox="1"/>
      </xdr:nvSpPr>
      <xdr:spPr>
        <a:xfrm>
          <a:off x="10566400" y="185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107</xdr:row>
      <xdr:rowOff>170827</xdr:rowOff>
    </xdr:from>
    <xdr:to>
      <xdr:col>15</xdr:col>
      <xdr:colOff>269875</xdr:colOff>
      <xdr:row>107</xdr:row>
      <xdr:rowOff>170827</xdr:rowOff>
    </xdr:to>
    <xdr:cxnSp macro="">
      <xdr:nvCxnSpPr>
        <xdr:cNvPr id="331" name="直線コネクタ 330"/>
        <xdr:cNvCxnSpPr/>
      </xdr:nvCxnSpPr>
      <xdr:spPr>
        <a:xfrm>
          <a:off x="10388600" y="1851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141429</xdr:rowOff>
    </xdr:from>
    <xdr:ext cx="599010" cy="259045"/>
    <xdr:sp macro="" textlink="">
      <xdr:nvSpPr>
        <xdr:cNvPr id="332" name="【港湾・漁港】&#10;一人当たり有形固定資産（償却資産）額最大値テキスト"/>
        <xdr:cNvSpPr txBox="1"/>
      </xdr:nvSpPr>
      <xdr:spPr>
        <a:xfrm>
          <a:off x="10566400" y="174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103</xdr:row>
      <xdr:rowOff>23302</xdr:rowOff>
    </xdr:from>
    <xdr:to>
      <xdr:col>15</xdr:col>
      <xdr:colOff>269875</xdr:colOff>
      <xdr:row>103</xdr:row>
      <xdr:rowOff>23302</xdr:rowOff>
    </xdr:to>
    <xdr:cxnSp macro="">
      <xdr:nvCxnSpPr>
        <xdr:cNvPr id="333" name="直線コネクタ 332"/>
        <xdr:cNvCxnSpPr/>
      </xdr:nvCxnSpPr>
      <xdr:spPr>
        <a:xfrm>
          <a:off x="10388600" y="1768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15201</xdr:rowOff>
    </xdr:from>
    <xdr:ext cx="534377" cy="259045"/>
    <xdr:sp macro="" textlink="">
      <xdr:nvSpPr>
        <xdr:cNvPr id="334" name="【港湾・漁港】&#10;一人当たり有形固定資産（償却資産）額平均値テキスト"/>
        <xdr:cNvSpPr txBox="1"/>
      </xdr:nvSpPr>
      <xdr:spPr>
        <a:xfrm>
          <a:off x="10566400" y="18360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36774</xdr:rowOff>
    </xdr:from>
    <xdr:to>
      <xdr:col>15</xdr:col>
      <xdr:colOff>231775</xdr:colOff>
      <xdr:row>107</xdr:row>
      <xdr:rowOff>138374</xdr:rowOff>
    </xdr:to>
    <xdr:sp macro="" textlink="">
      <xdr:nvSpPr>
        <xdr:cNvPr id="335" name="フローチャート : 判断 334"/>
        <xdr:cNvSpPr/>
      </xdr:nvSpPr>
      <xdr:spPr>
        <a:xfrm>
          <a:off x="10426700" y="1838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60079</xdr:rowOff>
    </xdr:from>
    <xdr:to>
      <xdr:col>14</xdr:col>
      <xdr:colOff>79375</xdr:colOff>
      <xdr:row>105</xdr:row>
      <xdr:rowOff>161679</xdr:rowOff>
    </xdr:to>
    <xdr:sp macro="" textlink="">
      <xdr:nvSpPr>
        <xdr:cNvPr id="336" name="フローチャート : 判断 335"/>
        <xdr:cNvSpPr/>
      </xdr:nvSpPr>
      <xdr:spPr>
        <a:xfrm>
          <a:off x="9588500" y="180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147262</xdr:rowOff>
    </xdr:from>
    <xdr:to>
      <xdr:col>14</xdr:col>
      <xdr:colOff>79375</xdr:colOff>
      <xdr:row>102</xdr:row>
      <xdr:rowOff>77412</xdr:rowOff>
    </xdr:to>
    <xdr:sp macro="" textlink="">
      <xdr:nvSpPr>
        <xdr:cNvPr id="342" name="円/楕円 341"/>
        <xdr:cNvSpPr/>
      </xdr:nvSpPr>
      <xdr:spPr>
        <a:xfrm>
          <a:off x="9588500" y="17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152806</xdr:rowOff>
    </xdr:from>
    <xdr:ext cx="599010" cy="259045"/>
    <xdr:sp macro="" textlink="">
      <xdr:nvSpPr>
        <xdr:cNvPr id="343" name="n_1aveValue【港湾・漁港】&#10;一人当たり有形固定資産（償却資産）額"/>
        <xdr:cNvSpPr txBox="1"/>
      </xdr:nvSpPr>
      <xdr:spPr>
        <a:xfrm>
          <a:off x="9327094" y="181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93939</xdr:rowOff>
    </xdr:from>
    <xdr:ext cx="599010" cy="259045"/>
    <xdr:sp macro="" textlink="">
      <xdr:nvSpPr>
        <xdr:cNvPr id="344" name="n_1mainValue【港湾・漁港】&#10;一人当たり有形固定資産（償却資産）額"/>
        <xdr:cNvSpPr txBox="1"/>
      </xdr:nvSpPr>
      <xdr:spPr>
        <a:xfrm>
          <a:off x="9327094" y="172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67" name="直線コネクタ 366"/>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68"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69" name="直線コネクタ 368"/>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70"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71" name="直線コネクタ 370"/>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2"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3" name="フローチャート : 判断 37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74" name="フローチャート : 判断 373"/>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123698</xdr:rowOff>
    </xdr:from>
    <xdr:to>
      <xdr:col>22</xdr:col>
      <xdr:colOff>415925</xdr:colOff>
      <xdr:row>41</xdr:row>
      <xdr:rowOff>53848</xdr:rowOff>
    </xdr:to>
    <xdr:sp macro="" textlink="">
      <xdr:nvSpPr>
        <xdr:cNvPr id="380" name="円/楕円 379"/>
        <xdr:cNvSpPr/>
      </xdr:nvSpPr>
      <xdr:spPr>
        <a:xfrm>
          <a:off x="15430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72661</xdr:rowOff>
    </xdr:from>
    <xdr:ext cx="405111" cy="259045"/>
    <xdr:sp macro="" textlink="">
      <xdr:nvSpPr>
        <xdr:cNvPr id="38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44975</xdr:rowOff>
    </xdr:from>
    <xdr:ext cx="405111" cy="259045"/>
    <xdr:sp macro="" textlink="">
      <xdr:nvSpPr>
        <xdr:cNvPr id="382" name="n_1mainValue【認定こども園・幼稚園・保育所】&#10;有形固定資産減価償却率"/>
        <xdr:cNvSpPr txBox="1"/>
      </xdr:nvSpPr>
      <xdr:spPr>
        <a:xfrm>
          <a:off x="15266043"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08" name="直線コネクタ 40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0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10" name="直線コネクタ 40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1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12" name="直線コネクタ 41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13"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14" name="フローチャート : 判断 41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15" name="フローチャート : 判断 41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76019</xdr:rowOff>
    </xdr:from>
    <xdr:to>
      <xdr:col>31</xdr:col>
      <xdr:colOff>85725</xdr:colOff>
      <xdr:row>40</xdr:row>
      <xdr:rowOff>6169</xdr:rowOff>
    </xdr:to>
    <xdr:sp macro="" textlink="">
      <xdr:nvSpPr>
        <xdr:cNvPr id="421" name="円/楕円 420"/>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422"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168746</xdr:rowOff>
    </xdr:from>
    <xdr:ext cx="469744" cy="259045"/>
    <xdr:sp macro="" textlink="">
      <xdr:nvSpPr>
        <xdr:cNvPr id="423" name="n_1mainValue【認定こども園・幼稚園・保育所】&#10;一人当たり面積"/>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4" name="テキスト ボックス 43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5" name="直線コネクタ 4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6" name="テキスト ボックス 4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7" name="直線コネクタ 4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8" name="テキスト ボックス 4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9" name="直線コネクタ 4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0" name="テキスト ボックス 4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1" name="直線コネクタ 4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2" name="テキスト ボックス 4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46" name="直線コネクタ 445"/>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47"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48" name="直線コネクタ 447"/>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49"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50" name="直線コネクタ 449"/>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51"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52" name="フローチャート : 判断 451"/>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53" name="フローチャート : 判断 452"/>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31496</xdr:rowOff>
    </xdr:from>
    <xdr:to>
      <xdr:col>22</xdr:col>
      <xdr:colOff>415925</xdr:colOff>
      <xdr:row>56</xdr:row>
      <xdr:rowOff>133096</xdr:rowOff>
    </xdr:to>
    <xdr:sp macro="" textlink="">
      <xdr:nvSpPr>
        <xdr:cNvPr id="459" name="円/楕円 458"/>
        <xdr:cNvSpPr/>
      </xdr:nvSpPr>
      <xdr:spPr>
        <a:xfrm>
          <a:off x="15430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55643</xdr:rowOff>
    </xdr:from>
    <xdr:ext cx="405111" cy="259045"/>
    <xdr:sp macro="" textlink="">
      <xdr:nvSpPr>
        <xdr:cNvPr id="460" name="n_1aveValue【学校施設】&#10;有形固定資産減価償却率"/>
        <xdr:cNvSpPr txBox="1"/>
      </xdr:nvSpPr>
      <xdr:spPr>
        <a:xfrm>
          <a:off x="15266043" y="999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149623</xdr:rowOff>
    </xdr:from>
    <xdr:ext cx="405111" cy="259045"/>
    <xdr:sp macro="" textlink="">
      <xdr:nvSpPr>
        <xdr:cNvPr id="461" name="n_1mainValue【学校施設】&#10;有形固定資産減価償却率"/>
        <xdr:cNvSpPr txBox="1"/>
      </xdr:nvSpPr>
      <xdr:spPr>
        <a:xfrm>
          <a:off x="15266043"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86" name="直線コネクタ 485"/>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87"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88" name="直線コネクタ 487"/>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89"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90" name="直線コネクタ 489"/>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91"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92" name="フローチャート : 判断 491"/>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93" name="フローチャート : 判断 4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156210</xdr:rowOff>
    </xdr:from>
    <xdr:to>
      <xdr:col>31</xdr:col>
      <xdr:colOff>85725</xdr:colOff>
      <xdr:row>62</xdr:row>
      <xdr:rowOff>86360</xdr:rowOff>
    </xdr:to>
    <xdr:sp macro="" textlink="">
      <xdr:nvSpPr>
        <xdr:cNvPr id="499" name="円/楕円 498"/>
        <xdr:cNvSpPr/>
      </xdr:nvSpPr>
      <xdr:spPr>
        <a:xfrm>
          <a:off x="21272500" y="10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500"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77487</xdr:rowOff>
    </xdr:from>
    <xdr:ext cx="469744" cy="259045"/>
    <xdr:sp macro="" textlink="">
      <xdr:nvSpPr>
        <xdr:cNvPr id="501" name="n_1mainValue【学校施設】&#10;一人当たり面積"/>
        <xdr:cNvSpPr txBox="1"/>
      </xdr:nvSpPr>
      <xdr:spPr>
        <a:xfrm>
          <a:off x="21075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9" name="正方形/長方形 5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8" name="テキスト ボックス 52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9" name="直線コネクタ 5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0" name="テキスト ボックス 52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1" name="直線コネクタ 5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2" name="テキスト ボックス 5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3" name="直線コネクタ 5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4" name="テキスト ボックス 5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5" name="直線コネクタ 5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6" name="テキスト ボックス 5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7" name="直線コネクタ 5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8" name="テキスト ボックス 5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9" name="直線コネクタ 5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0" name="テキスト ボックス 53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2" name="テキスト ボックス 54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44" name="直線コネクタ 543"/>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45"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46" name="直線コネクタ 545"/>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47"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48" name="直線コネクタ 547"/>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49"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50" name="フローチャート : 判断 549"/>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51" name="フローチャート : 判断 550"/>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169092</xdr:rowOff>
    </xdr:from>
    <xdr:to>
      <xdr:col>22</xdr:col>
      <xdr:colOff>415925</xdr:colOff>
      <xdr:row>103</xdr:row>
      <xdr:rowOff>99242</xdr:rowOff>
    </xdr:to>
    <xdr:sp macro="" textlink="">
      <xdr:nvSpPr>
        <xdr:cNvPr id="557" name="円/楕円 556"/>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152416</xdr:rowOff>
    </xdr:from>
    <xdr:ext cx="405111" cy="259045"/>
    <xdr:sp macro="" textlink="">
      <xdr:nvSpPr>
        <xdr:cNvPr id="558"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115769</xdr:rowOff>
    </xdr:from>
    <xdr:ext cx="405111" cy="259045"/>
    <xdr:sp macro="" textlink="">
      <xdr:nvSpPr>
        <xdr:cNvPr id="559" name="n_1mainValue【公民館】&#10;有形固定資産減価償却率"/>
        <xdr:cNvSpPr txBox="1"/>
      </xdr:nvSpPr>
      <xdr:spPr>
        <a:xfrm>
          <a:off x="15266043"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83" name="直線コネクタ 582"/>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84"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85" name="直線コネクタ 584"/>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86"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87" name="直線コネクタ 586"/>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88"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89" name="フローチャート : 判断 588"/>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90" name="フローチャート : 判断 589"/>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143511</xdr:rowOff>
    </xdr:from>
    <xdr:to>
      <xdr:col>31</xdr:col>
      <xdr:colOff>85725</xdr:colOff>
      <xdr:row>105</xdr:row>
      <xdr:rowOff>73661</xdr:rowOff>
    </xdr:to>
    <xdr:sp macro="" textlink="">
      <xdr:nvSpPr>
        <xdr:cNvPr id="596" name="円/楕円 595"/>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25416</xdr:rowOff>
    </xdr:from>
    <xdr:ext cx="469744" cy="259045"/>
    <xdr:sp macro="" textlink="">
      <xdr:nvSpPr>
        <xdr:cNvPr id="597"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64788</xdr:rowOff>
    </xdr:from>
    <xdr:ext cx="469744" cy="259045"/>
    <xdr:sp macro="" textlink="">
      <xdr:nvSpPr>
        <xdr:cNvPr id="598" name="n_1mainValue【公民館】&#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道路</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償却率は</a:t>
          </a:r>
          <a:r>
            <a:rPr kumimoji="1" lang="en-US" altLang="ja-JP" sz="1100">
              <a:solidFill>
                <a:schemeClr val="dk1"/>
              </a:solidFill>
              <a:latin typeface="+mn-lt"/>
              <a:ea typeface="+mn-ea"/>
              <a:cs typeface="+mn-cs"/>
            </a:rPr>
            <a:t>61.3</a:t>
          </a:r>
          <a:r>
            <a:rPr kumimoji="1" lang="ja-JP" altLang="ja-JP" sz="1100">
              <a:solidFill>
                <a:schemeClr val="dk1"/>
              </a:solidFill>
              <a:latin typeface="+mn-lt"/>
              <a:ea typeface="+mn-ea"/>
              <a:cs typeface="+mn-cs"/>
            </a:rPr>
            <a:t>％と類似団体内平均と比べると</a:t>
          </a:r>
          <a:r>
            <a:rPr kumimoji="1" lang="en-US" altLang="ja-JP" sz="1100">
              <a:solidFill>
                <a:schemeClr val="dk1"/>
              </a:solidFill>
              <a:latin typeface="+mn-lt"/>
              <a:ea typeface="+mn-ea"/>
              <a:cs typeface="+mn-cs"/>
            </a:rPr>
            <a:t>7.1</a:t>
          </a:r>
          <a:r>
            <a:rPr kumimoji="1" lang="ja-JP" altLang="ja-JP" sz="1100">
              <a:solidFill>
                <a:schemeClr val="dk1"/>
              </a:solidFill>
              <a:latin typeface="+mn-lt"/>
              <a:ea typeface="+mn-ea"/>
              <a:cs typeface="+mn-cs"/>
            </a:rPr>
            <a:t>ポイント上回っている、更新整備がやや遅れていることを意味しており今後の更新により数値は減少するものと考える。一人当たりの面積については現在延伸等の計画は無いため人口減少の影響で数値は上昇傾向となるものと考え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橋梁・トンネル</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a:t>
          </a:r>
          <a:r>
            <a:rPr kumimoji="1" lang="en-US" altLang="ja-JP" sz="1100">
              <a:solidFill>
                <a:schemeClr val="dk1"/>
              </a:solidFill>
              <a:latin typeface="+mn-lt"/>
              <a:ea typeface="+mn-ea"/>
              <a:cs typeface="+mn-cs"/>
            </a:rPr>
            <a:t>54.0</a:t>
          </a:r>
          <a:r>
            <a:rPr kumimoji="1" lang="ja-JP" altLang="ja-JP" sz="1100">
              <a:solidFill>
                <a:schemeClr val="dk1"/>
              </a:solidFill>
              <a:latin typeface="+mn-lt"/>
              <a:ea typeface="+mn-ea"/>
              <a:cs typeface="+mn-cs"/>
            </a:rPr>
            <a:t>％と類似団体内平均とほぼ同数値となっている。ストック点検等を基に耐震化を含む更新整備を進めることにより減少し、一人当たりの資産額については人口減少影響も加わり上昇していくものと考える。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公営住宅</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償却率は</a:t>
          </a:r>
          <a:r>
            <a:rPr kumimoji="1" lang="en-US" altLang="ja-JP" sz="1100">
              <a:solidFill>
                <a:schemeClr val="dk1"/>
              </a:solidFill>
              <a:latin typeface="+mn-lt"/>
              <a:ea typeface="+mn-ea"/>
              <a:cs typeface="+mn-cs"/>
            </a:rPr>
            <a:t>72.0</a:t>
          </a:r>
          <a:r>
            <a:rPr kumimoji="1" lang="ja-JP" altLang="ja-JP" sz="1100">
              <a:solidFill>
                <a:schemeClr val="dk1"/>
              </a:solidFill>
              <a:latin typeface="+mn-lt"/>
              <a:ea typeface="+mn-ea"/>
              <a:cs typeface="+mn-cs"/>
            </a:rPr>
            <a:t>％と類似団体内平均と比べ</a:t>
          </a:r>
          <a:r>
            <a:rPr kumimoji="1" lang="en-US" altLang="ja-JP" sz="1100">
              <a:solidFill>
                <a:schemeClr val="dk1"/>
              </a:solidFill>
              <a:latin typeface="+mn-lt"/>
              <a:ea typeface="+mn-ea"/>
              <a:cs typeface="+mn-cs"/>
            </a:rPr>
            <a:t>6.3</a:t>
          </a:r>
          <a:r>
            <a:rPr kumimoji="1" lang="ja-JP" altLang="ja-JP" sz="1100">
              <a:solidFill>
                <a:schemeClr val="dk1"/>
              </a:solidFill>
              <a:latin typeface="+mn-lt"/>
              <a:ea typeface="+mn-ea"/>
              <a:cs typeface="+mn-cs"/>
            </a:rPr>
            <a:t>ポイント上回っている。現在老朽化した住宅の廃止を含めた更新計画を実施中で今後減少していくものと考える。一人当たりの面積についても廃止に伴い減少していくものと考える。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港湾・漁港</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a:t>
          </a:r>
          <a:r>
            <a:rPr kumimoji="1" lang="en-US" altLang="ja-JP" sz="1100">
              <a:solidFill>
                <a:schemeClr val="dk1"/>
              </a:solidFill>
              <a:latin typeface="+mn-lt"/>
              <a:ea typeface="+mn-ea"/>
              <a:cs typeface="+mn-cs"/>
            </a:rPr>
            <a:t>44.0</a:t>
          </a:r>
          <a:r>
            <a:rPr kumimoji="1" lang="ja-JP" altLang="ja-JP" sz="1100">
              <a:solidFill>
                <a:schemeClr val="dk1"/>
              </a:solidFill>
              <a:latin typeface="+mn-lt"/>
              <a:ea typeface="+mn-ea"/>
              <a:cs typeface="+mn-cs"/>
            </a:rPr>
            <a:t>％と類似団体内平均と比べ</a:t>
          </a:r>
          <a:r>
            <a:rPr kumimoji="1" lang="en-US" altLang="ja-JP" sz="1100">
              <a:solidFill>
                <a:schemeClr val="dk1"/>
              </a:solidFill>
              <a:latin typeface="+mn-lt"/>
              <a:ea typeface="+mn-ea"/>
              <a:cs typeface="+mn-cs"/>
            </a:rPr>
            <a:t>3.7</a:t>
          </a:r>
          <a:r>
            <a:rPr kumimoji="1" lang="ja-JP" altLang="ja-JP" sz="1100">
              <a:solidFill>
                <a:schemeClr val="dk1"/>
              </a:solidFill>
              <a:latin typeface="+mn-lt"/>
              <a:ea typeface="+mn-ea"/>
              <a:cs typeface="+mn-cs"/>
            </a:rPr>
            <a:t>ポイント下回っている。更新整備を順次進めており、数値は減少していくものと考える。一人当たりの資産額については市内の漁港だけでも</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施設有しており、他団体と比べて多くなっている。今後人口減少の影響もありさらに上昇するものと考える。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認定こども園・幼稚園・保育所</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償却率は</a:t>
          </a:r>
          <a:r>
            <a:rPr kumimoji="1" lang="en-US" altLang="ja-JP" sz="1100">
              <a:solidFill>
                <a:schemeClr val="dk1"/>
              </a:solidFill>
              <a:latin typeface="+mn-lt"/>
              <a:ea typeface="+mn-ea"/>
              <a:cs typeface="+mn-cs"/>
            </a:rPr>
            <a:t>25.7</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22.4</a:t>
          </a:r>
          <a:r>
            <a:rPr kumimoji="1" lang="ja-JP" altLang="ja-JP" sz="1100">
              <a:solidFill>
                <a:schemeClr val="dk1"/>
              </a:solidFill>
              <a:latin typeface="+mn-lt"/>
              <a:ea typeface="+mn-ea"/>
              <a:cs typeface="+mn-cs"/>
            </a:rPr>
            <a:t>ポイント下回っている。当市の保育施設は廃止、更新が平成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に行われており、比較的新しい施設となっている為と考える。一人当たりの面積については類似団体内平均を大幅に下回っているものの児童、幼児数に対する法に定められた面積の範囲内であり適正なものと考え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学校施設</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償却率は</a:t>
          </a:r>
          <a:r>
            <a:rPr kumimoji="1" lang="en-US" altLang="ja-JP" sz="1100">
              <a:solidFill>
                <a:schemeClr val="dk1"/>
              </a:solidFill>
              <a:latin typeface="+mn-lt"/>
              <a:ea typeface="+mn-ea"/>
              <a:cs typeface="+mn-cs"/>
            </a:rPr>
            <a:t>68.2</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6.0</a:t>
          </a:r>
          <a:r>
            <a:rPr kumimoji="1" lang="ja-JP" altLang="ja-JP" sz="1100">
              <a:solidFill>
                <a:schemeClr val="dk1"/>
              </a:solidFill>
              <a:latin typeface="+mn-lt"/>
              <a:ea typeface="+mn-ea"/>
              <a:cs typeface="+mn-cs"/>
            </a:rPr>
            <a:t>ポイント上回っている、現在中学校の統合事業が検討されており、今後大きく減少となる見込みである。一人当たりの面積についても統合が実現すれば大幅に減少する見込みである。</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公民館</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償却率は</a:t>
          </a:r>
          <a:r>
            <a:rPr kumimoji="1" lang="en-US" altLang="ja-JP" sz="1100">
              <a:solidFill>
                <a:schemeClr val="dk1"/>
              </a:solidFill>
              <a:latin typeface="+mn-lt"/>
              <a:ea typeface="+mn-ea"/>
              <a:cs typeface="+mn-cs"/>
            </a:rPr>
            <a:t>61.1</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ポイント上回っている、老朽化が進んでおり、現在地元区への移管、統廃合に向けた検討が進んでおり、廃止を含めた更新が進めば数値は減少していくものと思われる。区民の要望等を勘案し適正な数値の維持に努め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107043</xdr:rowOff>
    </xdr:from>
    <xdr:to>
      <xdr:col>5</xdr:col>
      <xdr:colOff>409575</xdr:colOff>
      <xdr:row>35</xdr:row>
      <xdr:rowOff>37193</xdr:rowOff>
    </xdr:to>
    <xdr:sp macro="" textlink="">
      <xdr:nvSpPr>
        <xdr:cNvPr id="73" name="円/楕円 72"/>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53720</xdr:rowOff>
    </xdr:from>
    <xdr:ext cx="405111" cy="259045"/>
    <xdr:sp macro="" textlink="">
      <xdr:nvSpPr>
        <xdr:cNvPr id="74" name="n_1mainValue【図書館】&#10;有形固定資産減価償却率"/>
        <xdr:cNvSpPr txBox="1"/>
      </xdr:nvSpPr>
      <xdr:spPr>
        <a:xfrm>
          <a:off x="3582043"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37392</xdr:rowOff>
    </xdr:from>
    <xdr:ext cx="469744" cy="259045"/>
    <xdr:sp macro="" textlink="">
      <xdr:nvSpPr>
        <xdr:cNvPr id="109"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907</xdr:rowOff>
    </xdr:from>
    <xdr:to>
      <xdr:col>14</xdr:col>
      <xdr:colOff>79375</xdr:colOff>
      <xdr:row>41</xdr:row>
      <xdr:rowOff>102507</xdr:rowOff>
    </xdr:to>
    <xdr:sp macro="" textlink="">
      <xdr:nvSpPr>
        <xdr:cNvPr id="115" name="円/楕円 114"/>
        <xdr:cNvSpPr/>
      </xdr:nvSpPr>
      <xdr:spPr>
        <a:xfrm>
          <a:off x="9588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93634</xdr:rowOff>
    </xdr:from>
    <xdr:ext cx="469744" cy="259045"/>
    <xdr:sp macro="" textlink="">
      <xdr:nvSpPr>
        <xdr:cNvPr id="116" name="n_1mainValue【図書館】&#10;一人当たり面積"/>
        <xdr:cNvSpPr txBox="1"/>
      </xdr:nvSpPr>
      <xdr:spPr>
        <a:xfrm>
          <a:off x="93917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165625</xdr:rowOff>
    </xdr:from>
    <xdr:ext cx="405111" cy="259045"/>
    <xdr:sp macro="" textlink="">
      <xdr:nvSpPr>
        <xdr:cNvPr id="147"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xdr:rowOff>
    </xdr:from>
    <xdr:to>
      <xdr:col>5</xdr:col>
      <xdr:colOff>409575</xdr:colOff>
      <xdr:row>63</xdr:row>
      <xdr:rowOff>112522</xdr:rowOff>
    </xdr:to>
    <xdr:sp macro="" textlink="">
      <xdr:nvSpPr>
        <xdr:cNvPr id="153" name="円/楕円 152"/>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103649</xdr:rowOff>
    </xdr:from>
    <xdr:ext cx="405111" cy="259045"/>
    <xdr:sp macro="" textlink="">
      <xdr:nvSpPr>
        <xdr:cNvPr id="154" name="n_1mainValue【体育館・プール】&#10;有形固定資産減価償却率"/>
        <xdr:cNvSpPr txBox="1"/>
      </xdr:nvSpPr>
      <xdr:spPr>
        <a:xfrm>
          <a:off x="3582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132097</xdr:rowOff>
    </xdr:from>
    <xdr:ext cx="469744" cy="259045"/>
    <xdr:sp macro="" textlink="">
      <xdr:nvSpPr>
        <xdr:cNvPr id="186"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55880</xdr:rowOff>
    </xdr:from>
    <xdr:to>
      <xdr:col>14</xdr:col>
      <xdr:colOff>79375</xdr:colOff>
      <xdr:row>59</xdr:row>
      <xdr:rowOff>157480</xdr:rowOff>
    </xdr:to>
    <xdr:sp macro="" textlink="">
      <xdr:nvSpPr>
        <xdr:cNvPr id="192" name="円/楕円 191"/>
        <xdr:cNvSpPr/>
      </xdr:nvSpPr>
      <xdr:spPr>
        <a:xfrm>
          <a:off x="958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148607</xdr:rowOff>
    </xdr:from>
    <xdr:ext cx="469744" cy="259045"/>
    <xdr:sp macro="" textlink="">
      <xdr:nvSpPr>
        <xdr:cNvPr id="193" name="n_1mainValue【体育館・プール】&#10;一人当たり面積"/>
        <xdr:cNvSpPr txBox="1"/>
      </xdr:nvSpPr>
      <xdr:spPr>
        <a:xfrm>
          <a:off x="93917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18" name="直線コネクタ 217"/>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19"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0" name="直線コネクタ 219"/>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1"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2" name="直線コネクタ 221"/>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3"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4" name="フローチャート : 判断 223"/>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5" name="フローチャート : 判断 224"/>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137813</xdr:rowOff>
    </xdr:from>
    <xdr:ext cx="405111" cy="259045"/>
    <xdr:sp macro="" textlink="">
      <xdr:nvSpPr>
        <xdr:cNvPr id="226" name="n_1aveValue【福祉施設】&#10;有形固定資産減価償却率"/>
        <xdr:cNvSpPr txBox="1"/>
      </xdr:nvSpPr>
      <xdr:spPr>
        <a:xfrm>
          <a:off x="3582043"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156845</xdr:rowOff>
    </xdr:from>
    <xdr:to>
      <xdr:col>5</xdr:col>
      <xdr:colOff>409575</xdr:colOff>
      <xdr:row>84</xdr:row>
      <xdr:rowOff>86995</xdr:rowOff>
    </xdr:to>
    <xdr:sp macro="" textlink="">
      <xdr:nvSpPr>
        <xdr:cNvPr id="232" name="円/楕円 231"/>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78122</xdr:rowOff>
    </xdr:from>
    <xdr:ext cx="405111" cy="259045"/>
    <xdr:sp macro="" textlink="">
      <xdr:nvSpPr>
        <xdr:cNvPr id="233" name="n_1mainValue【福祉施設】&#10;有形固定資産減価償却率"/>
        <xdr:cNvSpPr txBox="1"/>
      </xdr:nvSpPr>
      <xdr:spPr>
        <a:xfrm>
          <a:off x="3582043"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54102</xdr:rowOff>
    </xdr:from>
    <xdr:to>
      <xdr:col>15</xdr:col>
      <xdr:colOff>180340</xdr:colOff>
      <xdr:row>85</xdr:row>
      <xdr:rowOff>163830</xdr:rowOff>
    </xdr:to>
    <xdr:cxnSp macro="">
      <xdr:nvCxnSpPr>
        <xdr:cNvPr id="255" name="直線コネクタ 254"/>
        <xdr:cNvCxnSpPr/>
      </xdr:nvCxnSpPr>
      <xdr:spPr>
        <a:xfrm flipV="1">
          <a:off x="10476865" y="135986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6"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7" name="直線コネクタ 256"/>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779</xdr:rowOff>
    </xdr:from>
    <xdr:ext cx="469744" cy="259045"/>
    <xdr:sp macro="" textlink="">
      <xdr:nvSpPr>
        <xdr:cNvPr id="258" name="【福祉施設】&#10;一人当たり面積最大値テキスト"/>
        <xdr:cNvSpPr txBox="1"/>
      </xdr:nvSpPr>
      <xdr:spPr>
        <a:xfrm>
          <a:off x="10566400" y="133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79</xdr:row>
      <xdr:rowOff>54102</xdr:rowOff>
    </xdr:from>
    <xdr:to>
      <xdr:col>15</xdr:col>
      <xdr:colOff>269875</xdr:colOff>
      <xdr:row>79</xdr:row>
      <xdr:rowOff>54102</xdr:rowOff>
    </xdr:to>
    <xdr:cxnSp macro="">
      <xdr:nvCxnSpPr>
        <xdr:cNvPr id="259" name="直線コネクタ 258"/>
        <xdr:cNvCxnSpPr/>
      </xdr:nvCxnSpPr>
      <xdr:spPr>
        <a:xfrm>
          <a:off x="10388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52595</xdr:rowOff>
    </xdr:from>
    <xdr:ext cx="469744" cy="259045"/>
    <xdr:sp macro="" textlink="">
      <xdr:nvSpPr>
        <xdr:cNvPr id="260" name="【福祉施設】&#10;一人当たり面積平均値テキスト"/>
        <xdr:cNvSpPr txBox="1"/>
      </xdr:nvSpPr>
      <xdr:spPr>
        <a:xfrm>
          <a:off x="10566400" y="14454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74168</xdr:rowOff>
    </xdr:from>
    <xdr:to>
      <xdr:col>15</xdr:col>
      <xdr:colOff>231775</xdr:colOff>
      <xdr:row>85</xdr:row>
      <xdr:rowOff>4318</xdr:rowOff>
    </xdr:to>
    <xdr:sp macro="" textlink="">
      <xdr:nvSpPr>
        <xdr:cNvPr id="261" name="フローチャート : 判断 260"/>
        <xdr:cNvSpPr/>
      </xdr:nvSpPr>
      <xdr:spPr>
        <a:xfrm>
          <a:off x="104267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65024</xdr:rowOff>
    </xdr:from>
    <xdr:to>
      <xdr:col>14</xdr:col>
      <xdr:colOff>79375</xdr:colOff>
      <xdr:row>84</xdr:row>
      <xdr:rowOff>166624</xdr:rowOff>
    </xdr:to>
    <xdr:sp macro="" textlink="">
      <xdr:nvSpPr>
        <xdr:cNvPr id="262" name="フローチャート : 判断 261"/>
        <xdr:cNvSpPr/>
      </xdr:nvSpPr>
      <xdr:spPr>
        <a:xfrm>
          <a:off x="9588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11701</xdr:rowOff>
    </xdr:from>
    <xdr:ext cx="469744" cy="259045"/>
    <xdr:sp macro="" textlink="">
      <xdr:nvSpPr>
        <xdr:cNvPr id="263" name="n_1aveValue【福祉施設】&#10;一人当たり面積"/>
        <xdr:cNvSpPr txBox="1"/>
      </xdr:nvSpPr>
      <xdr:spPr>
        <a:xfrm>
          <a:off x="9391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147320</xdr:rowOff>
    </xdr:from>
    <xdr:to>
      <xdr:col>14</xdr:col>
      <xdr:colOff>79375</xdr:colOff>
      <xdr:row>86</xdr:row>
      <xdr:rowOff>77470</xdr:rowOff>
    </xdr:to>
    <xdr:sp macro="" textlink="">
      <xdr:nvSpPr>
        <xdr:cNvPr id="269" name="円/楕円 268"/>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68597</xdr:rowOff>
    </xdr:from>
    <xdr:ext cx="469744" cy="259045"/>
    <xdr:sp macro="" textlink="">
      <xdr:nvSpPr>
        <xdr:cNvPr id="270"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82" name="テキスト ボックス 28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94" name="直線コネクタ 293"/>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95"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96" name="直線コネクタ 295"/>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97"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98" name="直線コネクタ 297"/>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299"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0" name="フローチャート : 判断 299"/>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1" name="フローチャート : 判断 300"/>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107332</xdr:rowOff>
    </xdr:from>
    <xdr:ext cx="405111" cy="259045"/>
    <xdr:sp macro="" textlink="">
      <xdr:nvSpPr>
        <xdr:cNvPr id="302"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170180</xdr:rowOff>
    </xdr:from>
    <xdr:to>
      <xdr:col>5</xdr:col>
      <xdr:colOff>409575</xdr:colOff>
      <xdr:row>103</xdr:row>
      <xdr:rowOff>100330</xdr:rowOff>
    </xdr:to>
    <xdr:sp macro="" textlink="">
      <xdr:nvSpPr>
        <xdr:cNvPr id="308" name="円/楕円 307"/>
        <xdr:cNvSpPr/>
      </xdr:nvSpPr>
      <xdr:spPr>
        <a:xfrm>
          <a:off x="3746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91457</xdr:rowOff>
    </xdr:from>
    <xdr:ext cx="405111" cy="259045"/>
    <xdr:sp macro="" textlink="">
      <xdr:nvSpPr>
        <xdr:cNvPr id="309" name="n_1mainValue【市民会館】&#10;有形固定資産減価償却率"/>
        <xdr:cNvSpPr txBox="1"/>
      </xdr:nvSpPr>
      <xdr:spPr>
        <a:xfrm>
          <a:off x="3582043"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0" name="テキスト ボックス 31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32" name="直線コネクタ 331"/>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33"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34" name="直線コネクタ 33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35"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36" name="直線コネクタ 335"/>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37"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38" name="フローチャート : 判断 337"/>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39" name="フローチャート : 判断 338"/>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44975</xdr:rowOff>
    </xdr:from>
    <xdr:ext cx="469744" cy="259045"/>
    <xdr:sp macro="" textlink="">
      <xdr:nvSpPr>
        <xdr:cNvPr id="340" name="n_1aveValue【市民会館】&#10;一人当たり面積"/>
        <xdr:cNvSpPr txBox="1"/>
      </xdr:nvSpPr>
      <xdr:spPr>
        <a:xfrm>
          <a:off x="9391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59689</xdr:rowOff>
    </xdr:from>
    <xdr:to>
      <xdr:col>14</xdr:col>
      <xdr:colOff>79375</xdr:colOff>
      <xdr:row>105</xdr:row>
      <xdr:rowOff>161289</xdr:rowOff>
    </xdr:to>
    <xdr:sp macro="" textlink="">
      <xdr:nvSpPr>
        <xdr:cNvPr id="346" name="円/楕円 345"/>
        <xdr:cNvSpPr/>
      </xdr:nvSpPr>
      <xdr:spPr>
        <a:xfrm>
          <a:off x="958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6366</xdr:rowOff>
    </xdr:from>
    <xdr:ext cx="469744" cy="259045"/>
    <xdr:sp macro="" textlink="">
      <xdr:nvSpPr>
        <xdr:cNvPr id="347" name="n_1main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3" name="正方形/長方形 36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421" name="直線コネクタ 420"/>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422"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423" name="直線コネクタ 422"/>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424"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425" name="直線コネクタ 424"/>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426"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427" name="フローチャート : 判断 426"/>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428" name="フローチャート : 判断 42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429"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111942</xdr:rowOff>
    </xdr:from>
    <xdr:to>
      <xdr:col>22</xdr:col>
      <xdr:colOff>415925</xdr:colOff>
      <xdr:row>100</xdr:row>
      <xdr:rowOff>42092</xdr:rowOff>
    </xdr:to>
    <xdr:sp macro="" textlink="">
      <xdr:nvSpPr>
        <xdr:cNvPr id="435" name="円/楕円 434"/>
        <xdr:cNvSpPr/>
      </xdr:nvSpPr>
      <xdr:spPr>
        <a:xfrm>
          <a:off x="15430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58619</xdr:rowOff>
    </xdr:from>
    <xdr:ext cx="405111" cy="259045"/>
    <xdr:sp macro="" textlink="">
      <xdr:nvSpPr>
        <xdr:cNvPr id="436" name="n_1mainValue【庁舎】&#10;有形固定資産減価償却率"/>
        <xdr:cNvSpPr txBox="1"/>
      </xdr:nvSpPr>
      <xdr:spPr>
        <a:xfrm>
          <a:off x="15266043"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8" name="直線コネクタ 4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9" name="テキスト ボックス 4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0" name="直線コネクタ 4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1" name="テキスト ボックス 4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2" name="直線コネクタ 4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3" name="テキスト ボックス 4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4" name="直線コネクタ 4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5" name="テキスト ボックス 4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459" name="直線コネクタ 458"/>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460"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461" name="直線コネクタ 460"/>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462"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463" name="直線コネクタ 46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464"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465" name="フローチャート : 判断 464"/>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466" name="フローチャート : 判断 465"/>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102379</xdr:rowOff>
    </xdr:from>
    <xdr:ext cx="469744" cy="259045"/>
    <xdr:sp macro="" textlink="">
      <xdr:nvSpPr>
        <xdr:cNvPr id="467"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36830</xdr:rowOff>
    </xdr:from>
    <xdr:to>
      <xdr:col>31</xdr:col>
      <xdr:colOff>85725</xdr:colOff>
      <xdr:row>107</xdr:row>
      <xdr:rowOff>138430</xdr:rowOff>
    </xdr:to>
    <xdr:sp macro="" textlink="">
      <xdr:nvSpPr>
        <xdr:cNvPr id="473" name="円/楕円 472"/>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129557</xdr:rowOff>
    </xdr:from>
    <xdr:ext cx="469744" cy="259045"/>
    <xdr:sp macro="" textlink="">
      <xdr:nvSpPr>
        <xdr:cNvPr id="474" name="n_1mainValue【庁舎】&#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図書館</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償却率は</a:t>
          </a:r>
          <a:r>
            <a:rPr kumimoji="1" lang="en-US" altLang="ja-JP" sz="1200">
              <a:solidFill>
                <a:schemeClr val="dk1"/>
              </a:solidFill>
              <a:latin typeface="+mn-lt"/>
              <a:ea typeface="+mn-ea"/>
              <a:cs typeface="+mn-cs"/>
            </a:rPr>
            <a:t>80.0</a:t>
          </a:r>
          <a:r>
            <a:rPr kumimoji="1" lang="ja-JP" altLang="ja-JP" sz="1200">
              <a:solidFill>
                <a:schemeClr val="dk1"/>
              </a:solidFill>
              <a:latin typeface="+mn-lt"/>
              <a:ea typeface="+mn-ea"/>
              <a:cs typeface="+mn-cs"/>
            </a:rPr>
            <a:t>％と類似団体内平均と比べて</a:t>
          </a:r>
          <a:r>
            <a:rPr kumimoji="1" lang="en-US" altLang="ja-JP" sz="1200">
              <a:solidFill>
                <a:schemeClr val="dk1"/>
              </a:solidFill>
              <a:latin typeface="+mn-lt"/>
              <a:ea typeface="+mn-ea"/>
              <a:cs typeface="+mn-cs"/>
            </a:rPr>
            <a:t>21.0</a:t>
          </a:r>
          <a:r>
            <a:rPr kumimoji="1" lang="ja-JP" altLang="ja-JP" sz="1200">
              <a:solidFill>
                <a:schemeClr val="dk1"/>
              </a:solidFill>
              <a:latin typeface="+mn-lt"/>
              <a:ea typeface="+mn-ea"/>
              <a:cs typeface="+mn-cs"/>
            </a:rPr>
            <a:t>ポイント上回っている。昭和</a:t>
          </a:r>
          <a:r>
            <a:rPr kumimoji="1" lang="en-US" altLang="ja-JP" sz="1200">
              <a:solidFill>
                <a:schemeClr val="dk1"/>
              </a:solidFill>
              <a:latin typeface="+mn-lt"/>
              <a:ea typeface="+mn-ea"/>
              <a:cs typeface="+mn-cs"/>
            </a:rPr>
            <a:t>51</a:t>
          </a:r>
          <a:r>
            <a:rPr kumimoji="1" lang="ja-JP" altLang="ja-JP" sz="1200">
              <a:solidFill>
                <a:schemeClr val="dk1"/>
              </a:solidFill>
              <a:latin typeface="+mn-lt"/>
              <a:ea typeface="+mn-ea"/>
              <a:cs typeface="+mn-cs"/>
            </a:rPr>
            <a:t>年建設の施設であり、老朽化は著しく進んでいるものと考える、現在更新が検討されており今後数値は減少するものと考える。一人当たりの面積については類似団体内平均とほぼ近似となっており、適正規模であると考える。</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体育館・プール</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償却率は</a:t>
          </a:r>
          <a:r>
            <a:rPr kumimoji="1" lang="en-US" altLang="ja-JP" sz="1200">
              <a:solidFill>
                <a:schemeClr val="dk1"/>
              </a:solidFill>
              <a:latin typeface="+mn-lt"/>
              <a:ea typeface="+mn-ea"/>
              <a:cs typeface="+mn-cs"/>
            </a:rPr>
            <a:t>44.8</a:t>
          </a:r>
          <a:r>
            <a:rPr kumimoji="1" lang="ja-JP" altLang="ja-JP" sz="1200">
              <a:solidFill>
                <a:schemeClr val="dk1"/>
              </a:solidFill>
              <a:latin typeface="+mn-lt"/>
              <a:ea typeface="+mn-ea"/>
              <a:cs typeface="+mn-cs"/>
            </a:rPr>
            <a:t>％と類似団体内平均と比べて</a:t>
          </a:r>
          <a:r>
            <a:rPr kumimoji="1" lang="en-US" altLang="ja-JP" sz="1200">
              <a:solidFill>
                <a:schemeClr val="dk1"/>
              </a:solidFill>
              <a:latin typeface="+mn-lt"/>
              <a:ea typeface="+mn-ea"/>
              <a:cs typeface="+mn-cs"/>
            </a:rPr>
            <a:t>13.4</a:t>
          </a:r>
          <a:r>
            <a:rPr kumimoji="1" lang="ja-JP" altLang="ja-JP" sz="1200">
              <a:solidFill>
                <a:schemeClr val="dk1"/>
              </a:solidFill>
              <a:latin typeface="+mn-lt"/>
              <a:ea typeface="+mn-ea"/>
              <a:cs typeface="+mn-cs"/>
            </a:rPr>
            <a:t>ポイント下回っている。すでに既存の市営プールは廃止が完了しており、現在ある施設は比較的新しいものとなっている。計画的な修繕を行い費用の平準化に努めていく。現在市内プール施設は</a:t>
          </a:r>
          <a:r>
            <a:rPr kumimoji="1" lang="en-US" altLang="ja-JP" sz="1200">
              <a:solidFill>
                <a:schemeClr val="dk1"/>
              </a:solidFill>
              <a:latin typeface="+mn-lt"/>
              <a:ea typeface="+mn-ea"/>
              <a:cs typeface="+mn-cs"/>
            </a:rPr>
            <a:t>1</a:t>
          </a:r>
          <a:r>
            <a:rPr kumimoji="1" lang="ja-JP" altLang="ja-JP" sz="1200">
              <a:solidFill>
                <a:schemeClr val="dk1"/>
              </a:solidFill>
              <a:latin typeface="+mn-lt"/>
              <a:ea typeface="+mn-ea"/>
              <a:cs typeface="+mn-cs"/>
            </a:rPr>
            <a:t>施設であり増築の予定はないため人口減少に伴い増加傾向で推移していくものと考える。</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福祉施設</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償却率は</a:t>
          </a:r>
          <a:r>
            <a:rPr kumimoji="1" lang="en-US" altLang="ja-JP" sz="1200">
              <a:solidFill>
                <a:schemeClr val="dk1"/>
              </a:solidFill>
              <a:latin typeface="+mn-lt"/>
              <a:ea typeface="+mn-ea"/>
              <a:cs typeface="+mn-cs"/>
            </a:rPr>
            <a:t>42.1</a:t>
          </a:r>
          <a:r>
            <a:rPr kumimoji="1" lang="ja-JP" altLang="ja-JP" sz="1200">
              <a:solidFill>
                <a:schemeClr val="dk1"/>
              </a:solidFill>
              <a:latin typeface="+mn-lt"/>
              <a:ea typeface="+mn-ea"/>
              <a:cs typeface="+mn-cs"/>
            </a:rPr>
            <a:t>％と類似団体内平均と比べ</a:t>
          </a:r>
          <a:r>
            <a:rPr kumimoji="1" lang="en-US" altLang="ja-JP" sz="1200">
              <a:solidFill>
                <a:schemeClr val="dk1"/>
              </a:solidFill>
              <a:latin typeface="+mn-lt"/>
              <a:ea typeface="+mn-ea"/>
              <a:cs typeface="+mn-cs"/>
            </a:rPr>
            <a:t>7.2</a:t>
          </a:r>
          <a:r>
            <a:rPr kumimoji="1" lang="ja-JP" altLang="ja-JP" sz="1200">
              <a:solidFill>
                <a:schemeClr val="dk1"/>
              </a:solidFill>
              <a:latin typeface="+mn-lt"/>
              <a:ea typeface="+mn-ea"/>
              <a:cs typeface="+mn-cs"/>
            </a:rPr>
            <a:t>ポイント下回っている。当施設は市民会館と同敷地内にあり市民会館建設に伴い複合施設として移設した経緯がある。市民会館と併せた更新計画を検討する必要があると考える。</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市民会館</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償却率は</a:t>
          </a:r>
          <a:r>
            <a:rPr kumimoji="1" lang="en-US" altLang="ja-JP" sz="1200">
              <a:solidFill>
                <a:schemeClr val="dk1"/>
              </a:solidFill>
              <a:latin typeface="+mn-lt"/>
              <a:ea typeface="+mn-ea"/>
              <a:cs typeface="+mn-cs"/>
            </a:rPr>
            <a:t>50.4</a:t>
          </a:r>
          <a:r>
            <a:rPr kumimoji="1" lang="ja-JP" altLang="ja-JP" sz="1200">
              <a:solidFill>
                <a:schemeClr val="dk1"/>
              </a:solidFill>
              <a:latin typeface="+mn-lt"/>
              <a:ea typeface="+mn-ea"/>
              <a:cs typeface="+mn-cs"/>
            </a:rPr>
            <a:t>％と類似団体内平均を</a:t>
          </a:r>
          <a:r>
            <a:rPr kumimoji="1" lang="en-US" altLang="ja-JP" sz="1200">
              <a:solidFill>
                <a:schemeClr val="dk1"/>
              </a:solidFill>
              <a:latin typeface="+mn-lt"/>
              <a:ea typeface="+mn-ea"/>
              <a:cs typeface="+mn-cs"/>
            </a:rPr>
            <a:t>0.5</a:t>
          </a:r>
          <a:r>
            <a:rPr kumimoji="1" lang="ja-JP" altLang="ja-JP" sz="1200">
              <a:solidFill>
                <a:schemeClr val="dk1"/>
              </a:solidFill>
              <a:latin typeface="+mn-lt"/>
              <a:ea typeface="+mn-ea"/>
              <a:cs typeface="+mn-cs"/>
            </a:rPr>
            <a:t>ポイント下回っている、類似団体平均と近似とはいえ施設の修繕費は年々増加しており、併設されている福祉施設と併せた更新計画の検討が必要と考える。</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庁舎</a:t>
          </a:r>
          <a:r>
            <a:rPr kumimoji="1" lang="en-US" altLang="ja-JP" sz="1200">
              <a:solidFill>
                <a:schemeClr val="dk1"/>
              </a:solidFill>
              <a:latin typeface="+mn-lt"/>
              <a:ea typeface="+mn-ea"/>
              <a:cs typeface="+mn-cs"/>
            </a:rPr>
            <a:t>】</a:t>
          </a:r>
          <a:r>
            <a:rPr kumimoji="1" lang="ja-JP" altLang="ja-JP" sz="1200">
              <a:solidFill>
                <a:schemeClr val="dk1"/>
              </a:solidFill>
              <a:latin typeface="+mn-lt"/>
              <a:ea typeface="+mn-ea"/>
              <a:cs typeface="+mn-cs"/>
            </a:rPr>
            <a:t>償却率は</a:t>
          </a:r>
          <a:r>
            <a:rPr kumimoji="1" lang="en-US" altLang="ja-JP" sz="1200">
              <a:solidFill>
                <a:schemeClr val="dk1"/>
              </a:solidFill>
              <a:latin typeface="+mn-lt"/>
              <a:ea typeface="+mn-ea"/>
              <a:cs typeface="+mn-cs"/>
            </a:rPr>
            <a:t>97.2</a:t>
          </a:r>
          <a:r>
            <a:rPr kumimoji="1" lang="ja-JP" altLang="ja-JP" sz="1200">
              <a:solidFill>
                <a:schemeClr val="dk1"/>
              </a:solidFill>
              <a:latin typeface="+mn-lt"/>
              <a:ea typeface="+mn-ea"/>
              <a:cs typeface="+mn-cs"/>
            </a:rPr>
            <a:t>％と当市市有施設の中で最も高くなっており安全管理上においても問題が生じている。現在平成</a:t>
          </a:r>
          <a:r>
            <a:rPr kumimoji="1" lang="en-US" altLang="ja-JP" sz="1200">
              <a:solidFill>
                <a:schemeClr val="dk1"/>
              </a:solidFill>
              <a:latin typeface="+mn-lt"/>
              <a:ea typeface="+mn-ea"/>
              <a:cs typeface="+mn-cs"/>
            </a:rPr>
            <a:t>33</a:t>
          </a:r>
          <a:r>
            <a:rPr kumimoji="1" lang="ja-JP" altLang="ja-JP" sz="1200">
              <a:solidFill>
                <a:schemeClr val="dk1"/>
              </a:solidFill>
              <a:latin typeface="+mn-lt"/>
              <a:ea typeface="+mn-ea"/>
              <a:cs typeface="+mn-cs"/>
            </a:rPr>
            <a:t>年度からの新庁舎開庁を目指して更新事業を進めている。一人当たりの面積についても今後の人口減少社会を見据えた適正規模の新庁舎となるよう計画をしている。</a:t>
          </a:r>
          <a:endParaRPr lang="ja-JP"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年度単年ベースでの財政力指数が</a:t>
          </a:r>
          <a:r>
            <a:rPr kumimoji="1" lang="en-US" altLang="ja-JP" sz="1100">
              <a:solidFill>
                <a:schemeClr val="dk1"/>
              </a:solidFill>
              <a:latin typeface="+mn-lt"/>
              <a:ea typeface="+mn-ea"/>
              <a:cs typeface="+mn-cs"/>
            </a:rPr>
            <a:t>0.504</a:t>
          </a:r>
          <a:r>
            <a:rPr kumimoji="1" lang="ja-JP" altLang="ja-JP" sz="1100">
              <a:solidFill>
                <a:schemeClr val="dk1"/>
              </a:solidFill>
              <a:latin typeface="+mn-lt"/>
              <a:ea typeface="+mn-ea"/>
              <a:cs typeface="+mn-cs"/>
            </a:rPr>
            <a:t>、結果として平成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年度の財政力指数（３か年平均）は</a:t>
          </a:r>
          <a:r>
            <a:rPr kumimoji="1" lang="en-US" altLang="ja-JP" sz="1100">
              <a:solidFill>
                <a:schemeClr val="dk1"/>
              </a:solidFill>
              <a:latin typeface="+mn-lt"/>
              <a:ea typeface="+mn-ea"/>
              <a:cs typeface="+mn-cs"/>
            </a:rPr>
            <a:t>0.50</a:t>
          </a:r>
          <a:r>
            <a:rPr kumimoji="1" lang="ja-JP" altLang="ja-JP" sz="1100">
              <a:solidFill>
                <a:schemeClr val="dk1"/>
              </a:solidFill>
              <a:latin typeface="+mn-lt"/>
              <a:ea typeface="+mn-ea"/>
              <a:cs typeface="+mn-cs"/>
            </a:rPr>
            <a:t>となり、昨年度</a:t>
          </a:r>
          <a:r>
            <a:rPr kumimoji="1" lang="ja-JP" altLang="en-US" sz="1100">
              <a:solidFill>
                <a:schemeClr val="dk1"/>
              </a:solidFill>
              <a:latin typeface="+mn-lt"/>
              <a:ea typeface="+mn-ea"/>
              <a:cs typeface="+mn-cs"/>
            </a:rPr>
            <a:t>を</a:t>
          </a:r>
          <a:r>
            <a:rPr kumimoji="1" lang="en-US" altLang="ja-JP" sz="1100">
              <a:solidFill>
                <a:schemeClr val="dk1"/>
              </a:solidFill>
              <a:latin typeface="+mn-lt"/>
              <a:ea typeface="+mn-ea"/>
              <a:cs typeface="+mn-cs"/>
            </a:rPr>
            <a:t>0.1</a:t>
          </a:r>
          <a:r>
            <a:rPr kumimoji="1" lang="ja-JP" altLang="en-US" sz="1100">
              <a:solidFill>
                <a:schemeClr val="dk1"/>
              </a:solidFill>
              <a:latin typeface="+mn-lt"/>
              <a:ea typeface="+mn-ea"/>
              <a:cs typeface="+mn-cs"/>
            </a:rPr>
            <a:t>ポイント上回った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単年度でみると増加ではあるものの、</a:t>
          </a:r>
          <a:r>
            <a:rPr kumimoji="1" lang="ja-JP" altLang="ja-JP" sz="1100">
              <a:solidFill>
                <a:sysClr val="windowText" lastClr="000000"/>
              </a:solidFill>
              <a:latin typeface="+mn-lt"/>
              <a:ea typeface="+mn-ea"/>
              <a:cs typeface="+mn-cs"/>
            </a:rPr>
            <a:t>過去５か年の経過から見</a:t>
          </a:r>
          <a:r>
            <a:rPr kumimoji="1" lang="ja-JP" altLang="en-US" sz="1100">
              <a:solidFill>
                <a:sysClr val="windowText" lastClr="000000"/>
              </a:solidFill>
              <a:latin typeface="+mn-lt"/>
              <a:ea typeface="+mn-ea"/>
              <a:cs typeface="+mn-cs"/>
            </a:rPr>
            <a:t>ると</a:t>
          </a:r>
          <a:r>
            <a:rPr kumimoji="1" lang="ja-JP" altLang="ja-JP" sz="1100">
              <a:solidFill>
                <a:sysClr val="windowText" lastClr="000000"/>
              </a:solidFill>
              <a:latin typeface="+mn-lt"/>
              <a:ea typeface="+mn-ea"/>
              <a:cs typeface="+mn-cs"/>
            </a:rPr>
            <a:t>、類似団体内平均と同様、毎年減少</a:t>
          </a:r>
          <a:r>
            <a:rPr kumimoji="1" lang="ja-JP" altLang="en-US" sz="1100">
              <a:solidFill>
                <a:sysClr val="windowText" lastClr="000000"/>
              </a:solidFill>
              <a:latin typeface="+mn-lt"/>
              <a:ea typeface="+mn-ea"/>
              <a:cs typeface="+mn-cs"/>
            </a:rPr>
            <a:t>傾向にあり</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その原因は</a:t>
          </a:r>
          <a:r>
            <a:rPr kumimoji="1" lang="ja-JP" altLang="ja-JP" sz="1100">
              <a:solidFill>
                <a:sysClr val="windowText" lastClr="000000"/>
              </a:solidFill>
              <a:latin typeface="+mn-lt"/>
              <a:ea typeface="+mn-ea"/>
              <a:cs typeface="+mn-cs"/>
            </a:rPr>
            <a:t>人口減少によ</a:t>
          </a:r>
          <a:r>
            <a:rPr kumimoji="1" lang="ja-JP" altLang="en-US" sz="1100">
              <a:solidFill>
                <a:sysClr val="windowText" lastClr="000000"/>
              </a:solidFill>
              <a:latin typeface="+mn-lt"/>
              <a:ea typeface="+mn-ea"/>
              <a:cs typeface="+mn-cs"/>
            </a:rPr>
            <a:t>り</a:t>
          </a:r>
          <a:r>
            <a:rPr kumimoji="1" lang="ja-JP" altLang="ja-JP" sz="1100">
              <a:solidFill>
                <a:sysClr val="windowText" lastClr="000000"/>
              </a:solidFill>
              <a:latin typeface="+mn-lt"/>
              <a:ea typeface="+mn-ea"/>
              <a:cs typeface="+mn-cs"/>
            </a:rPr>
            <a:t>基準財政収入額が減少</a:t>
          </a:r>
          <a:r>
            <a:rPr kumimoji="1" lang="ja-JP" altLang="en-US" sz="1100">
              <a:solidFill>
                <a:sysClr val="windowText" lastClr="000000"/>
              </a:solidFill>
              <a:latin typeface="+mn-lt"/>
              <a:ea typeface="+mn-ea"/>
              <a:cs typeface="+mn-cs"/>
            </a:rPr>
            <a:t>しているためであると考えられる</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この数値の低下は高齢化や人口減少に伴う税収の減等により、交付税への依存が年々増してきていることを示しているため、地方税の収納率の向上・高水準の維持による適切な歳入確保及び人口減対策施策を実施する中で、選択と集中による歳出削減を行うことにより、より健全な財政運営に努めていく必要がある。</a:t>
          </a:r>
          <a:endParaRPr lang="ja-JP" altLang="ja-JP" sz="1100">
            <a:solidFill>
              <a:sysClr val="windowText" lastClr="00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69" name="直線コネクタ 68"/>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2" name="直線コネクタ 71"/>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144235</xdr:rowOff>
    </xdr:to>
    <xdr:cxnSp macro="">
      <xdr:nvCxnSpPr>
        <xdr:cNvPr id="75" name="直線コネクタ 74"/>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127000</xdr:rowOff>
    </xdr:to>
    <xdr:cxnSp macro="">
      <xdr:nvCxnSpPr>
        <xdr:cNvPr id="78" name="直線コネクタ 77"/>
        <xdr:cNvCxnSpPr/>
      </xdr:nvCxnSpPr>
      <xdr:spPr>
        <a:xfrm>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2" name="円/楕円 91"/>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3" name="テキスト ボックス 92"/>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6" name="円/楕円 95"/>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7" name="テキスト ボックス 96"/>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85.6%</a:t>
          </a:r>
          <a:r>
            <a:rPr kumimoji="1" lang="ja-JP" altLang="ja-JP" sz="1100">
              <a:solidFill>
                <a:sysClr val="windowText" lastClr="000000"/>
              </a:solidFill>
              <a:latin typeface="+mn-lt"/>
              <a:ea typeface="+mn-ea"/>
              <a:cs typeface="+mn-cs"/>
            </a:rPr>
            <a:t>となり、類似団体内平均を</a:t>
          </a:r>
          <a:r>
            <a:rPr kumimoji="1" lang="en-US" altLang="ja-JP" sz="1100">
              <a:solidFill>
                <a:sysClr val="windowText" lastClr="000000"/>
              </a:solidFill>
              <a:latin typeface="+mn-lt"/>
              <a:ea typeface="+mn-ea"/>
              <a:cs typeface="+mn-cs"/>
            </a:rPr>
            <a:t>6.9</a:t>
          </a:r>
          <a:r>
            <a:rPr kumimoji="1" lang="ja-JP" altLang="ja-JP" sz="1100">
              <a:solidFill>
                <a:sysClr val="windowText" lastClr="000000"/>
              </a:solidFill>
              <a:latin typeface="+mn-lt"/>
              <a:ea typeface="+mn-ea"/>
              <a:cs typeface="+mn-cs"/>
            </a:rPr>
            <a:t>ポイント下回って</a:t>
          </a:r>
          <a:r>
            <a:rPr kumimoji="1" lang="ja-JP" altLang="en-US" sz="1100">
              <a:solidFill>
                <a:sysClr val="windowText" lastClr="000000"/>
              </a:solidFill>
              <a:latin typeface="+mn-lt"/>
              <a:ea typeface="+mn-ea"/>
              <a:cs typeface="+mn-cs"/>
            </a:rPr>
            <a:t>いるが</a:t>
          </a:r>
          <a:r>
            <a:rPr kumimoji="1" lang="ja-JP" altLang="ja-JP" sz="1100">
              <a:solidFill>
                <a:sysClr val="windowText" lastClr="000000"/>
              </a:solidFill>
              <a:latin typeface="+mn-lt"/>
              <a:ea typeface="+mn-ea"/>
              <a:cs typeface="+mn-cs"/>
            </a:rPr>
            <a:t>、昨年度と比較</a:t>
          </a:r>
          <a:r>
            <a:rPr kumimoji="1" lang="ja-JP" altLang="en-US" sz="1100">
              <a:solidFill>
                <a:sysClr val="windowText" lastClr="000000"/>
              </a:solidFill>
              <a:latin typeface="+mn-lt"/>
              <a:ea typeface="+mn-ea"/>
              <a:cs typeface="+mn-cs"/>
            </a:rPr>
            <a:t>すると</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3.1</a:t>
          </a:r>
          <a:r>
            <a:rPr kumimoji="1" lang="ja-JP" altLang="ja-JP" sz="1100">
              <a:solidFill>
                <a:sysClr val="windowText" lastClr="000000"/>
              </a:solidFill>
              <a:latin typeface="+mn-lt"/>
              <a:ea typeface="+mn-ea"/>
              <a:cs typeface="+mn-cs"/>
            </a:rPr>
            <a:t>ポイント</a:t>
          </a:r>
          <a:r>
            <a:rPr kumimoji="1" lang="ja-JP" altLang="en-US" sz="1100">
              <a:solidFill>
                <a:sysClr val="windowText" lastClr="000000"/>
              </a:solidFill>
              <a:latin typeface="+mn-lt"/>
              <a:ea typeface="+mn-ea"/>
              <a:cs typeface="+mn-cs"/>
            </a:rPr>
            <a:t>増加</a:t>
          </a:r>
          <a:r>
            <a:rPr kumimoji="1" lang="ja-JP" altLang="ja-JP" sz="1100">
              <a:solidFill>
                <a:sysClr val="windowText" lastClr="000000"/>
              </a:solidFill>
              <a:latin typeface="+mn-lt"/>
              <a:ea typeface="+mn-ea"/>
              <a:cs typeface="+mn-cs"/>
            </a:rPr>
            <a:t>した。主な原因は、分子となる歳出（主に公債費△</a:t>
          </a:r>
          <a:r>
            <a:rPr kumimoji="1" lang="en-US" altLang="ja-JP" sz="1100">
              <a:solidFill>
                <a:sysClr val="windowText" lastClr="000000"/>
              </a:solidFill>
              <a:latin typeface="+mn-lt"/>
              <a:ea typeface="+mn-ea"/>
              <a:cs typeface="+mn-cs"/>
            </a:rPr>
            <a:t>42800</a:t>
          </a:r>
          <a:r>
            <a:rPr kumimoji="1" lang="ja-JP" altLang="en-US" sz="1100">
              <a:solidFill>
                <a:sysClr val="windowText" lastClr="000000"/>
              </a:solidFill>
              <a:latin typeface="+mn-lt"/>
              <a:ea typeface="+mn-ea"/>
              <a:cs typeface="+mn-cs"/>
            </a:rPr>
            <a:t>千円</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維持補修費</a:t>
          </a:r>
          <a:r>
            <a:rPr kumimoji="1" lang="ja-JP" altLang="ja-JP"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20,390</a:t>
          </a:r>
          <a:r>
            <a:rPr kumimoji="1" lang="ja-JP" altLang="ja-JP" sz="1100">
              <a:solidFill>
                <a:sysClr val="windowText" lastClr="000000"/>
              </a:solidFill>
              <a:latin typeface="+mn-lt"/>
              <a:ea typeface="+mn-ea"/>
              <a:cs typeface="+mn-cs"/>
            </a:rPr>
            <a:t>千円）の減と、分母となる歳入（主に</a:t>
          </a:r>
          <a:r>
            <a:rPr kumimoji="1" lang="ja-JP" altLang="en-US" sz="1100">
              <a:solidFill>
                <a:sysClr val="windowText" lastClr="000000"/>
              </a:solidFill>
              <a:latin typeface="+mn-lt"/>
              <a:ea typeface="+mn-ea"/>
              <a:cs typeface="+mn-cs"/>
            </a:rPr>
            <a:t>臨時財政対策債△</a:t>
          </a:r>
          <a:r>
            <a:rPr kumimoji="1" lang="en-US" altLang="ja-JP" sz="1100">
              <a:solidFill>
                <a:sysClr val="windowText" lastClr="000000"/>
              </a:solidFill>
              <a:latin typeface="+mn-lt"/>
              <a:ea typeface="+mn-ea"/>
              <a:cs typeface="+mn-cs"/>
            </a:rPr>
            <a:t>91,300</a:t>
          </a:r>
          <a:r>
            <a:rPr kumimoji="1" lang="ja-JP" altLang="en-US" sz="1100">
              <a:solidFill>
                <a:sysClr val="windowText" lastClr="000000"/>
              </a:solidFill>
              <a:latin typeface="+mn-lt"/>
              <a:ea typeface="+mn-ea"/>
              <a:cs typeface="+mn-cs"/>
            </a:rPr>
            <a:t>千円、</a:t>
          </a:r>
          <a:r>
            <a:rPr kumimoji="1" lang="ja-JP" altLang="ja-JP" sz="1100">
              <a:solidFill>
                <a:sysClr val="windowText" lastClr="000000"/>
              </a:solidFill>
              <a:latin typeface="+mn-lt"/>
              <a:ea typeface="+mn-ea"/>
              <a:cs typeface="+mn-cs"/>
            </a:rPr>
            <a:t>地方消費税交付金</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72,033</a:t>
          </a:r>
          <a:r>
            <a:rPr kumimoji="1" lang="ja-JP" altLang="ja-JP" sz="1100">
              <a:solidFill>
                <a:sysClr val="windowText" lastClr="000000"/>
              </a:solidFill>
              <a:latin typeface="+mn-lt"/>
              <a:ea typeface="+mn-ea"/>
              <a:cs typeface="+mn-cs"/>
            </a:rPr>
            <a:t>千円、地方交付税</a:t>
          </a:r>
          <a:r>
            <a:rPr kumimoji="1" lang="ja-JP" altLang="en-US" sz="1100">
              <a:solidFill>
                <a:sysClr val="windowText" lastClr="000000"/>
              </a:solidFill>
              <a:latin typeface="+mn-lt"/>
              <a:ea typeface="+mn-ea"/>
              <a:cs typeface="+mn-cs"/>
            </a:rPr>
            <a:t>△</a:t>
          </a:r>
          <a:r>
            <a:rPr kumimoji="1" lang="en-US" altLang="ja-JP" sz="1100">
              <a:solidFill>
                <a:sysClr val="windowText" lastClr="000000"/>
              </a:solidFill>
              <a:latin typeface="+mn-lt"/>
              <a:ea typeface="+mn-ea"/>
              <a:cs typeface="+mn-cs"/>
            </a:rPr>
            <a:t>25,397</a:t>
          </a:r>
          <a:r>
            <a:rPr kumimoji="1" lang="ja-JP" altLang="ja-JP" sz="1100">
              <a:solidFill>
                <a:sysClr val="windowText" lastClr="000000"/>
              </a:solidFill>
              <a:latin typeface="+mn-lt"/>
              <a:ea typeface="+mn-ea"/>
              <a:cs typeface="+mn-cs"/>
            </a:rPr>
            <a:t>千円）の</a:t>
          </a:r>
          <a:r>
            <a:rPr kumimoji="1" lang="ja-JP" altLang="en-US" sz="1100">
              <a:solidFill>
                <a:sysClr val="windowText" lastClr="000000"/>
              </a:solidFill>
              <a:latin typeface="+mn-lt"/>
              <a:ea typeface="+mn-ea"/>
              <a:cs typeface="+mn-cs"/>
            </a:rPr>
            <a:t>減</a:t>
          </a:r>
          <a:r>
            <a:rPr kumimoji="1" lang="ja-JP" altLang="ja-JP" sz="1100">
              <a:solidFill>
                <a:sysClr val="windowText" lastClr="000000"/>
              </a:solidFill>
              <a:latin typeface="+mn-lt"/>
              <a:ea typeface="+mn-ea"/>
              <a:cs typeface="+mn-cs"/>
            </a:rPr>
            <a:t>の影響によるものである。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今後、大型施設の建設事業に伴う公債費の増が見込まれるため、経常収支比率の増加は避けられない状況となっており、起債に当たっては条件の有利なものを借入れることにより将来の負担を抑えつつ、その他事業において選択と集中を強化しコスト削減を図り、歳入については滞納対策等による税収等の歳入確保強化を行い、経常収支比率の悪化を最小限にとどめる必要がある。</a:t>
          </a:r>
          <a:endParaRPr lang="ja-JP" altLang="ja-JP" sz="1100">
            <a:solidFill>
              <a:sysClr val="windowText" lastClr="000000"/>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60</xdr:row>
      <xdr:rowOff>54356</xdr:rowOff>
    </xdr:to>
    <xdr:cxnSp macro="">
      <xdr:nvCxnSpPr>
        <xdr:cNvPr id="130" name="直線コネクタ 129"/>
        <xdr:cNvCxnSpPr/>
      </xdr:nvCxnSpPr>
      <xdr:spPr>
        <a:xfrm>
          <a:off x="4114800" y="1019175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60</xdr:row>
      <xdr:rowOff>92964</xdr:rowOff>
    </xdr:to>
    <xdr:cxnSp macro="">
      <xdr:nvCxnSpPr>
        <xdr:cNvPr id="133" name="直線コネクタ 132"/>
        <xdr:cNvCxnSpPr/>
      </xdr:nvCxnSpPr>
      <xdr:spPr>
        <a:xfrm flipV="1">
          <a:off x="3225800" y="1019175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112268</xdr:rowOff>
    </xdr:to>
    <xdr:cxnSp macro="">
      <xdr:nvCxnSpPr>
        <xdr:cNvPr id="136" name="直線コネクタ 135"/>
        <xdr:cNvCxnSpPr/>
      </xdr:nvCxnSpPr>
      <xdr:spPr>
        <a:xfrm flipV="1">
          <a:off x="2336800" y="103799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112268</xdr:rowOff>
    </xdr:from>
    <xdr:to>
      <xdr:col>3</xdr:col>
      <xdr:colOff>279400</xdr:colOff>
      <xdr:row>61</xdr:row>
      <xdr:rowOff>42164</xdr:rowOff>
    </xdr:to>
    <xdr:cxnSp macro="">
      <xdr:nvCxnSpPr>
        <xdr:cNvPr id="139" name="直線コネクタ 138"/>
        <xdr:cNvCxnSpPr/>
      </xdr:nvCxnSpPr>
      <xdr:spPr>
        <a:xfrm flipV="1">
          <a:off x="1447800" y="103992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3556</xdr:rowOff>
    </xdr:from>
    <xdr:to>
      <xdr:col>7</xdr:col>
      <xdr:colOff>203200</xdr:colOff>
      <xdr:row>60</xdr:row>
      <xdr:rowOff>105156</xdr:rowOff>
    </xdr:to>
    <xdr:sp macro="" textlink="">
      <xdr:nvSpPr>
        <xdr:cNvPr id="149" name="円/楕円 148"/>
        <xdr:cNvSpPr/>
      </xdr:nvSpPr>
      <xdr:spPr>
        <a:xfrm>
          <a:off x="49022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20083</xdr:rowOff>
    </xdr:from>
    <xdr:ext cx="762000" cy="259045"/>
    <xdr:sp macro="" textlink="">
      <xdr:nvSpPr>
        <xdr:cNvPr id="150" name="財政構造の弾力性該当値テキスト"/>
        <xdr:cNvSpPr txBox="1"/>
      </xdr:nvSpPr>
      <xdr:spPr>
        <a:xfrm>
          <a:off x="5041900" y="1013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51" name="円/楕円 150"/>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52" name="テキスト ボックス 151"/>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3" name="円/楕円 152"/>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4" name="テキスト ボックス 153"/>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61468</xdr:rowOff>
    </xdr:from>
    <xdr:to>
      <xdr:col>3</xdr:col>
      <xdr:colOff>330200</xdr:colOff>
      <xdr:row>60</xdr:row>
      <xdr:rowOff>163068</xdr:rowOff>
    </xdr:to>
    <xdr:sp macro="" textlink="">
      <xdr:nvSpPr>
        <xdr:cNvPr id="155" name="円/楕円 154"/>
        <xdr:cNvSpPr/>
      </xdr:nvSpPr>
      <xdr:spPr>
        <a:xfrm>
          <a:off x="2286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1795</xdr:rowOff>
    </xdr:from>
    <xdr:ext cx="762000" cy="259045"/>
    <xdr:sp macro="" textlink="">
      <xdr:nvSpPr>
        <xdr:cNvPr id="156" name="テキスト ボックス 155"/>
        <xdr:cNvSpPr txBox="1"/>
      </xdr:nvSpPr>
      <xdr:spPr>
        <a:xfrm>
          <a:off x="1955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7" name="円/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129,390</a:t>
          </a:r>
          <a:r>
            <a:rPr kumimoji="1" lang="ja-JP" altLang="ja-JP" sz="1100">
              <a:solidFill>
                <a:schemeClr val="dk1"/>
              </a:solidFill>
              <a:latin typeface="+mn-lt"/>
              <a:ea typeface="+mn-ea"/>
              <a:cs typeface="+mn-cs"/>
            </a:rPr>
            <a:t>円と、類似団体内平均を</a:t>
          </a:r>
          <a:r>
            <a:rPr kumimoji="1" lang="en-US" altLang="ja-JP" sz="1100">
              <a:solidFill>
                <a:schemeClr val="dk1"/>
              </a:solidFill>
              <a:latin typeface="+mn-lt"/>
              <a:ea typeface="+mn-ea"/>
              <a:cs typeface="+mn-cs"/>
            </a:rPr>
            <a:t>21,711</a:t>
          </a:r>
          <a:r>
            <a:rPr kumimoji="1" lang="ja-JP" altLang="ja-JP" sz="1100">
              <a:solidFill>
                <a:schemeClr val="dk1"/>
              </a:solidFill>
              <a:latin typeface="+mn-lt"/>
              <a:ea typeface="+mn-ea"/>
              <a:cs typeface="+mn-cs"/>
            </a:rPr>
            <a:t>円下回って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、昨年度と比較すると</a:t>
          </a:r>
          <a:r>
            <a:rPr kumimoji="1" lang="en-US" altLang="ja-JP" sz="1100">
              <a:solidFill>
                <a:schemeClr val="dk1"/>
              </a:solidFill>
              <a:latin typeface="+mn-lt"/>
              <a:ea typeface="+mn-ea"/>
              <a:cs typeface="+mn-cs"/>
            </a:rPr>
            <a:t>511</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している。要因として</a:t>
          </a:r>
          <a:r>
            <a:rPr kumimoji="1" lang="ja-JP" altLang="en-US" sz="1100">
              <a:solidFill>
                <a:schemeClr val="dk1"/>
              </a:solidFill>
              <a:latin typeface="+mn-lt"/>
              <a:ea typeface="+mn-ea"/>
              <a:cs typeface="+mn-cs"/>
            </a:rPr>
            <a:t>職員給与費の減による人件費の減少</a:t>
          </a:r>
          <a:r>
            <a:rPr kumimoji="1" lang="ja-JP" altLang="ja-JP" sz="1100">
              <a:solidFill>
                <a:schemeClr val="dk1"/>
              </a:solidFill>
              <a:latin typeface="+mn-lt"/>
              <a:ea typeface="+mn-ea"/>
              <a:cs typeface="+mn-cs"/>
            </a:rPr>
            <a:t>が考えられる。</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人件費については定員適正化計画に基づいた管理を進め、物件費についても内容をひとつひとつ精査し、削減の積み上げをしていく必要がある。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135486</xdr:rowOff>
    </xdr:from>
    <xdr:to>
      <xdr:col>7</xdr:col>
      <xdr:colOff>152400</xdr:colOff>
      <xdr:row>81</xdr:row>
      <xdr:rowOff>137953</xdr:rowOff>
    </xdr:to>
    <xdr:cxnSp macro="">
      <xdr:nvCxnSpPr>
        <xdr:cNvPr id="191" name="直線コネクタ 190"/>
        <xdr:cNvCxnSpPr/>
      </xdr:nvCxnSpPr>
      <xdr:spPr>
        <a:xfrm flipV="1">
          <a:off x="4114800" y="14022936"/>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105459</xdr:rowOff>
    </xdr:from>
    <xdr:to>
      <xdr:col>6</xdr:col>
      <xdr:colOff>0</xdr:colOff>
      <xdr:row>81</xdr:row>
      <xdr:rowOff>137953</xdr:rowOff>
    </xdr:to>
    <xdr:cxnSp macro="">
      <xdr:nvCxnSpPr>
        <xdr:cNvPr id="194" name="直線コネクタ 193"/>
        <xdr:cNvCxnSpPr/>
      </xdr:nvCxnSpPr>
      <xdr:spPr>
        <a:xfrm>
          <a:off x="3225800" y="13992909"/>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76541</xdr:rowOff>
    </xdr:from>
    <xdr:to>
      <xdr:col>4</xdr:col>
      <xdr:colOff>482600</xdr:colOff>
      <xdr:row>81</xdr:row>
      <xdr:rowOff>105459</xdr:rowOff>
    </xdr:to>
    <xdr:cxnSp macro="">
      <xdr:nvCxnSpPr>
        <xdr:cNvPr id="197" name="直線コネクタ 196"/>
        <xdr:cNvCxnSpPr/>
      </xdr:nvCxnSpPr>
      <xdr:spPr>
        <a:xfrm>
          <a:off x="2336800" y="1396399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66759</xdr:rowOff>
    </xdr:from>
    <xdr:to>
      <xdr:col>3</xdr:col>
      <xdr:colOff>279400</xdr:colOff>
      <xdr:row>81</xdr:row>
      <xdr:rowOff>76541</xdr:rowOff>
    </xdr:to>
    <xdr:cxnSp macro="">
      <xdr:nvCxnSpPr>
        <xdr:cNvPr id="200" name="直線コネクタ 199"/>
        <xdr:cNvCxnSpPr/>
      </xdr:nvCxnSpPr>
      <xdr:spPr>
        <a:xfrm>
          <a:off x="1447800" y="13954209"/>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84686</xdr:rowOff>
    </xdr:from>
    <xdr:to>
      <xdr:col>7</xdr:col>
      <xdr:colOff>203200</xdr:colOff>
      <xdr:row>82</xdr:row>
      <xdr:rowOff>14836</xdr:rowOff>
    </xdr:to>
    <xdr:sp macro="" textlink="">
      <xdr:nvSpPr>
        <xdr:cNvPr id="210" name="円/楕円 209"/>
        <xdr:cNvSpPr/>
      </xdr:nvSpPr>
      <xdr:spPr>
        <a:xfrm>
          <a:off x="4902200" y="139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101213</xdr:rowOff>
    </xdr:from>
    <xdr:ext cx="762000" cy="259045"/>
    <xdr:sp macro="" textlink="">
      <xdr:nvSpPr>
        <xdr:cNvPr id="211" name="人件費・物件費等の状況該当値テキスト"/>
        <xdr:cNvSpPr txBox="1"/>
      </xdr:nvSpPr>
      <xdr:spPr>
        <a:xfrm>
          <a:off x="5041900" y="138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87153</xdr:rowOff>
    </xdr:from>
    <xdr:to>
      <xdr:col>6</xdr:col>
      <xdr:colOff>50800</xdr:colOff>
      <xdr:row>82</xdr:row>
      <xdr:rowOff>17303</xdr:rowOff>
    </xdr:to>
    <xdr:sp macro="" textlink="">
      <xdr:nvSpPr>
        <xdr:cNvPr id="212" name="円/楕円 211"/>
        <xdr:cNvSpPr/>
      </xdr:nvSpPr>
      <xdr:spPr>
        <a:xfrm>
          <a:off x="4064000" y="13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27480</xdr:rowOff>
    </xdr:from>
    <xdr:ext cx="736600" cy="259045"/>
    <xdr:sp macro="" textlink="">
      <xdr:nvSpPr>
        <xdr:cNvPr id="213" name="テキスト ボックス 212"/>
        <xdr:cNvSpPr txBox="1"/>
      </xdr:nvSpPr>
      <xdr:spPr>
        <a:xfrm>
          <a:off x="3733800" y="13743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54659</xdr:rowOff>
    </xdr:from>
    <xdr:to>
      <xdr:col>4</xdr:col>
      <xdr:colOff>533400</xdr:colOff>
      <xdr:row>81</xdr:row>
      <xdr:rowOff>156259</xdr:rowOff>
    </xdr:to>
    <xdr:sp macro="" textlink="">
      <xdr:nvSpPr>
        <xdr:cNvPr id="214" name="円/楕円 213"/>
        <xdr:cNvSpPr/>
      </xdr:nvSpPr>
      <xdr:spPr>
        <a:xfrm>
          <a:off x="3175000" y="13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166436</xdr:rowOff>
    </xdr:from>
    <xdr:ext cx="762000" cy="259045"/>
    <xdr:sp macro="" textlink="">
      <xdr:nvSpPr>
        <xdr:cNvPr id="215" name="テキスト ボックス 214"/>
        <xdr:cNvSpPr txBox="1"/>
      </xdr:nvSpPr>
      <xdr:spPr>
        <a:xfrm>
          <a:off x="2844800" y="1371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25741</xdr:rowOff>
    </xdr:from>
    <xdr:to>
      <xdr:col>3</xdr:col>
      <xdr:colOff>330200</xdr:colOff>
      <xdr:row>81</xdr:row>
      <xdr:rowOff>127341</xdr:rowOff>
    </xdr:to>
    <xdr:sp macro="" textlink="">
      <xdr:nvSpPr>
        <xdr:cNvPr id="216" name="円/楕円 215"/>
        <xdr:cNvSpPr/>
      </xdr:nvSpPr>
      <xdr:spPr>
        <a:xfrm>
          <a:off x="2286000" y="139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137518</xdr:rowOff>
    </xdr:from>
    <xdr:ext cx="762000" cy="259045"/>
    <xdr:sp macro="" textlink="">
      <xdr:nvSpPr>
        <xdr:cNvPr id="217" name="テキスト ボックス 216"/>
        <xdr:cNvSpPr txBox="1"/>
      </xdr:nvSpPr>
      <xdr:spPr>
        <a:xfrm>
          <a:off x="1955800" y="136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15959</xdr:rowOff>
    </xdr:from>
    <xdr:to>
      <xdr:col>2</xdr:col>
      <xdr:colOff>127000</xdr:colOff>
      <xdr:row>81</xdr:row>
      <xdr:rowOff>117559</xdr:rowOff>
    </xdr:to>
    <xdr:sp macro="" textlink="">
      <xdr:nvSpPr>
        <xdr:cNvPr id="218" name="円/楕円 217"/>
        <xdr:cNvSpPr/>
      </xdr:nvSpPr>
      <xdr:spPr>
        <a:xfrm>
          <a:off x="1397000" y="139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127736</xdr:rowOff>
    </xdr:from>
    <xdr:ext cx="762000" cy="259045"/>
    <xdr:sp macro="" textlink="">
      <xdr:nvSpPr>
        <xdr:cNvPr id="219" name="テキスト ボックス 218"/>
        <xdr:cNvSpPr txBox="1"/>
      </xdr:nvSpPr>
      <xdr:spPr>
        <a:xfrm>
          <a:off x="1066800" y="136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98.5</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ポイント上回っている。地域の民間企業の平均給与の状況を踏まえるとともに、人事評価等を活用した給与の適正化を図っていく。</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144841</xdr:rowOff>
    </xdr:to>
    <xdr:cxnSp macro="">
      <xdr:nvCxnSpPr>
        <xdr:cNvPr id="255" name="直線コネクタ 254"/>
        <xdr:cNvCxnSpPr/>
      </xdr:nvCxnSpPr>
      <xdr:spPr>
        <a:xfrm>
          <a:off x="16179800" y="1437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6"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65314</xdr:rowOff>
    </xdr:to>
    <xdr:cxnSp macro="">
      <xdr:nvCxnSpPr>
        <xdr:cNvPr id="258" name="直線コネクタ 257"/>
        <xdr:cNvCxnSpPr/>
      </xdr:nvCxnSpPr>
      <xdr:spPr>
        <a:xfrm flipV="1">
          <a:off x="15290800" y="143751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0" name="テキスト ボックス 25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65314</xdr:rowOff>
    </xdr:to>
    <xdr:cxnSp macro="">
      <xdr:nvCxnSpPr>
        <xdr:cNvPr id="261" name="直線コネクタ 260"/>
        <xdr:cNvCxnSpPr/>
      </xdr:nvCxnSpPr>
      <xdr:spPr>
        <a:xfrm>
          <a:off x="14401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2" name="フローチャート : 判断 261"/>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3" name="テキスト ボックス 26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149377</xdr:rowOff>
    </xdr:to>
    <xdr:cxnSp macro="">
      <xdr:nvCxnSpPr>
        <xdr:cNvPr id="264" name="直線コネクタ 263"/>
        <xdr:cNvCxnSpPr/>
      </xdr:nvCxnSpPr>
      <xdr:spPr>
        <a:xfrm flipV="1">
          <a:off x="13512800" y="14444134"/>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70152</xdr:rowOff>
    </xdr:from>
    <xdr:to>
      <xdr:col>21</xdr:col>
      <xdr:colOff>50800</xdr:colOff>
      <xdr:row>83</xdr:row>
      <xdr:rowOff>302</xdr:rowOff>
    </xdr:to>
    <xdr:sp macro="" textlink="">
      <xdr:nvSpPr>
        <xdr:cNvPr id="265" name="フローチャート : 判断 264"/>
        <xdr:cNvSpPr/>
      </xdr:nvSpPr>
      <xdr:spPr>
        <a:xfrm>
          <a:off x="14351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10479</xdr:rowOff>
    </xdr:from>
    <xdr:ext cx="762000" cy="259045"/>
    <xdr:sp macro="" textlink="">
      <xdr:nvSpPr>
        <xdr:cNvPr id="266" name="テキスト ボックス 265"/>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7" name="フローチャート : 判断 266"/>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8" name="テキスト ボックス 267"/>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5"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6" name="円/楕円 275"/>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7" name="テキスト ボックス 276"/>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14514</xdr:rowOff>
    </xdr:from>
    <xdr:to>
      <xdr:col>22</xdr:col>
      <xdr:colOff>254000</xdr:colOff>
      <xdr:row>84</xdr:row>
      <xdr:rowOff>116114</xdr:rowOff>
    </xdr:to>
    <xdr:sp macro="" textlink="">
      <xdr:nvSpPr>
        <xdr:cNvPr id="278" name="円/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79" name="テキスト ボックス 27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0" name="円/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1" name="テキスト ボックス 280"/>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2" name="円/楕円 281"/>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3" name="テキスト ボックス 282"/>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9.29</a:t>
          </a:r>
          <a:r>
            <a:rPr kumimoji="1" lang="ja-JP" altLang="ja-JP" sz="1100">
              <a:solidFill>
                <a:schemeClr val="dk1"/>
              </a:solidFill>
              <a:latin typeface="+mn-lt"/>
              <a:ea typeface="+mn-ea"/>
              <a:cs typeface="+mn-cs"/>
            </a:rPr>
            <a:t>人と、類似団体内平均を</a:t>
          </a:r>
          <a:r>
            <a:rPr kumimoji="1" lang="en-US" altLang="ja-JP" sz="1100">
              <a:solidFill>
                <a:schemeClr val="dk1"/>
              </a:solidFill>
              <a:latin typeface="+mn-lt"/>
              <a:ea typeface="+mn-ea"/>
              <a:cs typeface="+mn-cs"/>
            </a:rPr>
            <a:t>0.11</a:t>
          </a:r>
          <a:r>
            <a:rPr kumimoji="1" lang="ja-JP" altLang="ja-JP" sz="1100">
              <a:solidFill>
                <a:schemeClr val="dk1"/>
              </a:solidFill>
              <a:latin typeface="+mn-lt"/>
              <a:ea typeface="+mn-ea"/>
              <a:cs typeface="+mn-cs"/>
            </a:rPr>
            <a:t>人上回っており、昨年度と比較すると</a:t>
          </a:r>
          <a:r>
            <a:rPr kumimoji="1" lang="en-US" altLang="ja-JP" sz="1100">
              <a:solidFill>
                <a:schemeClr val="dk1"/>
              </a:solidFill>
              <a:latin typeface="+mn-lt"/>
              <a:ea typeface="+mn-ea"/>
              <a:cs typeface="+mn-cs"/>
            </a:rPr>
            <a:t>0.18</a:t>
          </a:r>
          <a:r>
            <a:rPr kumimoji="1" lang="ja-JP" altLang="ja-JP" sz="1100">
              <a:solidFill>
                <a:schemeClr val="dk1"/>
              </a:solidFill>
              <a:latin typeface="+mn-lt"/>
              <a:ea typeface="+mn-ea"/>
              <a:cs typeface="+mn-cs"/>
            </a:rPr>
            <a:t>人増加している。職員数については、現在第５次定員適正化計画に基づき整理を進めている。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52298</xdr:rowOff>
    </xdr:from>
    <xdr:to>
      <xdr:col>24</xdr:col>
      <xdr:colOff>558800</xdr:colOff>
      <xdr:row>61</xdr:row>
      <xdr:rowOff>60985</xdr:rowOff>
    </xdr:to>
    <xdr:cxnSp macro="">
      <xdr:nvCxnSpPr>
        <xdr:cNvPr id="315" name="直線コネクタ 314"/>
        <xdr:cNvCxnSpPr/>
      </xdr:nvCxnSpPr>
      <xdr:spPr>
        <a:xfrm>
          <a:off x="16179800" y="1051074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6"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43129</xdr:rowOff>
    </xdr:from>
    <xdr:to>
      <xdr:col>23</xdr:col>
      <xdr:colOff>406400</xdr:colOff>
      <xdr:row>61</xdr:row>
      <xdr:rowOff>52298</xdr:rowOff>
    </xdr:to>
    <xdr:cxnSp macro="">
      <xdr:nvCxnSpPr>
        <xdr:cNvPr id="318" name="直線コネクタ 317"/>
        <xdr:cNvCxnSpPr/>
      </xdr:nvCxnSpPr>
      <xdr:spPr>
        <a:xfrm>
          <a:off x="15290800" y="1050157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36855</xdr:rowOff>
    </xdr:from>
    <xdr:to>
      <xdr:col>22</xdr:col>
      <xdr:colOff>203200</xdr:colOff>
      <xdr:row>61</xdr:row>
      <xdr:rowOff>43129</xdr:rowOff>
    </xdr:to>
    <xdr:cxnSp macro="">
      <xdr:nvCxnSpPr>
        <xdr:cNvPr id="321" name="直線コネクタ 320"/>
        <xdr:cNvCxnSpPr/>
      </xdr:nvCxnSpPr>
      <xdr:spPr>
        <a:xfrm>
          <a:off x="14401800" y="1049530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2" name="フローチャート : 判断 321"/>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3" name="テキスト ボックス 322"/>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36855</xdr:rowOff>
    </xdr:from>
    <xdr:to>
      <xdr:col>21</xdr:col>
      <xdr:colOff>0</xdr:colOff>
      <xdr:row>61</xdr:row>
      <xdr:rowOff>36855</xdr:rowOff>
    </xdr:to>
    <xdr:cxnSp macro="">
      <xdr:nvCxnSpPr>
        <xdr:cNvPr id="324" name="直線コネクタ 323"/>
        <xdr:cNvCxnSpPr/>
      </xdr:nvCxnSpPr>
      <xdr:spPr>
        <a:xfrm>
          <a:off x="13512800" y="10495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5" name="フローチャート : 判断 324"/>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6" name="テキスト ボックス 325"/>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7" name="フローチャート : 判断 326"/>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8" name="テキスト ボックス 327"/>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10185</xdr:rowOff>
    </xdr:from>
    <xdr:to>
      <xdr:col>24</xdr:col>
      <xdr:colOff>609600</xdr:colOff>
      <xdr:row>61</xdr:row>
      <xdr:rowOff>111785</xdr:rowOff>
    </xdr:to>
    <xdr:sp macro="" textlink="">
      <xdr:nvSpPr>
        <xdr:cNvPr id="334" name="円/楕円 333"/>
        <xdr:cNvSpPr/>
      </xdr:nvSpPr>
      <xdr:spPr>
        <a:xfrm>
          <a:off x="169672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153712</xdr:rowOff>
    </xdr:from>
    <xdr:ext cx="762000" cy="259045"/>
    <xdr:sp macro="" textlink="">
      <xdr:nvSpPr>
        <xdr:cNvPr id="335" name="定員管理の状況該当値テキスト"/>
        <xdr:cNvSpPr txBox="1"/>
      </xdr:nvSpPr>
      <xdr:spPr>
        <a:xfrm>
          <a:off x="17106900" y="1044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1498</xdr:rowOff>
    </xdr:from>
    <xdr:to>
      <xdr:col>23</xdr:col>
      <xdr:colOff>457200</xdr:colOff>
      <xdr:row>61</xdr:row>
      <xdr:rowOff>103098</xdr:rowOff>
    </xdr:to>
    <xdr:sp macro="" textlink="">
      <xdr:nvSpPr>
        <xdr:cNvPr id="336" name="円/楕円 335"/>
        <xdr:cNvSpPr/>
      </xdr:nvSpPr>
      <xdr:spPr>
        <a:xfrm>
          <a:off x="16129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87875</xdr:rowOff>
    </xdr:from>
    <xdr:ext cx="736600" cy="259045"/>
    <xdr:sp macro="" textlink="">
      <xdr:nvSpPr>
        <xdr:cNvPr id="337" name="テキスト ボックス 336"/>
        <xdr:cNvSpPr txBox="1"/>
      </xdr:nvSpPr>
      <xdr:spPr>
        <a:xfrm>
          <a:off x="15798800" y="1054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163779</xdr:rowOff>
    </xdr:from>
    <xdr:to>
      <xdr:col>22</xdr:col>
      <xdr:colOff>254000</xdr:colOff>
      <xdr:row>61</xdr:row>
      <xdr:rowOff>93929</xdr:rowOff>
    </xdr:to>
    <xdr:sp macro="" textlink="">
      <xdr:nvSpPr>
        <xdr:cNvPr id="338" name="円/楕円 337"/>
        <xdr:cNvSpPr/>
      </xdr:nvSpPr>
      <xdr:spPr>
        <a:xfrm>
          <a:off x="15240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104106</xdr:rowOff>
    </xdr:from>
    <xdr:ext cx="762000" cy="259045"/>
    <xdr:sp macro="" textlink="">
      <xdr:nvSpPr>
        <xdr:cNvPr id="339" name="テキスト ボックス 338"/>
        <xdr:cNvSpPr txBox="1"/>
      </xdr:nvSpPr>
      <xdr:spPr>
        <a:xfrm>
          <a:off x="14909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157505</xdr:rowOff>
    </xdr:from>
    <xdr:to>
      <xdr:col>21</xdr:col>
      <xdr:colOff>50800</xdr:colOff>
      <xdr:row>61</xdr:row>
      <xdr:rowOff>87655</xdr:rowOff>
    </xdr:to>
    <xdr:sp macro="" textlink="">
      <xdr:nvSpPr>
        <xdr:cNvPr id="340" name="円/楕円 339"/>
        <xdr:cNvSpPr/>
      </xdr:nvSpPr>
      <xdr:spPr>
        <a:xfrm>
          <a:off x="14351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97832</xdr:rowOff>
    </xdr:from>
    <xdr:ext cx="762000" cy="259045"/>
    <xdr:sp macro="" textlink="">
      <xdr:nvSpPr>
        <xdr:cNvPr id="341" name="テキスト ボックス 340"/>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157505</xdr:rowOff>
    </xdr:from>
    <xdr:to>
      <xdr:col>19</xdr:col>
      <xdr:colOff>533400</xdr:colOff>
      <xdr:row>61</xdr:row>
      <xdr:rowOff>87655</xdr:rowOff>
    </xdr:to>
    <xdr:sp macro="" textlink="">
      <xdr:nvSpPr>
        <xdr:cNvPr id="342" name="円/楕円 341"/>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97832</xdr:rowOff>
    </xdr:from>
    <xdr:ext cx="762000" cy="259045"/>
    <xdr:sp macro="" textlink="">
      <xdr:nvSpPr>
        <xdr:cNvPr id="343" name="テキスト ボックス 342"/>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7.3%</a:t>
          </a:r>
          <a:r>
            <a:rPr kumimoji="1" lang="ja-JP" altLang="ja-JP" sz="1100">
              <a:solidFill>
                <a:schemeClr val="dk1"/>
              </a:solidFill>
              <a:latin typeface="+mn-lt"/>
              <a:ea typeface="+mn-ea"/>
              <a:cs typeface="+mn-cs"/>
            </a:rPr>
            <a:t>と、地方債許可基準の</a:t>
          </a:r>
          <a:r>
            <a:rPr kumimoji="1" lang="en-US" altLang="ja-JP" sz="1100">
              <a:solidFill>
                <a:schemeClr val="dk1"/>
              </a:solidFill>
              <a:latin typeface="+mn-lt"/>
              <a:ea typeface="+mn-ea"/>
              <a:cs typeface="+mn-cs"/>
            </a:rPr>
            <a:t>18.0%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10.7</a:t>
          </a:r>
          <a:r>
            <a:rPr kumimoji="1" lang="ja-JP" altLang="ja-JP" sz="1100">
              <a:solidFill>
                <a:schemeClr val="dk1"/>
              </a:solidFill>
              <a:latin typeface="+mn-lt"/>
              <a:ea typeface="+mn-ea"/>
              <a:cs typeface="+mn-cs"/>
            </a:rPr>
            <a:t>ポイント下回っており、昨年度と比較しても</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減少している。これは、一般会計において過去の大型事業に充てた起債の償還終了よって、元利償還金が減少したこと及び公営企業会計への地方債償還の財源とする繰入等の金額が減少し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当市全域が過疎地域に指定されたことに伴う過疎対策事業債の借入や、新庁舎建設に伴う起債の借入増など</a:t>
          </a:r>
          <a:r>
            <a:rPr kumimoji="1" lang="ja-JP" altLang="ja-JP" sz="1100">
              <a:solidFill>
                <a:schemeClr val="dk1"/>
              </a:solidFill>
              <a:latin typeface="+mn-lt"/>
              <a:ea typeface="+mn-ea"/>
              <a:cs typeface="+mn-cs"/>
            </a:rPr>
            <a:t>公債費の増が見込まれるため、大型起債事業については内容の十分な精査を行うとともに、既に借入を行っているものについては、繰上償還や借換え等も検討していく必要がある。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40</xdr:row>
      <xdr:rowOff>14394</xdr:rowOff>
    </xdr:to>
    <xdr:cxnSp macro="">
      <xdr:nvCxnSpPr>
        <xdr:cNvPr id="377" name="直線コネクタ 376"/>
        <xdr:cNvCxnSpPr/>
      </xdr:nvCxnSpPr>
      <xdr:spPr>
        <a:xfrm flipV="1">
          <a:off x="16179800" y="67678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14394</xdr:rowOff>
    </xdr:from>
    <xdr:to>
      <xdr:col>23</xdr:col>
      <xdr:colOff>406400</xdr:colOff>
      <xdr:row>40</xdr:row>
      <xdr:rowOff>143087</xdr:rowOff>
    </xdr:to>
    <xdr:cxnSp macro="">
      <xdr:nvCxnSpPr>
        <xdr:cNvPr id="380" name="直線コネクタ 379"/>
        <xdr:cNvCxnSpPr/>
      </xdr:nvCxnSpPr>
      <xdr:spPr>
        <a:xfrm flipV="1">
          <a:off x="15290800" y="68723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2" name="テキスト ボックス 38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68156</xdr:rowOff>
    </xdr:to>
    <xdr:cxnSp macro="">
      <xdr:nvCxnSpPr>
        <xdr:cNvPr id="383" name="直線コネクタ 382"/>
        <xdr:cNvCxnSpPr/>
      </xdr:nvCxnSpPr>
      <xdr:spPr>
        <a:xfrm flipV="1">
          <a:off x="14401800" y="70010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4" name="フローチャート : 判断 383"/>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5" name="テキスト ボックス 384"/>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124460</xdr:rowOff>
    </xdr:to>
    <xdr:cxnSp macro="">
      <xdr:nvCxnSpPr>
        <xdr:cNvPr id="386" name="直線コネクタ 385"/>
        <xdr:cNvCxnSpPr/>
      </xdr:nvCxnSpPr>
      <xdr:spPr>
        <a:xfrm flipV="1">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7" name="フローチャート :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8" name="テキスト ボックス 38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9" name="フローチャート : 判断 388"/>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0" name="テキスト ボックス 389"/>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6" name="円/楕円 395"/>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7"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135044</xdr:rowOff>
    </xdr:from>
    <xdr:to>
      <xdr:col>23</xdr:col>
      <xdr:colOff>457200</xdr:colOff>
      <xdr:row>40</xdr:row>
      <xdr:rowOff>65194</xdr:rowOff>
    </xdr:to>
    <xdr:sp macro="" textlink="">
      <xdr:nvSpPr>
        <xdr:cNvPr id="398" name="円/楕円 397"/>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99" name="テキスト ボックス 398"/>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0" name="円/楕円 399"/>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32614</xdr:rowOff>
    </xdr:from>
    <xdr:ext cx="762000" cy="259045"/>
    <xdr:sp macro="" textlink="">
      <xdr:nvSpPr>
        <xdr:cNvPr id="401" name="テキスト ボックス 400"/>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2" name="円/楕円 401"/>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3" name="テキスト ボックス 402"/>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5" name="テキスト ボックス 40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45.7%</a:t>
          </a:r>
          <a:r>
            <a:rPr kumimoji="1" lang="ja-JP" altLang="ja-JP" sz="1100">
              <a:solidFill>
                <a:schemeClr val="dk1"/>
              </a:solidFill>
              <a:latin typeface="+mn-lt"/>
              <a:ea typeface="+mn-ea"/>
              <a:cs typeface="+mn-cs"/>
            </a:rPr>
            <a:t>と早期健全化基準</a:t>
          </a:r>
          <a:r>
            <a:rPr kumimoji="1" lang="en-US" altLang="ja-JP" sz="1100">
              <a:solidFill>
                <a:schemeClr val="dk1"/>
              </a:solidFill>
              <a:latin typeface="+mn-lt"/>
              <a:ea typeface="+mn-ea"/>
              <a:cs typeface="+mn-cs"/>
            </a:rPr>
            <a:t>350.0%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304.3%</a:t>
          </a:r>
          <a:r>
            <a:rPr kumimoji="1" lang="ja-JP" altLang="ja-JP" sz="1100">
              <a:solidFill>
                <a:schemeClr val="dk1"/>
              </a:solidFill>
              <a:latin typeface="+mn-lt"/>
              <a:ea typeface="+mn-ea"/>
              <a:cs typeface="+mn-cs"/>
            </a:rPr>
            <a:t>下回って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、昨年度と</a:t>
          </a:r>
          <a:r>
            <a:rPr kumimoji="1" lang="ja-JP" altLang="en-US" sz="1100">
              <a:solidFill>
                <a:schemeClr val="dk1"/>
              </a:solidFill>
              <a:latin typeface="+mn-lt"/>
              <a:ea typeface="+mn-ea"/>
              <a:cs typeface="+mn-cs"/>
            </a:rPr>
            <a:t>比較し</a:t>
          </a:r>
          <a:r>
            <a:rPr kumimoji="1" lang="en-US" altLang="ja-JP" sz="1100">
              <a:solidFill>
                <a:schemeClr val="dk1"/>
              </a:solidFill>
              <a:latin typeface="+mn-lt"/>
              <a:ea typeface="+mn-ea"/>
              <a:cs typeface="+mn-cs"/>
            </a:rPr>
            <a:t>11.1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した。これは、</a:t>
          </a:r>
          <a:r>
            <a:rPr kumimoji="1" lang="ja-JP" altLang="en-US" sz="1100">
              <a:solidFill>
                <a:schemeClr val="dk1"/>
              </a:solidFill>
              <a:latin typeface="+mn-lt"/>
              <a:ea typeface="+mn-ea"/>
              <a:cs typeface="+mn-cs"/>
            </a:rPr>
            <a:t>主に地方債現在高の減</a:t>
          </a:r>
          <a:r>
            <a:rPr kumimoji="1" lang="ja-JP" altLang="ja-JP" sz="1100">
              <a:solidFill>
                <a:schemeClr val="dk1"/>
              </a:solidFill>
              <a:latin typeface="+mn-lt"/>
              <a:ea typeface="+mn-ea"/>
              <a:cs typeface="+mn-cs"/>
            </a:rPr>
            <a:t>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新庁舎をはじめとした</a:t>
          </a:r>
          <a:r>
            <a:rPr kumimoji="1" lang="ja-JP" altLang="ja-JP" sz="1100">
              <a:solidFill>
                <a:schemeClr val="dk1"/>
              </a:solidFill>
              <a:latin typeface="+mn-lt"/>
              <a:ea typeface="+mn-ea"/>
              <a:cs typeface="+mn-cs"/>
            </a:rPr>
            <a:t>大型施設の建設事業が予定されており、地方債残高の増加は避けられないため、事業費の精査、借入を行うにあたって条件の有利な起債の選択及び、基金積立額の拡充による起債額の抑制等十分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68650</xdr:rowOff>
    </xdr:from>
    <xdr:to>
      <xdr:col>24</xdr:col>
      <xdr:colOff>558800</xdr:colOff>
      <xdr:row>18</xdr:row>
      <xdr:rowOff>46002</xdr:rowOff>
    </xdr:to>
    <xdr:cxnSp macro="">
      <xdr:nvCxnSpPr>
        <xdr:cNvPr id="439" name="直線コネクタ 438"/>
        <xdr:cNvCxnSpPr/>
      </xdr:nvCxnSpPr>
      <xdr:spPr>
        <a:xfrm flipV="1">
          <a:off x="16179800" y="298330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40"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163830</xdr:rowOff>
    </xdr:from>
    <xdr:to>
      <xdr:col>23</xdr:col>
      <xdr:colOff>406400</xdr:colOff>
      <xdr:row>18</xdr:row>
      <xdr:rowOff>46002</xdr:rowOff>
    </xdr:to>
    <xdr:cxnSp macro="">
      <xdr:nvCxnSpPr>
        <xdr:cNvPr id="442" name="直線コネクタ 441"/>
        <xdr:cNvCxnSpPr/>
      </xdr:nvCxnSpPr>
      <xdr:spPr>
        <a:xfrm>
          <a:off x="15290800" y="307848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4" name="テキスト ボックス 443"/>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163830</xdr:rowOff>
    </xdr:from>
    <xdr:to>
      <xdr:col>22</xdr:col>
      <xdr:colOff>203200</xdr:colOff>
      <xdr:row>18</xdr:row>
      <xdr:rowOff>126435</xdr:rowOff>
    </xdr:to>
    <xdr:cxnSp macro="">
      <xdr:nvCxnSpPr>
        <xdr:cNvPr id="445" name="直線コネクタ 444"/>
        <xdr:cNvCxnSpPr/>
      </xdr:nvCxnSpPr>
      <xdr:spPr>
        <a:xfrm flipV="1">
          <a:off x="14401800" y="307848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6" name="フローチャート : 判断 445"/>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7" name="テキスト ボックス 446"/>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126435</xdr:rowOff>
    </xdr:from>
    <xdr:to>
      <xdr:col>21</xdr:col>
      <xdr:colOff>0</xdr:colOff>
      <xdr:row>19</xdr:row>
      <xdr:rowOff>52846</xdr:rowOff>
    </xdr:to>
    <xdr:cxnSp macro="">
      <xdr:nvCxnSpPr>
        <xdr:cNvPr id="448" name="直線コネクタ 447"/>
        <xdr:cNvCxnSpPr/>
      </xdr:nvCxnSpPr>
      <xdr:spPr>
        <a:xfrm flipV="1">
          <a:off x="13512800" y="3212535"/>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9" name="フローチャート : 判断 448"/>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50" name="テキスト ボックス 449"/>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51" name="フローチャート : 判断 450"/>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2" name="テキスト ボックス 451"/>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17850</xdr:rowOff>
    </xdr:from>
    <xdr:to>
      <xdr:col>24</xdr:col>
      <xdr:colOff>609600</xdr:colOff>
      <xdr:row>17</xdr:row>
      <xdr:rowOff>119450</xdr:rowOff>
    </xdr:to>
    <xdr:sp macro="" textlink="">
      <xdr:nvSpPr>
        <xdr:cNvPr id="458" name="円/楕円 457"/>
        <xdr:cNvSpPr/>
      </xdr:nvSpPr>
      <xdr:spPr>
        <a:xfrm>
          <a:off x="16967200" y="29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161377</xdr:rowOff>
    </xdr:from>
    <xdr:ext cx="762000" cy="259045"/>
    <xdr:sp macro="" textlink="">
      <xdr:nvSpPr>
        <xdr:cNvPr id="459" name="将来負担の状況該当値テキスト"/>
        <xdr:cNvSpPr txBox="1"/>
      </xdr:nvSpPr>
      <xdr:spPr>
        <a:xfrm>
          <a:off x="17106900" y="29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166652</xdr:rowOff>
    </xdr:from>
    <xdr:to>
      <xdr:col>23</xdr:col>
      <xdr:colOff>457200</xdr:colOff>
      <xdr:row>18</xdr:row>
      <xdr:rowOff>96802</xdr:rowOff>
    </xdr:to>
    <xdr:sp macro="" textlink="">
      <xdr:nvSpPr>
        <xdr:cNvPr id="460" name="円/楕円 459"/>
        <xdr:cNvSpPr/>
      </xdr:nvSpPr>
      <xdr:spPr>
        <a:xfrm>
          <a:off x="16129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81579</xdr:rowOff>
    </xdr:from>
    <xdr:ext cx="736600" cy="259045"/>
    <xdr:sp macro="" textlink="">
      <xdr:nvSpPr>
        <xdr:cNvPr id="461" name="テキスト ボックス 460"/>
        <xdr:cNvSpPr txBox="1"/>
      </xdr:nvSpPr>
      <xdr:spPr>
        <a:xfrm>
          <a:off x="15798800" y="316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113030</xdr:rowOff>
    </xdr:from>
    <xdr:to>
      <xdr:col>22</xdr:col>
      <xdr:colOff>254000</xdr:colOff>
      <xdr:row>18</xdr:row>
      <xdr:rowOff>43180</xdr:rowOff>
    </xdr:to>
    <xdr:sp macro="" textlink="">
      <xdr:nvSpPr>
        <xdr:cNvPr id="462" name="円/楕円 461"/>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53357</xdr:rowOff>
    </xdr:from>
    <xdr:ext cx="762000" cy="259045"/>
    <xdr:sp macro="" textlink="">
      <xdr:nvSpPr>
        <xdr:cNvPr id="463" name="テキスト ボックス 462"/>
        <xdr:cNvSpPr txBox="1"/>
      </xdr:nvSpPr>
      <xdr:spPr>
        <a:xfrm>
          <a:off x="14909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75635</xdr:rowOff>
    </xdr:from>
    <xdr:to>
      <xdr:col>21</xdr:col>
      <xdr:colOff>50800</xdr:colOff>
      <xdr:row>19</xdr:row>
      <xdr:rowOff>5786</xdr:rowOff>
    </xdr:to>
    <xdr:sp macro="" textlink="">
      <xdr:nvSpPr>
        <xdr:cNvPr id="464" name="円/楕円 463"/>
        <xdr:cNvSpPr/>
      </xdr:nvSpPr>
      <xdr:spPr>
        <a:xfrm>
          <a:off x="14351000" y="31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15962</xdr:rowOff>
    </xdr:from>
    <xdr:ext cx="762000" cy="259045"/>
    <xdr:sp macro="" textlink="">
      <xdr:nvSpPr>
        <xdr:cNvPr id="465" name="テキスト ボックス 464"/>
        <xdr:cNvSpPr txBox="1"/>
      </xdr:nvSpPr>
      <xdr:spPr>
        <a:xfrm>
          <a:off x="14020800" y="293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2046</xdr:rowOff>
    </xdr:from>
    <xdr:to>
      <xdr:col>19</xdr:col>
      <xdr:colOff>533400</xdr:colOff>
      <xdr:row>19</xdr:row>
      <xdr:rowOff>103646</xdr:rowOff>
    </xdr:to>
    <xdr:sp macro="" textlink="">
      <xdr:nvSpPr>
        <xdr:cNvPr id="466" name="円/楕円 465"/>
        <xdr:cNvSpPr/>
      </xdr:nvSpPr>
      <xdr:spPr>
        <a:xfrm>
          <a:off x="13462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113823</xdr:rowOff>
    </xdr:from>
    <xdr:ext cx="762000" cy="259045"/>
    <xdr:sp macro="" textlink="">
      <xdr:nvSpPr>
        <xdr:cNvPr id="467" name="テキスト ボックス 466"/>
        <xdr:cNvSpPr txBox="1"/>
      </xdr:nvSpPr>
      <xdr:spPr>
        <a:xfrm>
          <a:off x="13131800" y="30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23.5</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、昨年度と比較</a:t>
          </a:r>
          <a:r>
            <a:rPr kumimoji="1" lang="ja-JP" altLang="en-US" sz="1100">
              <a:solidFill>
                <a:schemeClr val="dk1"/>
              </a:solidFill>
              <a:latin typeface="+mn-lt"/>
              <a:ea typeface="+mn-ea"/>
              <a:cs typeface="+mn-cs"/>
            </a:rPr>
            <a:t>すると</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決算額は経常費用一般財源ベースで前年比で</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55</a:t>
          </a:r>
          <a:r>
            <a:rPr kumimoji="1" lang="ja-JP" altLang="ja-JP" sz="1100">
              <a:solidFill>
                <a:schemeClr val="dk1"/>
              </a:solidFill>
              <a:latin typeface="+mn-lt"/>
              <a:ea typeface="+mn-ea"/>
              <a:cs typeface="+mn-cs"/>
            </a:rPr>
            <a:t>百万円となっ</a:t>
          </a:r>
          <a:r>
            <a:rPr kumimoji="1" lang="ja-JP" altLang="en-US" sz="1100">
              <a:solidFill>
                <a:schemeClr val="dk1"/>
              </a:solidFill>
              <a:latin typeface="+mn-lt"/>
              <a:ea typeface="+mn-ea"/>
              <a:cs typeface="+mn-cs"/>
            </a:rPr>
            <a:t>た。若年層割合増加等による職員給与の減などが要因である。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定員適正化計画による職員数の削減や民間事業者への業務の委託化等を進め今後も抑制に努める。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108712</xdr:rowOff>
    </xdr:from>
    <xdr:to>
      <xdr:col>7</xdr:col>
      <xdr:colOff>15875</xdr:colOff>
      <xdr:row>35</xdr:row>
      <xdr:rowOff>46990</xdr:rowOff>
    </xdr:to>
    <xdr:cxnSp macro="">
      <xdr:nvCxnSpPr>
        <xdr:cNvPr id="64" name="直線コネクタ 63"/>
        <xdr:cNvCxnSpPr/>
      </xdr:nvCxnSpPr>
      <xdr:spPr>
        <a:xfrm>
          <a:off x="3987800" y="59380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108712</xdr:rowOff>
    </xdr:from>
    <xdr:to>
      <xdr:col>5</xdr:col>
      <xdr:colOff>549275</xdr:colOff>
      <xdr:row>35</xdr:row>
      <xdr:rowOff>37846</xdr:rowOff>
    </xdr:to>
    <xdr:cxnSp macro="">
      <xdr:nvCxnSpPr>
        <xdr:cNvPr id="67" name="直線コネクタ 66"/>
        <xdr:cNvCxnSpPr/>
      </xdr:nvCxnSpPr>
      <xdr:spPr>
        <a:xfrm flipV="1">
          <a:off x="3098800" y="5938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37846</xdr:rowOff>
    </xdr:from>
    <xdr:to>
      <xdr:col>4</xdr:col>
      <xdr:colOff>346075</xdr:colOff>
      <xdr:row>35</xdr:row>
      <xdr:rowOff>65278</xdr:rowOff>
    </xdr:to>
    <xdr:cxnSp macro="">
      <xdr:nvCxnSpPr>
        <xdr:cNvPr id="70" name="直線コネクタ 69"/>
        <xdr:cNvCxnSpPr/>
      </xdr:nvCxnSpPr>
      <xdr:spPr>
        <a:xfrm flipV="1">
          <a:off x="2209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72" name="テキスト ボックス 71"/>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65278</xdr:rowOff>
    </xdr:from>
    <xdr:to>
      <xdr:col>3</xdr:col>
      <xdr:colOff>142875</xdr:colOff>
      <xdr:row>35</xdr:row>
      <xdr:rowOff>110998</xdr:rowOff>
    </xdr:to>
    <xdr:cxnSp macro="">
      <xdr:nvCxnSpPr>
        <xdr:cNvPr id="73" name="直線コネクタ 72"/>
        <xdr:cNvCxnSpPr/>
      </xdr:nvCxnSpPr>
      <xdr:spPr>
        <a:xfrm flipV="1">
          <a:off x="1320800" y="60660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2557</xdr:rowOff>
    </xdr:from>
    <xdr:ext cx="762000" cy="259045"/>
    <xdr:sp macro="" textlink="">
      <xdr:nvSpPr>
        <xdr:cNvPr id="77" name="テキスト ボックス 76"/>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4"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57912</xdr:rowOff>
    </xdr:from>
    <xdr:to>
      <xdr:col>5</xdr:col>
      <xdr:colOff>600075</xdr:colOff>
      <xdr:row>34</xdr:row>
      <xdr:rowOff>159512</xdr:rowOff>
    </xdr:to>
    <xdr:sp macro="" textlink="">
      <xdr:nvSpPr>
        <xdr:cNvPr id="85" name="円/楕円 84"/>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169689</xdr:rowOff>
    </xdr:from>
    <xdr:ext cx="736600" cy="259045"/>
    <xdr:sp macro="" textlink="">
      <xdr:nvSpPr>
        <xdr:cNvPr id="86" name="テキスト ボックス 85"/>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158496</xdr:rowOff>
    </xdr:from>
    <xdr:to>
      <xdr:col>4</xdr:col>
      <xdr:colOff>396875</xdr:colOff>
      <xdr:row>35</xdr:row>
      <xdr:rowOff>88646</xdr:rowOff>
    </xdr:to>
    <xdr:sp macro="" textlink="">
      <xdr:nvSpPr>
        <xdr:cNvPr id="87" name="円/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98823</xdr:rowOff>
    </xdr:from>
    <xdr:ext cx="762000" cy="259045"/>
    <xdr:sp macro="" textlink="">
      <xdr:nvSpPr>
        <xdr:cNvPr id="88" name="テキスト ボックス 87"/>
        <xdr:cNvSpPr txBox="1"/>
      </xdr:nvSpPr>
      <xdr:spPr>
        <a:xfrm>
          <a:off x="2717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14478</xdr:rowOff>
    </xdr:from>
    <xdr:to>
      <xdr:col>3</xdr:col>
      <xdr:colOff>193675</xdr:colOff>
      <xdr:row>35</xdr:row>
      <xdr:rowOff>116078</xdr:rowOff>
    </xdr:to>
    <xdr:sp macro="" textlink="">
      <xdr:nvSpPr>
        <xdr:cNvPr id="89" name="円/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100855</xdr:rowOff>
    </xdr:from>
    <xdr:ext cx="762000" cy="259045"/>
    <xdr:sp macro="" textlink="">
      <xdr:nvSpPr>
        <xdr:cNvPr id="90" name="テキスト ボックス 89"/>
        <xdr:cNvSpPr txBox="1"/>
      </xdr:nvSpPr>
      <xdr:spPr>
        <a:xfrm>
          <a:off x="1828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12.9</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上回っており</a:t>
          </a:r>
          <a:r>
            <a:rPr kumimoji="1" lang="ja-JP" altLang="ja-JP" sz="1100">
              <a:solidFill>
                <a:schemeClr val="dk1"/>
              </a:solidFill>
              <a:latin typeface="+mn-lt"/>
              <a:ea typeface="+mn-ea"/>
              <a:cs typeface="+mn-cs"/>
            </a:rPr>
            <a:t>、昨年度より</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a:t>
          </a:r>
          <a:r>
            <a:rPr kumimoji="1" lang="ja-JP" altLang="ja-JP" sz="1100">
              <a:solidFill>
                <a:schemeClr val="dk1"/>
              </a:solidFill>
              <a:latin typeface="+mn-lt"/>
              <a:ea typeface="+mn-ea"/>
              <a:cs typeface="+mn-cs"/>
            </a:rPr>
            <a:t>決算額は経常費用一般財源ベースで</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百万円となっている。</a:t>
          </a:r>
          <a:r>
            <a:rPr kumimoji="1" lang="ja-JP" altLang="en-US" sz="1100">
              <a:solidFill>
                <a:schemeClr val="dk1"/>
              </a:solidFill>
              <a:latin typeface="+mn-lt"/>
              <a:ea typeface="+mn-ea"/>
              <a:cs typeface="+mn-cs"/>
            </a:rPr>
            <a:t>公共施設の解体工事及び</a:t>
          </a:r>
          <a:r>
            <a:rPr kumimoji="1" lang="ja-JP" altLang="ja-JP" sz="1100">
              <a:solidFill>
                <a:schemeClr val="dk1"/>
              </a:solidFill>
              <a:latin typeface="+mn-lt"/>
              <a:ea typeface="+mn-ea"/>
              <a:cs typeface="+mn-cs"/>
            </a:rPr>
            <a:t>ふるさと応援寄附システムの使用料の増によるもの</a:t>
          </a:r>
          <a:r>
            <a:rPr kumimoji="1" lang="ja-JP" altLang="en-US" sz="1100">
              <a:solidFill>
                <a:schemeClr val="dk1"/>
              </a:solidFill>
              <a:latin typeface="+mn-lt"/>
              <a:ea typeface="+mn-ea"/>
              <a:cs typeface="+mn-cs"/>
            </a:rPr>
            <a:t>である</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a:t>
          </a:r>
          <a:r>
            <a:rPr kumimoji="1" lang="ja-JP" altLang="en-US" sz="1100">
              <a:solidFill>
                <a:schemeClr val="dk1"/>
              </a:solidFill>
              <a:latin typeface="+mn-lt"/>
              <a:ea typeface="+mn-ea"/>
              <a:cs typeface="+mn-cs"/>
            </a:rPr>
            <a:t>公共施設等総合管理計画に基づく既存施設の解体等による経費や、</a:t>
          </a:r>
          <a:r>
            <a:rPr kumimoji="1" lang="ja-JP" altLang="ja-JP" sz="1100">
              <a:solidFill>
                <a:schemeClr val="dk1"/>
              </a:solidFill>
              <a:latin typeface="+mn-lt"/>
              <a:ea typeface="+mn-ea"/>
              <a:cs typeface="+mn-cs"/>
            </a:rPr>
            <a:t>制度改正等によるシステム改修の経費を要することが予想されるため増加傾向にあると考える。個々の内容を十分精査し、必要最小限の増加になるよう努める。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119380</xdr:rowOff>
    </xdr:to>
    <xdr:cxnSp macro="">
      <xdr:nvCxnSpPr>
        <xdr:cNvPr id="124" name="直線コネクタ 123"/>
        <xdr:cNvCxnSpPr/>
      </xdr:nvCxnSpPr>
      <xdr:spPr>
        <a:xfrm>
          <a:off x="15671800" y="3159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81280</xdr:rowOff>
    </xdr:to>
    <xdr:cxnSp macro="">
      <xdr:nvCxnSpPr>
        <xdr:cNvPr id="127" name="直線コネクタ 126"/>
        <xdr:cNvCxnSpPr/>
      </xdr:nvCxnSpPr>
      <xdr:spPr>
        <a:xfrm flipV="1">
          <a:off x="14782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81280</xdr:rowOff>
    </xdr:to>
    <xdr:cxnSp macro="">
      <xdr:nvCxnSpPr>
        <xdr:cNvPr id="130" name="直線コネクタ 129"/>
        <xdr:cNvCxnSpPr/>
      </xdr:nvCxnSpPr>
      <xdr:spPr>
        <a:xfrm>
          <a:off x="13893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50800</xdr:rowOff>
    </xdr:to>
    <xdr:cxnSp macro="">
      <xdr:nvCxnSpPr>
        <xdr:cNvPr id="133" name="直線コネクタ 132"/>
        <xdr:cNvCxnSpPr/>
      </xdr:nvCxnSpPr>
      <xdr:spPr>
        <a:xfrm>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43" name="円/楕円 142"/>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40657</xdr:rowOff>
    </xdr:from>
    <xdr:ext cx="762000" cy="259045"/>
    <xdr:sp macro="" textlink="">
      <xdr:nvSpPr>
        <xdr:cNvPr id="144"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5" name="円/楕円 144"/>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134637</xdr:rowOff>
    </xdr:from>
    <xdr:ext cx="736600" cy="259045"/>
    <xdr:sp macro="" textlink="">
      <xdr:nvSpPr>
        <xdr:cNvPr id="146" name="テキスト ボックス 145"/>
        <xdr:cNvSpPr txBox="1"/>
      </xdr:nvSpPr>
      <xdr:spPr>
        <a:xfrm>
          <a:off x="15290800" y="287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7" name="円/楕円 146"/>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142257</xdr:rowOff>
    </xdr:from>
    <xdr:ext cx="762000" cy="259045"/>
    <xdr:sp macro="" textlink="">
      <xdr:nvSpPr>
        <xdr:cNvPr id="148" name="テキスト ボックス 147"/>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49" name="円/楕円 148"/>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111777</xdr:rowOff>
    </xdr:from>
    <xdr:ext cx="762000" cy="259045"/>
    <xdr:sp macro="" textlink="">
      <xdr:nvSpPr>
        <xdr:cNvPr id="150" name="テキスト ボックス 149"/>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1" name="円/楕円 150"/>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81297</xdr:rowOff>
    </xdr:from>
    <xdr:ext cx="762000" cy="259045"/>
    <xdr:sp macro="" textlink="">
      <xdr:nvSpPr>
        <xdr:cNvPr id="152" name="テキスト ボックス 151"/>
        <xdr:cNvSpPr txBox="1"/>
      </xdr:nvSpPr>
      <xdr:spPr>
        <a:xfrm>
          <a:off x="12623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8.8</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ポイント下回っているが、昨年度と比較して</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している。決算額は経常費用一般財源ベースで前年比で</a:t>
          </a:r>
          <a:r>
            <a:rPr kumimoji="1" lang="en-US" altLang="ja-JP" sz="1100">
              <a:solidFill>
                <a:schemeClr val="dk1"/>
              </a:solidFill>
              <a:latin typeface="+mn-lt"/>
              <a:ea typeface="+mn-ea"/>
              <a:cs typeface="+mn-cs"/>
            </a:rPr>
            <a:t>+53</a:t>
          </a:r>
          <a:r>
            <a:rPr kumimoji="1" lang="ja-JP" altLang="ja-JP" sz="1100">
              <a:solidFill>
                <a:schemeClr val="dk1"/>
              </a:solidFill>
              <a:latin typeface="+mn-lt"/>
              <a:ea typeface="+mn-ea"/>
              <a:cs typeface="+mn-cs"/>
            </a:rPr>
            <a:t>百万円とな</a:t>
          </a:r>
          <a:r>
            <a:rPr kumimoji="1" lang="ja-JP" altLang="en-US" sz="1100">
              <a:solidFill>
                <a:schemeClr val="dk1"/>
              </a:solidFill>
              <a:latin typeface="+mn-lt"/>
              <a:ea typeface="+mn-ea"/>
              <a:cs typeface="+mn-cs"/>
            </a:rPr>
            <a:t>った。</a:t>
          </a:r>
          <a:r>
            <a:rPr kumimoji="1" lang="ja-JP" altLang="ja-JP" sz="1100">
              <a:solidFill>
                <a:schemeClr val="dk1"/>
              </a:solidFill>
              <a:latin typeface="+mn-lt"/>
              <a:ea typeface="+mn-ea"/>
              <a:cs typeface="+mn-cs"/>
            </a:rPr>
            <a:t>生活保護</a:t>
          </a:r>
          <a:r>
            <a:rPr kumimoji="1" lang="ja-JP" altLang="en-US" sz="1100">
              <a:solidFill>
                <a:schemeClr val="dk1"/>
              </a:solidFill>
              <a:latin typeface="+mn-lt"/>
              <a:ea typeface="+mn-ea"/>
              <a:cs typeface="+mn-cs"/>
            </a:rPr>
            <a:t>費の減があるものの</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臨時福祉給付金や自立支援医療費の増等により全体的に増となった。</a:t>
          </a:r>
          <a:r>
            <a:rPr kumimoji="1" lang="ja-JP" altLang="ja-JP" sz="1100">
              <a:solidFill>
                <a:schemeClr val="dk1"/>
              </a:solidFill>
              <a:latin typeface="+mn-lt"/>
              <a:ea typeface="+mn-ea"/>
              <a:cs typeface="+mn-cs"/>
            </a:rPr>
            <a:t>今後も障害福祉サービス費や生活保護費等、社会保障関連経費の増加が予想されるため、資格審査等の適正化等を進めていくことで、財政を圧迫する扶助費の上昇傾向に歯止めをかけられるよう努める。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79375</xdr:rowOff>
    </xdr:from>
    <xdr:to>
      <xdr:col>7</xdr:col>
      <xdr:colOff>15875</xdr:colOff>
      <xdr:row>55</xdr:row>
      <xdr:rowOff>107950</xdr:rowOff>
    </xdr:to>
    <xdr:cxnSp macro="">
      <xdr:nvCxnSpPr>
        <xdr:cNvPr id="189" name="直線コネクタ 188"/>
        <xdr:cNvCxnSpPr/>
      </xdr:nvCxnSpPr>
      <xdr:spPr>
        <a:xfrm>
          <a:off x="3987800" y="9509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79375</xdr:rowOff>
    </xdr:to>
    <xdr:cxnSp macro="">
      <xdr:nvCxnSpPr>
        <xdr:cNvPr id="192" name="直線コネクタ 191"/>
        <xdr:cNvCxnSpPr/>
      </xdr:nvCxnSpPr>
      <xdr:spPr>
        <a:xfrm>
          <a:off x="3098800" y="9461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117475</xdr:rowOff>
    </xdr:to>
    <xdr:cxnSp macro="">
      <xdr:nvCxnSpPr>
        <xdr:cNvPr id="195" name="直線コネクタ 194"/>
        <xdr:cNvCxnSpPr/>
      </xdr:nvCxnSpPr>
      <xdr:spPr>
        <a:xfrm flipV="1">
          <a:off x="2209800" y="9461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117475</xdr:rowOff>
    </xdr:from>
    <xdr:to>
      <xdr:col>3</xdr:col>
      <xdr:colOff>142875</xdr:colOff>
      <xdr:row>55</xdr:row>
      <xdr:rowOff>117475</xdr:rowOff>
    </xdr:to>
    <xdr:cxnSp macro="">
      <xdr:nvCxnSpPr>
        <xdr:cNvPr id="198" name="直線コネクタ 197"/>
        <xdr:cNvCxnSpPr/>
      </xdr:nvCxnSpPr>
      <xdr:spPr>
        <a:xfrm>
          <a:off x="1320800" y="9547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8" name="円/楕円 207"/>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9"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28575</xdr:rowOff>
    </xdr:from>
    <xdr:to>
      <xdr:col>5</xdr:col>
      <xdr:colOff>600075</xdr:colOff>
      <xdr:row>55</xdr:row>
      <xdr:rowOff>130175</xdr:rowOff>
    </xdr:to>
    <xdr:sp macro="" textlink="">
      <xdr:nvSpPr>
        <xdr:cNvPr id="210" name="円/楕円 209"/>
        <xdr:cNvSpPr/>
      </xdr:nvSpPr>
      <xdr:spPr>
        <a:xfrm>
          <a:off x="3937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140352</xdr:rowOff>
    </xdr:from>
    <xdr:ext cx="736600" cy="259045"/>
    <xdr:sp macro="" textlink="">
      <xdr:nvSpPr>
        <xdr:cNvPr id="211" name="テキスト ボックス 210"/>
        <xdr:cNvSpPr txBox="1"/>
      </xdr:nvSpPr>
      <xdr:spPr>
        <a:xfrm>
          <a:off x="3606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3" name="テキスト ボックス 21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66675</xdr:rowOff>
    </xdr:from>
    <xdr:to>
      <xdr:col>3</xdr:col>
      <xdr:colOff>193675</xdr:colOff>
      <xdr:row>55</xdr:row>
      <xdr:rowOff>168275</xdr:rowOff>
    </xdr:to>
    <xdr:sp macro="" textlink="">
      <xdr:nvSpPr>
        <xdr:cNvPr id="214" name="円/楕円 213"/>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153052</xdr:rowOff>
    </xdr:from>
    <xdr:ext cx="762000" cy="259045"/>
    <xdr:sp macro="" textlink="">
      <xdr:nvSpPr>
        <xdr:cNvPr id="215" name="テキスト ボックス 214"/>
        <xdr:cNvSpPr txBox="1"/>
      </xdr:nvSpPr>
      <xdr:spPr>
        <a:xfrm>
          <a:off x="1828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66675</xdr:rowOff>
    </xdr:from>
    <xdr:to>
      <xdr:col>1</xdr:col>
      <xdr:colOff>676275</xdr:colOff>
      <xdr:row>55</xdr:row>
      <xdr:rowOff>168275</xdr:rowOff>
    </xdr:to>
    <xdr:sp macro="" textlink="">
      <xdr:nvSpPr>
        <xdr:cNvPr id="216" name="円/楕円 215"/>
        <xdr:cNvSpPr/>
      </xdr:nvSpPr>
      <xdr:spPr>
        <a:xfrm>
          <a:off x="1270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153052</xdr:rowOff>
    </xdr:from>
    <xdr:ext cx="762000" cy="259045"/>
    <xdr:sp macro="" textlink="">
      <xdr:nvSpPr>
        <xdr:cNvPr id="217" name="テキスト ボックス 216"/>
        <xdr:cNvSpPr txBox="1"/>
      </xdr:nvSpPr>
      <xdr:spPr>
        <a:xfrm>
          <a:off x="939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000">
              <a:solidFill>
                <a:schemeClr val="dk1"/>
              </a:solidFill>
              <a:latin typeface="+mn-lt"/>
              <a:ea typeface="+mn-ea"/>
              <a:cs typeface="+mn-cs"/>
            </a:rPr>
            <a:t>18.7</a:t>
          </a:r>
          <a:r>
            <a:rPr kumimoji="1" lang="ja-JP" altLang="ja-JP" sz="1000">
              <a:solidFill>
                <a:schemeClr val="dk1"/>
              </a:solidFill>
              <a:latin typeface="+mn-lt"/>
              <a:ea typeface="+mn-ea"/>
              <a:cs typeface="+mn-cs"/>
            </a:rPr>
            <a:t>と類似団体内平均を</a:t>
          </a:r>
          <a:r>
            <a:rPr kumimoji="1" lang="en-US" altLang="ja-JP" sz="1000">
              <a:solidFill>
                <a:schemeClr val="dk1"/>
              </a:solidFill>
              <a:latin typeface="+mn-lt"/>
              <a:ea typeface="+mn-ea"/>
              <a:cs typeface="+mn-cs"/>
            </a:rPr>
            <a:t>2.9</a:t>
          </a:r>
          <a:r>
            <a:rPr kumimoji="1" lang="ja-JP" altLang="ja-JP" sz="1000">
              <a:solidFill>
                <a:schemeClr val="dk1"/>
              </a:solidFill>
              <a:latin typeface="+mn-lt"/>
              <a:ea typeface="+mn-ea"/>
              <a:cs typeface="+mn-cs"/>
            </a:rPr>
            <a:t>ポイント上回っており、昨年度と</a:t>
          </a:r>
          <a:r>
            <a:rPr kumimoji="1" lang="ja-JP" altLang="en-US" sz="1000">
              <a:solidFill>
                <a:schemeClr val="dk1"/>
              </a:solidFill>
              <a:latin typeface="+mn-lt"/>
              <a:ea typeface="+mn-ea"/>
              <a:cs typeface="+mn-cs"/>
            </a:rPr>
            <a:t>比較すると</a:t>
          </a:r>
          <a:r>
            <a:rPr kumimoji="1" lang="en-US" altLang="ja-JP" sz="1000">
              <a:solidFill>
                <a:schemeClr val="dk1"/>
              </a:solidFill>
              <a:latin typeface="+mn-lt"/>
              <a:ea typeface="+mn-ea"/>
              <a:cs typeface="+mn-cs"/>
            </a:rPr>
            <a:t>0.6</a:t>
          </a:r>
          <a:r>
            <a:rPr kumimoji="1" lang="ja-JP" altLang="en-US" sz="1000">
              <a:solidFill>
                <a:schemeClr val="dk1"/>
              </a:solidFill>
              <a:latin typeface="+mn-lt"/>
              <a:ea typeface="+mn-ea"/>
              <a:cs typeface="+mn-cs"/>
            </a:rPr>
            <a:t>ポイント増加と</a:t>
          </a:r>
          <a:r>
            <a:rPr kumimoji="1" lang="ja-JP" altLang="ja-JP" sz="1000">
              <a:solidFill>
                <a:schemeClr val="dk1"/>
              </a:solidFill>
              <a:latin typeface="+mn-lt"/>
              <a:ea typeface="+mn-ea"/>
              <a:cs typeface="+mn-cs"/>
            </a:rPr>
            <a:t>。決算額では</a:t>
          </a:r>
          <a:r>
            <a:rPr kumimoji="1" lang="ja-JP" altLang="ja-JP" sz="1000" baseline="0">
              <a:solidFill>
                <a:schemeClr val="dk1"/>
              </a:solidFill>
              <a:latin typeface="+mn-lt"/>
              <a:ea typeface="+mn-ea"/>
              <a:cs typeface="+mn-cs"/>
            </a:rPr>
            <a:t>経常経費一般財源ベースで</a:t>
          </a:r>
          <a:r>
            <a:rPr kumimoji="1" lang="ja-JP" altLang="ja-JP" sz="1000">
              <a:solidFill>
                <a:schemeClr val="dk1"/>
              </a:solidFill>
              <a:latin typeface="+mn-lt"/>
              <a:ea typeface="+mn-ea"/>
              <a:cs typeface="+mn-cs"/>
            </a:rPr>
            <a:t>前年比</a:t>
          </a:r>
          <a:r>
            <a:rPr kumimoji="1" lang="en-US" altLang="ja-JP" sz="1000">
              <a:solidFill>
                <a:schemeClr val="dk1"/>
              </a:solidFill>
              <a:latin typeface="+mn-lt"/>
              <a:ea typeface="+mn-ea"/>
              <a:cs typeface="+mn-cs"/>
            </a:rPr>
            <a:t>+307</a:t>
          </a:r>
          <a:r>
            <a:rPr kumimoji="1" lang="ja-JP" altLang="ja-JP" sz="1000">
              <a:solidFill>
                <a:schemeClr val="dk1"/>
              </a:solidFill>
              <a:latin typeface="+mn-lt"/>
              <a:ea typeface="+mn-ea"/>
              <a:cs typeface="+mn-cs"/>
            </a:rPr>
            <a:t>百万円となっている。</a:t>
          </a:r>
          <a:r>
            <a:rPr kumimoji="1" lang="ja-JP" altLang="en-US" sz="1000">
              <a:solidFill>
                <a:schemeClr val="dk1"/>
              </a:solidFill>
              <a:latin typeface="+mn-lt"/>
              <a:ea typeface="+mn-ea"/>
              <a:cs typeface="+mn-cs"/>
            </a:rPr>
            <a:t>ふるさと応援寄附に係る基金積立金</a:t>
          </a:r>
          <a:r>
            <a:rPr kumimoji="1" lang="ja-JP" altLang="ja-JP" sz="1000">
              <a:solidFill>
                <a:schemeClr val="dk1"/>
              </a:solidFill>
              <a:latin typeface="+mn-lt"/>
              <a:ea typeface="+mn-ea"/>
              <a:cs typeface="+mn-cs"/>
            </a:rPr>
            <a:t>の増が主な要因。</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本項目において多くを占めているのが繰出金であり、これまでに整備してきた下水道施設の維持管理経費としての公営企業会計への繰出金や、国民健康保険事業会計への繰出金などが多くの割合を占めている。今後は、下水道事業については経費を削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0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59</xdr:row>
      <xdr:rowOff>8890</xdr:rowOff>
    </xdr:to>
    <xdr:cxnSp macro="">
      <xdr:nvCxnSpPr>
        <xdr:cNvPr id="250" name="直線コネクタ 249"/>
        <xdr:cNvCxnSpPr/>
      </xdr:nvCxnSpPr>
      <xdr:spPr>
        <a:xfrm>
          <a:off x="15671800" y="1007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134620</xdr:rowOff>
    </xdr:to>
    <xdr:cxnSp macro="">
      <xdr:nvCxnSpPr>
        <xdr:cNvPr id="253" name="直線コネクタ 252"/>
        <xdr:cNvCxnSpPr/>
      </xdr:nvCxnSpPr>
      <xdr:spPr>
        <a:xfrm>
          <a:off x="14782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134620</xdr:rowOff>
    </xdr:to>
    <xdr:cxnSp macro="">
      <xdr:nvCxnSpPr>
        <xdr:cNvPr id="256" name="直線コネクタ 255"/>
        <xdr:cNvCxnSpPr/>
      </xdr:nvCxnSpPr>
      <xdr:spPr>
        <a:xfrm>
          <a:off x="13893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96520</xdr:rowOff>
    </xdr:to>
    <xdr:cxnSp macro="">
      <xdr:nvCxnSpPr>
        <xdr:cNvPr id="259" name="直線コネクタ 258"/>
        <xdr:cNvCxnSpPr/>
      </xdr:nvCxnSpPr>
      <xdr:spPr>
        <a:xfrm flipV="1">
          <a:off x="13004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9" name="円/楕円 268"/>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70"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1" name="円/楕円 270"/>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2" name="テキスト ボックス 271"/>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3" name="円/楕円 272"/>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4" name="テキスト ボックス 273"/>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5" name="円/楕円 274"/>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6" name="テキスト ボックス 275"/>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7" name="円/楕円 276"/>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8" name="テキスト ボックス 277"/>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10.0</a:t>
          </a:r>
          <a:r>
            <a:rPr kumimoji="1" lang="ja-JP" altLang="ja-JP" sz="1100" baseline="0">
              <a:solidFill>
                <a:schemeClr val="dk1"/>
              </a:solidFill>
              <a:latin typeface="+mn-lt"/>
              <a:ea typeface="+mn-ea"/>
              <a:cs typeface="+mn-cs"/>
            </a:rPr>
            <a:t>と、類似団体内平均を</a:t>
          </a:r>
          <a:r>
            <a:rPr kumimoji="1" lang="en-US" altLang="ja-JP" sz="1100" baseline="0">
              <a:solidFill>
                <a:schemeClr val="dk1"/>
              </a:solidFill>
              <a:latin typeface="+mn-lt"/>
              <a:ea typeface="+mn-ea"/>
              <a:cs typeface="+mn-cs"/>
            </a:rPr>
            <a:t>1.3</a:t>
          </a:r>
          <a:r>
            <a:rPr kumimoji="1" lang="ja-JP" altLang="ja-JP" sz="1100" baseline="0">
              <a:solidFill>
                <a:schemeClr val="dk1"/>
              </a:solidFill>
              <a:latin typeface="+mn-lt"/>
              <a:ea typeface="+mn-ea"/>
              <a:cs typeface="+mn-cs"/>
            </a:rPr>
            <a:t>ポイント下回って</a:t>
          </a:r>
          <a:r>
            <a:rPr kumimoji="1" lang="ja-JP" altLang="en-US" sz="1100" baseline="0">
              <a:solidFill>
                <a:schemeClr val="dk1"/>
              </a:solidFill>
              <a:latin typeface="+mn-lt"/>
              <a:ea typeface="+mn-ea"/>
              <a:cs typeface="+mn-cs"/>
            </a:rPr>
            <a:t>いるが</a:t>
          </a:r>
          <a:r>
            <a:rPr kumimoji="1" lang="ja-JP" altLang="ja-JP" sz="1100" baseline="0">
              <a:solidFill>
                <a:schemeClr val="dk1"/>
              </a:solidFill>
              <a:latin typeface="+mn-lt"/>
              <a:ea typeface="+mn-ea"/>
              <a:cs typeface="+mn-cs"/>
            </a:rPr>
            <a:t>、昨年度と比較</a:t>
          </a:r>
          <a:r>
            <a:rPr kumimoji="1" lang="ja-JP" altLang="en-US" sz="1100" baseline="0">
              <a:solidFill>
                <a:schemeClr val="dk1"/>
              </a:solidFill>
              <a:latin typeface="+mn-lt"/>
              <a:ea typeface="+mn-ea"/>
              <a:cs typeface="+mn-cs"/>
            </a:rPr>
            <a:t>すると</a:t>
          </a:r>
          <a:r>
            <a:rPr kumimoji="1" lang="en-US" altLang="ja-JP" sz="1100" baseline="0">
              <a:solidFill>
                <a:schemeClr val="dk1"/>
              </a:solidFill>
              <a:latin typeface="+mn-lt"/>
              <a:ea typeface="+mn-ea"/>
              <a:cs typeface="+mn-cs"/>
            </a:rPr>
            <a:t>0.5</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増加</a:t>
          </a:r>
          <a:r>
            <a:rPr kumimoji="1" lang="ja-JP" altLang="ja-JP" sz="1100" baseline="0">
              <a:solidFill>
                <a:schemeClr val="dk1"/>
              </a:solidFill>
              <a:latin typeface="+mn-lt"/>
              <a:ea typeface="+mn-ea"/>
              <a:cs typeface="+mn-cs"/>
            </a:rPr>
            <a:t>している。決算額は経常経費一般財源ベースで前年比</a:t>
          </a:r>
          <a:r>
            <a:rPr kumimoji="1" lang="en-US" altLang="ja-JP" sz="1100" baseline="0">
              <a:solidFill>
                <a:schemeClr val="dk1"/>
              </a:solidFill>
              <a:latin typeface="+mn-lt"/>
              <a:ea typeface="+mn-ea"/>
              <a:cs typeface="+mn-cs"/>
            </a:rPr>
            <a:t>+39</a:t>
          </a:r>
          <a:r>
            <a:rPr kumimoji="1" lang="ja-JP" altLang="ja-JP" sz="1100" baseline="0">
              <a:solidFill>
                <a:schemeClr val="dk1"/>
              </a:solidFill>
              <a:latin typeface="+mn-lt"/>
              <a:ea typeface="+mn-ea"/>
              <a:cs typeface="+mn-cs"/>
            </a:rPr>
            <a:t>百万円となっている。</a:t>
          </a:r>
          <a:r>
            <a:rPr kumimoji="1" lang="ja-JP" altLang="en-US" sz="1100" baseline="0">
              <a:solidFill>
                <a:schemeClr val="dk1"/>
              </a:solidFill>
              <a:latin typeface="+mn-lt"/>
              <a:ea typeface="+mn-ea"/>
              <a:cs typeface="+mn-cs"/>
            </a:rPr>
            <a:t>ふるさと応援寄附返礼品の増</a:t>
          </a:r>
          <a:r>
            <a:rPr kumimoji="1" lang="ja-JP" altLang="ja-JP" sz="1100" baseline="0">
              <a:solidFill>
                <a:schemeClr val="dk1"/>
              </a:solidFill>
              <a:latin typeface="+mn-lt"/>
              <a:ea typeface="+mn-ea"/>
              <a:cs typeface="+mn-cs"/>
            </a:rPr>
            <a:t>が主な要因</a:t>
          </a:r>
          <a:r>
            <a:rPr kumimoji="1" lang="ja-JP" altLang="en-US" sz="1100" baseline="0">
              <a:solidFill>
                <a:schemeClr val="dk1"/>
              </a:solidFill>
              <a:latin typeface="+mn-lt"/>
              <a:ea typeface="+mn-ea"/>
              <a:cs typeface="+mn-cs"/>
            </a:rPr>
            <a:t>である</a:t>
          </a:r>
          <a:r>
            <a:rPr kumimoji="1" lang="ja-JP" altLang="ja-JP"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　本市においては平成</a:t>
          </a:r>
          <a:r>
            <a:rPr kumimoji="1" lang="en-US" altLang="ja-JP" sz="1100" baseline="0">
              <a:solidFill>
                <a:schemeClr val="dk1"/>
              </a:solidFill>
              <a:latin typeface="+mn-lt"/>
              <a:ea typeface="+mn-ea"/>
              <a:cs typeface="+mn-cs"/>
            </a:rPr>
            <a:t>18</a:t>
          </a:r>
          <a:r>
            <a:rPr kumimoji="1" lang="ja-JP" altLang="ja-JP" sz="1100" baseline="0">
              <a:solidFill>
                <a:schemeClr val="dk1"/>
              </a:solidFill>
              <a:latin typeface="+mn-lt"/>
              <a:ea typeface="+mn-ea"/>
              <a:cs typeface="+mn-cs"/>
            </a:rPr>
            <a:t>年度より補助金交付事業評価に取り組んでおり、例年、類似団体よりも低い数値を保っている。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今後も評価基準の見直し等、視点を整理し、事業効果を見極めつつ更なる整理を進めていく。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12700</xdr:rowOff>
    </xdr:to>
    <xdr:cxnSp macro="">
      <xdr:nvCxnSpPr>
        <xdr:cNvPr id="308" name="直線コネクタ 307"/>
        <xdr:cNvCxnSpPr/>
      </xdr:nvCxnSpPr>
      <xdr:spPr>
        <a:xfrm>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8128</xdr:rowOff>
    </xdr:to>
    <xdr:cxnSp macro="">
      <xdr:nvCxnSpPr>
        <xdr:cNvPr id="311" name="直線コネクタ 310"/>
        <xdr:cNvCxnSpPr/>
      </xdr:nvCxnSpPr>
      <xdr:spPr>
        <a:xfrm flipV="1">
          <a:off x="14782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8128</xdr:rowOff>
    </xdr:to>
    <xdr:cxnSp macro="">
      <xdr:nvCxnSpPr>
        <xdr:cNvPr id="314" name="直線コネクタ 313"/>
        <xdr:cNvCxnSpPr/>
      </xdr:nvCxnSpPr>
      <xdr:spPr>
        <a:xfrm>
          <a:off x="13893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165862</xdr:rowOff>
    </xdr:to>
    <xdr:cxnSp macro="">
      <xdr:nvCxnSpPr>
        <xdr:cNvPr id="317" name="直線コネクタ 316"/>
        <xdr:cNvCxnSpPr/>
      </xdr:nvCxnSpPr>
      <xdr:spPr>
        <a:xfrm flipV="1">
          <a:off x="13004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9" name="円/楕円 328"/>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0" name="テキスト ボックス 329"/>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31" name="円/楕円 330"/>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2" name="テキスト ボックス 331"/>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3" name="円/楕円 33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4" name="テキスト ボックス 33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5" name="円/楕円 33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6" name="テキスト ボックス 33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11.7</a:t>
          </a:r>
          <a:r>
            <a:rPr kumimoji="1" lang="ja-JP" altLang="ja-JP" sz="1100">
              <a:solidFill>
                <a:schemeClr val="dk1"/>
              </a:solidFill>
              <a:latin typeface="+mn-lt"/>
              <a:ea typeface="+mn-ea"/>
              <a:cs typeface="+mn-cs"/>
            </a:rPr>
            <a:t>と類似団体内平均を</a:t>
          </a:r>
          <a:r>
            <a:rPr kumimoji="1" lang="en-US" altLang="ja-JP" sz="1100">
              <a:solidFill>
                <a:schemeClr val="dk1"/>
              </a:solidFill>
              <a:latin typeface="+mn-lt"/>
              <a:ea typeface="+mn-ea"/>
              <a:cs typeface="+mn-cs"/>
            </a:rPr>
            <a:t>6.6</a:t>
          </a:r>
          <a:r>
            <a:rPr kumimoji="1" lang="ja-JP" altLang="ja-JP" sz="1100">
              <a:solidFill>
                <a:schemeClr val="dk1"/>
              </a:solidFill>
              <a:latin typeface="+mn-lt"/>
              <a:ea typeface="+mn-ea"/>
              <a:cs typeface="+mn-cs"/>
            </a:rPr>
            <a:t>ポイント下回っており、昨年度と比較しても</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ポイント減少</a:t>
          </a:r>
          <a:r>
            <a:rPr kumimoji="1" lang="ja-JP" altLang="en-US" sz="1100">
              <a:solidFill>
                <a:schemeClr val="dk1"/>
              </a:solidFill>
              <a:latin typeface="+mn-lt"/>
              <a:ea typeface="+mn-ea"/>
              <a:cs typeface="+mn-cs"/>
            </a:rPr>
            <a:t>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新たな大型施設の更新事業が控えている為、実施に当たっては事業内容については十分な精査を行い、、併せて交付税算入割合等の財源措置の有利な起債を活用することで、公債費の増大を最小限に抑えるよう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123190</xdr:rowOff>
    </xdr:from>
    <xdr:to>
      <xdr:col>7</xdr:col>
      <xdr:colOff>15875</xdr:colOff>
      <xdr:row>73</xdr:row>
      <xdr:rowOff>130810</xdr:rowOff>
    </xdr:to>
    <xdr:cxnSp macro="">
      <xdr:nvCxnSpPr>
        <xdr:cNvPr id="369" name="直線コネクタ 368"/>
        <xdr:cNvCxnSpPr/>
      </xdr:nvCxnSpPr>
      <xdr:spPr>
        <a:xfrm flipV="1">
          <a:off x="3987800" y="12639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130810</xdr:rowOff>
    </xdr:from>
    <xdr:to>
      <xdr:col>5</xdr:col>
      <xdr:colOff>549275</xdr:colOff>
      <xdr:row>75</xdr:row>
      <xdr:rowOff>1270</xdr:rowOff>
    </xdr:to>
    <xdr:cxnSp macro="">
      <xdr:nvCxnSpPr>
        <xdr:cNvPr id="372" name="直線コネクタ 371"/>
        <xdr:cNvCxnSpPr/>
      </xdr:nvCxnSpPr>
      <xdr:spPr>
        <a:xfrm flipV="1">
          <a:off x="3098800" y="12646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85090</xdr:rowOff>
    </xdr:to>
    <xdr:cxnSp macro="">
      <xdr:nvCxnSpPr>
        <xdr:cNvPr id="375" name="直線コネクタ 374"/>
        <xdr:cNvCxnSpPr/>
      </xdr:nvCxnSpPr>
      <xdr:spPr>
        <a:xfrm flipV="1">
          <a:off x="2209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76</xdr:row>
      <xdr:rowOff>12700</xdr:rowOff>
    </xdr:to>
    <xdr:cxnSp macro="">
      <xdr:nvCxnSpPr>
        <xdr:cNvPr id="378" name="直線コネクタ 377"/>
        <xdr:cNvCxnSpPr/>
      </xdr:nvCxnSpPr>
      <xdr:spPr>
        <a:xfrm flipV="1">
          <a:off x="1320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72390</xdr:rowOff>
    </xdr:from>
    <xdr:to>
      <xdr:col>7</xdr:col>
      <xdr:colOff>66675</xdr:colOff>
      <xdr:row>74</xdr:row>
      <xdr:rowOff>2540</xdr:rowOff>
    </xdr:to>
    <xdr:sp macro="" textlink="">
      <xdr:nvSpPr>
        <xdr:cNvPr id="388" name="円/楕円 387"/>
        <xdr:cNvSpPr/>
      </xdr:nvSpPr>
      <xdr:spPr>
        <a:xfrm>
          <a:off x="4775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152417</xdr:rowOff>
    </xdr:from>
    <xdr:ext cx="762000" cy="259045"/>
    <xdr:sp macro="" textlink="">
      <xdr:nvSpPr>
        <xdr:cNvPr id="389" name="公債費該当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0" name="円/楕円 38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1" name="テキスト ボックス 39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2" name="円/楕円 391"/>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3" name="テキスト ボックス 392"/>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4" name="円/楕円 393"/>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5" name="テキスト ボックス 394"/>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6" name="円/楕円 39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7" name="テキスト ボックス 396"/>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73.9</a:t>
          </a:r>
          <a:r>
            <a:rPr kumimoji="1" lang="ja-JP" altLang="ja-JP" sz="1100">
              <a:solidFill>
                <a:schemeClr val="dk1"/>
              </a:solidFill>
              <a:latin typeface="+mn-lt"/>
              <a:ea typeface="+mn-ea"/>
              <a:cs typeface="+mn-cs"/>
            </a:rPr>
            <a:t>と、類似団体平均を</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、昨年度と比較</a:t>
          </a:r>
          <a:r>
            <a:rPr kumimoji="1" lang="ja-JP" altLang="en-US" sz="1100">
              <a:solidFill>
                <a:schemeClr val="dk1"/>
              </a:solidFill>
              <a:latin typeface="+mn-lt"/>
              <a:ea typeface="+mn-ea"/>
              <a:cs typeface="+mn-cs"/>
            </a:rPr>
            <a:t>すると</a:t>
          </a:r>
          <a:r>
            <a:rPr kumimoji="1" lang="en-US" altLang="ja-JP" sz="1100">
              <a:solidFill>
                <a:schemeClr val="dk1"/>
              </a:solidFill>
              <a:latin typeface="+mn-lt"/>
              <a:ea typeface="+mn-ea"/>
              <a:cs typeface="+mn-cs"/>
            </a:rPr>
            <a:t>3.2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増加となった。</a:t>
          </a:r>
          <a:r>
            <a:rPr kumimoji="1" lang="ja-JP" altLang="ja-JP" sz="1100" baseline="0">
              <a:solidFill>
                <a:schemeClr val="dk1"/>
              </a:solidFill>
              <a:latin typeface="+mn-lt"/>
              <a:ea typeface="+mn-ea"/>
              <a:cs typeface="+mn-cs"/>
            </a:rPr>
            <a:t>経常経費一般財源ベースでは</a:t>
          </a:r>
          <a:r>
            <a:rPr kumimoji="1" lang="en-US" altLang="ja-JP" sz="1100" baseline="0">
              <a:solidFill>
                <a:schemeClr val="dk1"/>
              </a:solidFill>
              <a:latin typeface="+mn-lt"/>
              <a:ea typeface="+mn-ea"/>
              <a:cs typeface="+mn-cs"/>
            </a:rPr>
            <a:t>+356</a:t>
          </a:r>
          <a:r>
            <a:rPr kumimoji="1" lang="ja-JP" altLang="ja-JP" sz="1100">
              <a:solidFill>
                <a:schemeClr val="dk1"/>
              </a:solidFill>
              <a:latin typeface="+mn-lt"/>
              <a:ea typeface="+mn-ea"/>
              <a:cs typeface="+mn-cs"/>
            </a:rPr>
            <a:t>百万円の増となっている。</a:t>
          </a:r>
          <a:r>
            <a:rPr kumimoji="1" lang="ja-JP" altLang="en-US" sz="1100">
              <a:solidFill>
                <a:schemeClr val="dk1"/>
              </a:solidFill>
              <a:latin typeface="+mn-lt"/>
              <a:ea typeface="+mn-ea"/>
              <a:cs typeface="+mn-cs"/>
            </a:rPr>
            <a:t>積立金、</a:t>
          </a:r>
          <a:r>
            <a:rPr kumimoji="1" lang="ja-JP" altLang="ja-JP" sz="1100">
              <a:solidFill>
                <a:schemeClr val="dk1"/>
              </a:solidFill>
              <a:latin typeface="+mn-lt"/>
              <a:ea typeface="+mn-ea"/>
              <a:cs typeface="+mn-cs"/>
            </a:rPr>
            <a:t>扶助費</a:t>
          </a:r>
          <a:r>
            <a:rPr kumimoji="1" lang="ja-JP" altLang="en-US" sz="1100">
              <a:solidFill>
                <a:schemeClr val="dk1"/>
              </a:solidFill>
              <a:latin typeface="+mn-lt"/>
              <a:ea typeface="+mn-ea"/>
              <a:cs typeface="+mn-cs"/>
            </a:rPr>
            <a:t>の増額が主な要因である</a:t>
          </a:r>
          <a:r>
            <a:rPr kumimoji="1" lang="ja-JP" altLang="ja-JP" sz="1100" b="1">
              <a:solidFill>
                <a:schemeClr val="dk1"/>
              </a:solidFill>
              <a:latin typeface="+mn-lt"/>
              <a:ea typeface="+mn-ea"/>
              <a:cs typeface="+mn-cs"/>
            </a:rPr>
            <a:t>。</a:t>
          </a:r>
          <a:endParaRPr kumimoji="1" lang="en-US" altLang="ja-JP" sz="1100" b="1">
            <a:solidFill>
              <a:schemeClr val="dk1"/>
            </a:solidFill>
            <a:latin typeface="+mn-lt"/>
            <a:ea typeface="+mn-ea"/>
            <a:cs typeface="+mn-cs"/>
          </a:endParaRPr>
        </a:p>
        <a:p>
          <a:r>
            <a:rPr kumimoji="1" lang="ja-JP" altLang="ja-JP" sz="1100">
              <a:solidFill>
                <a:schemeClr val="dk1"/>
              </a:solidFill>
              <a:latin typeface="+mn-lt"/>
              <a:ea typeface="+mn-ea"/>
              <a:cs typeface="+mn-cs"/>
            </a:rPr>
            <a:t>扶助費は今後も増加が見込まれるため、歳出のスリム化と、税収等の一般財源の確保強化が必要となる。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78</xdr:row>
      <xdr:rowOff>46989</xdr:rowOff>
    </xdr:to>
    <xdr:cxnSp macro="">
      <xdr:nvCxnSpPr>
        <xdr:cNvPr id="430" name="直線コネクタ 429"/>
        <xdr:cNvCxnSpPr/>
      </xdr:nvCxnSpPr>
      <xdr:spPr>
        <a:xfrm>
          <a:off x="15671800" y="132981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138430</xdr:rowOff>
    </xdr:to>
    <xdr:cxnSp macro="">
      <xdr:nvCxnSpPr>
        <xdr:cNvPr id="433" name="直線コネクタ 432"/>
        <xdr:cNvCxnSpPr/>
      </xdr:nvCxnSpPr>
      <xdr:spPr>
        <a:xfrm flipV="1">
          <a:off x="14782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138430</xdr:rowOff>
    </xdr:to>
    <xdr:cxnSp macro="">
      <xdr:nvCxnSpPr>
        <xdr:cNvPr id="436" name="直線コネクタ 435"/>
        <xdr:cNvCxnSpPr/>
      </xdr:nvCxnSpPr>
      <xdr:spPr>
        <a:xfrm>
          <a:off x="13893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142239</xdr:rowOff>
    </xdr:to>
    <xdr:cxnSp macro="">
      <xdr:nvCxnSpPr>
        <xdr:cNvPr id="439" name="直線コネクタ 438"/>
        <xdr:cNvCxnSpPr/>
      </xdr:nvCxnSpPr>
      <xdr:spPr>
        <a:xfrm flipV="1">
          <a:off x="13004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9" name="円/楕円 448"/>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12716</xdr:rowOff>
    </xdr:from>
    <xdr:ext cx="762000" cy="259045"/>
    <xdr:sp macro="" textlink="">
      <xdr:nvSpPr>
        <xdr:cNvPr id="450" name="公債費以外該当値テキスト"/>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45720</xdr:rowOff>
    </xdr:from>
    <xdr:to>
      <xdr:col>22</xdr:col>
      <xdr:colOff>615950</xdr:colOff>
      <xdr:row>77</xdr:row>
      <xdr:rowOff>147320</xdr:rowOff>
    </xdr:to>
    <xdr:sp macro="" textlink="">
      <xdr:nvSpPr>
        <xdr:cNvPr id="451" name="円/楕円 450"/>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52" name="テキスト ボックス 451"/>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5" name="円/楕円 454"/>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6" name="テキスト ボックス 455"/>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7" name="円/楕円 456"/>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58" name="テキスト ボックス 457"/>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92365</xdr:rowOff>
    </xdr:from>
    <xdr:to>
      <xdr:col>4</xdr:col>
      <xdr:colOff>1117600</xdr:colOff>
      <xdr:row>17</xdr:row>
      <xdr:rowOff>97614</xdr:rowOff>
    </xdr:to>
    <xdr:cxnSp macro="">
      <xdr:nvCxnSpPr>
        <xdr:cNvPr id="47" name="直線コネクタ 46"/>
        <xdr:cNvCxnSpPr/>
      </xdr:nvCxnSpPr>
      <xdr:spPr bwMode="auto">
        <a:xfrm>
          <a:off x="5003800" y="3054640"/>
          <a:ext cx="6477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92365</xdr:rowOff>
    </xdr:from>
    <xdr:to>
      <xdr:col>4</xdr:col>
      <xdr:colOff>469900</xdr:colOff>
      <xdr:row>17</xdr:row>
      <xdr:rowOff>101414</xdr:rowOff>
    </xdr:to>
    <xdr:cxnSp macro="">
      <xdr:nvCxnSpPr>
        <xdr:cNvPr id="50" name="直線コネクタ 49"/>
        <xdr:cNvCxnSpPr/>
      </xdr:nvCxnSpPr>
      <xdr:spPr bwMode="auto">
        <a:xfrm flipV="1">
          <a:off x="4305300" y="3054640"/>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101414</xdr:rowOff>
    </xdr:from>
    <xdr:to>
      <xdr:col>3</xdr:col>
      <xdr:colOff>904875</xdr:colOff>
      <xdr:row>17</xdr:row>
      <xdr:rowOff>107504</xdr:rowOff>
    </xdr:to>
    <xdr:cxnSp macro="">
      <xdr:nvCxnSpPr>
        <xdr:cNvPr id="53" name="直線コネクタ 52"/>
        <xdr:cNvCxnSpPr/>
      </xdr:nvCxnSpPr>
      <xdr:spPr bwMode="auto">
        <a:xfrm flipV="1">
          <a:off x="3606800" y="3063689"/>
          <a:ext cx="698500" cy="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107334</xdr:rowOff>
    </xdr:from>
    <xdr:to>
      <xdr:col>3</xdr:col>
      <xdr:colOff>206375</xdr:colOff>
      <xdr:row>17</xdr:row>
      <xdr:rowOff>107504</xdr:rowOff>
    </xdr:to>
    <xdr:cxnSp macro="">
      <xdr:nvCxnSpPr>
        <xdr:cNvPr id="56" name="直線コネクタ 55"/>
        <xdr:cNvCxnSpPr/>
      </xdr:nvCxnSpPr>
      <xdr:spPr bwMode="auto">
        <a:xfrm>
          <a:off x="2908300" y="3069609"/>
          <a:ext cx="698500" cy="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46814</xdr:rowOff>
    </xdr:from>
    <xdr:to>
      <xdr:col>5</xdr:col>
      <xdr:colOff>34925</xdr:colOff>
      <xdr:row>17</xdr:row>
      <xdr:rowOff>148414</xdr:rowOff>
    </xdr:to>
    <xdr:sp macro="" textlink="">
      <xdr:nvSpPr>
        <xdr:cNvPr id="66" name="円/楕円 65"/>
        <xdr:cNvSpPr/>
      </xdr:nvSpPr>
      <xdr:spPr bwMode="auto">
        <a:xfrm>
          <a:off x="56007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18891</xdr:rowOff>
    </xdr:from>
    <xdr:ext cx="762000" cy="259045"/>
    <xdr:sp macro="" textlink="">
      <xdr:nvSpPr>
        <xdr:cNvPr id="67" name="人口1人当たり決算額の推移該当値テキスト130"/>
        <xdr:cNvSpPr txBox="1"/>
      </xdr:nvSpPr>
      <xdr:spPr>
        <a:xfrm>
          <a:off x="5740400" y="29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41565</xdr:rowOff>
    </xdr:from>
    <xdr:to>
      <xdr:col>4</xdr:col>
      <xdr:colOff>520700</xdr:colOff>
      <xdr:row>17</xdr:row>
      <xdr:rowOff>143165</xdr:rowOff>
    </xdr:to>
    <xdr:sp macro="" textlink="">
      <xdr:nvSpPr>
        <xdr:cNvPr id="68" name="円/楕円 67"/>
        <xdr:cNvSpPr/>
      </xdr:nvSpPr>
      <xdr:spPr bwMode="auto">
        <a:xfrm>
          <a:off x="49530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153342</xdr:rowOff>
    </xdr:from>
    <xdr:ext cx="736600" cy="259045"/>
    <xdr:sp macro="" textlink="">
      <xdr:nvSpPr>
        <xdr:cNvPr id="69" name="テキスト ボックス 68"/>
        <xdr:cNvSpPr txBox="1"/>
      </xdr:nvSpPr>
      <xdr:spPr>
        <a:xfrm>
          <a:off x="4622800" y="277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50614</xdr:rowOff>
    </xdr:from>
    <xdr:to>
      <xdr:col>3</xdr:col>
      <xdr:colOff>955675</xdr:colOff>
      <xdr:row>17</xdr:row>
      <xdr:rowOff>152214</xdr:rowOff>
    </xdr:to>
    <xdr:sp macro="" textlink="">
      <xdr:nvSpPr>
        <xdr:cNvPr id="70" name="円/楕円 69"/>
        <xdr:cNvSpPr/>
      </xdr:nvSpPr>
      <xdr:spPr bwMode="auto">
        <a:xfrm>
          <a:off x="42545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136991</xdr:rowOff>
    </xdr:from>
    <xdr:ext cx="762000" cy="259045"/>
    <xdr:sp macro="" textlink="">
      <xdr:nvSpPr>
        <xdr:cNvPr id="71" name="テキスト ボックス 70"/>
        <xdr:cNvSpPr txBox="1"/>
      </xdr:nvSpPr>
      <xdr:spPr>
        <a:xfrm>
          <a:off x="3924300" y="30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56704</xdr:rowOff>
    </xdr:from>
    <xdr:to>
      <xdr:col>3</xdr:col>
      <xdr:colOff>257175</xdr:colOff>
      <xdr:row>17</xdr:row>
      <xdr:rowOff>158304</xdr:rowOff>
    </xdr:to>
    <xdr:sp macro="" textlink="">
      <xdr:nvSpPr>
        <xdr:cNvPr id="72" name="円/楕円 71"/>
        <xdr:cNvSpPr/>
      </xdr:nvSpPr>
      <xdr:spPr bwMode="auto">
        <a:xfrm>
          <a:off x="3556000" y="301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143081</xdr:rowOff>
    </xdr:from>
    <xdr:ext cx="762000" cy="259045"/>
    <xdr:sp macro="" textlink="">
      <xdr:nvSpPr>
        <xdr:cNvPr id="73" name="テキスト ボックス 72"/>
        <xdr:cNvSpPr txBox="1"/>
      </xdr:nvSpPr>
      <xdr:spPr>
        <a:xfrm>
          <a:off x="3225800" y="310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56534</xdr:rowOff>
    </xdr:from>
    <xdr:to>
      <xdr:col>2</xdr:col>
      <xdr:colOff>692150</xdr:colOff>
      <xdr:row>17</xdr:row>
      <xdr:rowOff>158134</xdr:rowOff>
    </xdr:to>
    <xdr:sp macro="" textlink="">
      <xdr:nvSpPr>
        <xdr:cNvPr id="74" name="円/楕円 73"/>
        <xdr:cNvSpPr/>
      </xdr:nvSpPr>
      <xdr:spPr bwMode="auto">
        <a:xfrm>
          <a:off x="2857500" y="301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142911</xdr:rowOff>
    </xdr:from>
    <xdr:ext cx="762000" cy="259045"/>
    <xdr:sp macro="" textlink="">
      <xdr:nvSpPr>
        <xdr:cNvPr id="75" name="テキスト ボックス 74"/>
        <xdr:cNvSpPr txBox="1"/>
      </xdr:nvSpPr>
      <xdr:spPr>
        <a:xfrm>
          <a:off x="2527300" y="31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150751</xdr:rowOff>
    </xdr:from>
    <xdr:to>
      <xdr:col>4</xdr:col>
      <xdr:colOff>1117600</xdr:colOff>
      <xdr:row>36</xdr:row>
      <xdr:rowOff>168011</xdr:rowOff>
    </xdr:to>
    <xdr:cxnSp macro="">
      <xdr:nvCxnSpPr>
        <xdr:cNvPr id="107" name="直線コネクタ 106"/>
        <xdr:cNvCxnSpPr/>
      </xdr:nvCxnSpPr>
      <xdr:spPr bwMode="auto">
        <a:xfrm flipV="1">
          <a:off x="5003800" y="7104001"/>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105215</xdr:rowOff>
    </xdr:from>
    <xdr:to>
      <xdr:col>4</xdr:col>
      <xdr:colOff>469900</xdr:colOff>
      <xdr:row>36</xdr:row>
      <xdr:rowOff>168011</xdr:rowOff>
    </xdr:to>
    <xdr:cxnSp macro="">
      <xdr:nvCxnSpPr>
        <xdr:cNvPr id="110" name="直線コネクタ 109"/>
        <xdr:cNvCxnSpPr/>
      </xdr:nvCxnSpPr>
      <xdr:spPr bwMode="auto">
        <a:xfrm>
          <a:off x="4305300" y="7058465"/>
          <a:ext cx="698500" cy="6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334911</xdr:rowOff>
    </xdr:from>
    <xdr:to>
      <xdr:col>3</xdr:col>
      <xdr:colOff>904875</xdr:colOff>
      <xdr:row>36</xdr:row>
      <xdr:rowOff>105215</xdr:rowOff>
    </xdr:to>
    <xdr:cxnSp macro="">
      <xdr:nvCxnSpPr>
        <xdr:cNvPr id="113" name="直線コネクタ 112"/>
        <xdr:cNvCxnSpPr/>
      </xdr:nvCxnSpPr>
      <xdr:spPr bwMode="auto">
        <a:xfrm>
          <a:off x="3606800" y="6945261"/>
          <a:ext cx="698500" cy="11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298747</xdr:rowOff>
    </xdr:from>
    <xdr:to>
      <xdr:col>3</xdr:col>
      <xdr:colOff>206375</xdr:colOff>
      <xdr:row>35</xdr:row>
      <xdr:rowOff>334911</xdr:rowOff>
    </xdr:to>
    <xdr:cxnSp macro="">
      <xdr:nvCxnSpPr>
        <xdr:cNvPr id="116" name="直線コネクタ 115"/>
        <xdr:cNvCxnSpPr/>
      </xdr:nvCxnSpPr>
      <xdr:spPr bwMode="auto">
        <a:xfrm>
          <a:off x="2908300" y="6909097"/>
          <a:ext cx="698500" cy="3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99951</xdr:rowOff>
    </xdr:from>
    <xdr:to>
      <xdr:col>5</xdr:col>
      <xdr:colOff>34925</xdr:colOff>
      <xdr:row>37</xdr:row>
      <xdr:rowOff>30101</xdr:rowOff>
    </xdr:to>
    <xdr:sp macro="" textlink="">
      <xdr:nvSpPr>
        <xdr:cNvPr id="126" name="円/楕円 125"/>
        <xdr:cNvSpPr/>
      </xdr:nvSpPr>
      <xdr:spPr bwMode="auto">
        <a:xfrm>
          <a:off x="5600700" y="705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72028</xdr:rowOff>
    </xdr:from>
    <xdr:ext cx="762000" cy="259045"/>
    <xdr:sp macro="" textlink="">
      <xdr:nvSpPr>
        <xdr:cNvPr id="127" name="人口1人当たり決算額の推移該当値テキスト445"/>
        <xdr:cNvSpPr txBox="1"/>
      </xdr:nvSpPr>
      <xdr:spPr>
        <a:xfrm>
          <a:off x="5740400" y="70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117211</xdr:rowOff>
    </xdr:from>
    <xdr:to>
      <xdr:col>4</xdr:col>
      <xdr:colOff>520700</xdr:colOff>
      <xdr:row>37</xdr:row>
      <xdr:rowOff>47361</xdr:rowOff>
    </xdr:to>
    <xdr:sp macro="" textlink="">
      <xdr:nvSpPr>
        <xdr:cNvPr id="128" name="円/楕円 127"/>
        <xdr:cNvSpPr/>
      </xdr:nvSpPr>
      <xdr:spPr bwMode="auto">
        <a:xfrm>
          <a:off x="4953000" y="707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32138</xdr:rowOff>
    </xdr:from>
    <xdr:ext cx="736600" cy="259045"/>
    <xdr:sp macro="" textlink="">
      <xdr:nvSpPr>
        <xdr:cNvPr id="129" name="テキスト ボックス 128"/>
        <xdr:cNvSpPr txBox="1"/>
      </xdr:nvSpPr>
      <xdr:spPr>
        <a:xfrm>
          <a:off x="4622800" y="7156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54415</xdr:rowOff>
    </xdr:from>
    <xdr:to>
      <xdr:col>3</xdr:col>
      <xdr:colOff>955675</xdr:colOff>
      <xdr:row>36</xdr:row>
      <xdr:rowOff>156015</xdr:rowOff>
    </xdr:to>
    <xdr:sp macro="" textlink="">
      <xdr:nvSpPr>
        <xdr:cNvPr id="130" name="円/楕円 129"/>
        <xdr:cNvSpPr/>
      </xdr:nvSpPr>
      <xdr:spPr bwMode="auto">
        <a:xfrm>
          <a:off x="4254500" y="700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140792</xdr:rowOff>
    </xdr:from>
    <xdr:ext cx="762000" cy="259045"/>
    <xdr:sp macro="" textlink="">
      <xdr:nvSpPr>
        <xdr:cNvPr id="131" name="テキスト ボックス 130"/>
        <xdr:cNvSpPr txBox="1"/>
      </xdr:nvSpPr>
      <xdr:spPr>
        <a:xfrm>
          <a:off x="3924300" y="709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284111</xdr:rowOff>
    </xdr:from>
    <xdr:to>
      <xdr:col>3</xdr:col>
      <xdr:colOff>257175</xdr:colOff>
      <xdr:row>36</xdr:row>
      <xdr:rowOff>42811</xdr:rowOff>
    </xdr:to>
    <xdr:sp macro="" textlink="">
      <xdr:nvSpPr>
        <xdr:cNvPr id="132" name="円/楕円 131"/>
        <xdr:cNvSpPr/>
      </xdr:nvSpPr>
      <xdr:spPr bwMode="auto">
        <a:xfrm>
          <a:off x="3556000" y="689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27588</xdr:rowOff>
    </xdr:from>
    <xdr:ext cx="762000" cy="259045"/>
    <xdr:sp macro="" textlink="">
      <xdr:nvSpPr>
        <xdr:cNvPr id="133" name="テキスト ボックス 132"/>
        <xdr:cNvSpPr txBox="1"/>
      </xdr:nvSpPr>
      <xdr:spPr>
        <a:xfrm>
          <a:off x="3225800" y="6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247947</xdr:rowOff>
    </xdr:from>
    <xdr:to>
      <xdr:col>2</xdr:col>
      <xdr:colOff>692150</xdr:colOff>
      <xdr:row>36</xdr:row>
      <xdr:rowOff>6647</xdr:rowOff>
    </xdr:to>
    <xdr:sp macro="" textlink="">
      <xdr:nvSpPr>
        <xdr:cNvPr id="134" name="円/楕円 133"/>
        <xdr:cNvSpPr/>
      </xdr:nvSpPr>
      <xdr:spPr bwMode="auto">
        <a:xfrm>
          <a:off x="2857500" y="685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334324</xdr:rowOff>
    </xdr:from>
    <xdr:ext cx="762000" cy="259045"/>
    <xdr:sp macro="" textlink="">
      <xdr:nvSpPr>
        <xdr:cNvPr id="135" name="テキスト ボックス 134"/>
        <xdr:cNvSpPr txBox="1"/>
      </xdr:nvSpPr>
      <xdr:spPr>
        <a:xfrm>
          <a:off x="2527300" y="69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150385</xdr:rowOff>
    </xdr:from>
    <xdr:to>
      <xdr:col>6</xdr:col>
      <xdr:colOff>511175</xdr:colOff>
      <xdr:row>36</xdr:row>
      <xdr:rowOff>154715</xdr:rowOff>
    </xdr:to>
    <xdr:cxnSp macro="">
      <xdr:nvCxnSpPr>
        <xdr:cNvPr id="58" name="直線コネクタ 57"/>
        <xdr:cNvCxnSpPr/>
      </xdr:nvCxnSpPr>
      <xdr:spPr>
        <a:xfrm>
          <a:off x="3797300" y="6322585"/>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150385</xdr:rowOff>
    </xdr:from>
    <xdr:to>
      <xdr:col>5</xdr:col>
      <xdr:colOff>358775</xdr:colOff>
      <xdr:row>36</xdr:row>
      <xdr:rowOff>153530</xdr:rowOff>
    </xdr:to>
    <xdr:cxnSp macro="">
      <xdr:nvCxnSpPr>
        <xdr:cNvPr id="61" name="直線コネクタ 60"/>
        <xdr:cNvCxnSpPr/>
      </xdr:nvCxnSpPr>
      <xdr:spPr>
        <a:xfrm flipV="1">
          <a:off x="2908300" y="632258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153530</xdr:rowOff>
    </xdr:from>
    <xdr:to>
      <xdr:col>4</xdr:col>
      <xdr:colOff>155575</xdr:colOff>
      <xdr:row>36</xdr:row>
      <xdr:rowOff>160174</xdr:rowOff>
    </xdr:to>
    <xdr:cxnSp macro="">
      <xdr:nvCxnSpPr>
        <xdr:cNvPr id="64" name="直線コネクタ 63"/>
        <xdr:cNvCxnSpPr/>
      </xdr:nvCxnSpPr>
      <xdr:spPr>
        <a:xfrm flipV="1">
          <a:off x="2019300" y="63257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160174</xdr:rowOff>
    </xdr:from>
    <xdr:to>
      <xdr:col>2</xdr:col>
      <xdr:colOff>638175</xdr:colOff>
      <xdr:row>36</xdr:row>
      <xdr:rowOff>160480</xdr:rowOff>
    </xdr:to>
    <xdr:cxnSp macro="">
      <xdr:nvCxnSpPr>
        <xdr:cNvPr id="67" name="直線コネクタ 66"/>
        <xdr:cNvCxnSpPr/>
      </xdr:nvCxnSpPr>
      <xdr:spPr>
        <a:xfrm flipV="1">
          <a:off x="1130300" y="633237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103915</xdr:rowOff>
    </xdr:from>
    <xdr:to>
      <xdr:col>6</xdr:col>
      <xdr:colOff>561975</xdr:colOff>
      <xdr:row>37</xdr:row>
      <xdr:rowOff>34065</xdr:rowOff>
    </xdr:to>
    <xdr:sp macro="" textlink="">
      <xdr:nvSpPr>
        <xdr:cNvPr id="77" name="円/楕円 76"/>
        <xdr:cNvSpPr/>
      </xdr:nvSpPr>
      <xdr:spPr>
        <a:xfrm>
          <a:off x="45847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31735</xdr:rowOff>
    </xdr:from>
    <xdr:ext cx="534377" cy="259045"/>
    <xdr:sp macro="" textlink="">
      <xdr:nvSpPr>
        <xdr:cNvPr id="78" name="人件費該当値テキスト"/>
        <xdr:cNvSpPr txBox="1"/>
      </xdr:nvSpPr>
      <xdr:spPr>
        <a:xfrm>
          <a:off x="4686300" y="62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99585</xdr:rowOff>
    </xdr:from>
    <xdr:to>
      <xdr:col>5</xdr:col>
      <xdr:colOff>409575</xdr:colOff>
      <xdr:row>37</xdr:row>
      <xdr:rowOff>29735</xdr:rowOff>
    </xdr:to>
    <xdr:sp macro="" textlink="">
      <xdr:nvSpPr>
        <xdr:cNvPr id="79" name="円/楕円 78"/>
        <xdr:cNvSpPr/>
      </xdr:nvSpPr>
      <xdr:spPr>
        <a:xfrm>
          <a:off x="3746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20862</xdr:rowOff>
    </xdr:from>
    <xdr:ext cx="534377" cy="259045"/>
    <xdr:sp macro="" textlink="">
      <xdr:nvSpPr>
        <xdr:cNvPr id="80" name="テキスト ボックス 79"/>
        <xdr:cNvSpPr txBox="1"/>
      </xdr:nvSpPr>
      <xdr:spPr>
        <a:xfrm>
          <a:off x="3530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102730</xdr:rowOff>
    </xdr:from>
    <xdr:to>
      <xdr:col>4</xdr:col>
      <xdr:colOff>206375</xdr:colOff>
      <xdr:row>37</xdr:row>
      <xdr:rowOff>32880</xdr:rowOff>
    </xdr:to>
    <xdr:sp macro="" textlink="">
      <xdr:nvSpPr>
        <xdr:cNvPr id="81" name="円/楕円 80"/>
        <xdr:cNvSpPr/>
      </xdr:nvSpPr>
      <xdr:spPr>
        <a:xfrm>
          <a:off x="2857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24007</xdr:rowOff>
    </xdr:from>
    <xdr:ext cx="534377" cy="259045"/>
    <xdr:sp macro="" textlink="">
      <xdr:nvSpPr>
        <xdr:cNvPr id="82" name="テキスト ボックス 81"/>
        <xdr:cNvSpPr txBox="1"/>
      </xdr:nvSpPr>
      <xdr:spPr>
        <a:xfrm>
          <a:off x="2641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109374</xdr:rowOff>
    </xdr:from>
    <xdr:to>
      <xdr:col>3</xdr:col>
      <xdr:colOff>3175</xdr:colOff>
      <xdr:row>37</xdr:row>
      <xdr:rowOff>39524</xdr:rowOff>
    </xdr:to>
    <xdr:sp macro="" textlink="">
      <xdr:nvSpPr>
        <xdr:cNvPr id="83" name="円/楕円 82"/>
        <xdr:cNvSpPr/>
      </xdr:nvSpPr>
      <xdr:spPr>
        <a:xfrm>
          <a:off x="1968500" y="62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30651</xdr:rowOff>
    </xdr:from>
    <xdr:ext cx="534377" cy="259045"/>
    <xdr:sp macro="" textlink="">
      <xdr:nvSpPr>
        <xdr:cNvPr id="84" name="テキスト ボックス 83"/>
        <xdr:cNvSpPr txBox="1"/>
      </xdr:nvSpPr>
      <xdr:spPr>
        <a:xfrm>
          <a:off x="1752111" y="63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109680</xdr:rowOff>
    </xdr:from>
    <xdr:to>
      <xdr:col>1</xdr:col>
      <xdr:colOff>485775</xdr:colOff>
      <xdr:row>37</xdr:row>
      <xdr:rowOff>39830</xdr:rowOff>
    </xdr:to>
    <xdr:sp macro="" textlink="">
      <xdr:nvSpPr>
        <xdr:cNvPr id="85" name="円/楕円 84"/>
        <xdr:cNvSpPr/>
      </xdr:nvSpPr>
      <xdr:spPr>
        <a:xfrm>
          <a:off x="1079500" y="62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30957</xdr:rowOff>
    </xdr:from>
    <xdr:ext cx="534377" cy="259045"/>
    <xdr:sp macro="" textlink="">
      <xdr:nvSpPr>
        <xdr:cNvPr id="86" name="テキスト ボックス 85"/>
        <xdr:cNvSpPr txBox="1"/>
      </xdr:nvSpPr>
      <xdr:spPr>
        <a:xfrm>
          <a:off x="863111" y="63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3505</xdr:rowOff>
    </xdr:from>
    <xdr:to>
      <xdr:col>6</xdr:col>
      <xdr:colOff>511175</xdr:colOff>
      <xdr:row>57</xdr:row>
      <xdr:rowOff>28257</xdr:rowOff>
    </xdr:to>
    <xdr:cxnSp macro="">
      <xdr:nvCxnSpPr>
        <xdr:cNvPr id="116" name="直線コネクタ 115"/>
        <xdr:cNvCxnSpPr/>
      </xdr:nvCxnSpPr>
      <xdr:spPr>
        <a:xfrm flipV="1">
          <a:off x="3797300" y="9776155"/>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28257</xdr:rowOff>
    </xdr:from>
    <xdr:to>
      <xdr:col>5</xdr:col>
      <xdr:colOff>358775</xdr:colOff>
      <xdr:row>57</xdr:row>
      <xdr:rowOff>94424</xdr:rowOff>
    </xdr:to>
    <xdr:cxnSp macro="">
      <xdr:nvCxnSpPr>
        <xdr:cNvPr id="119" name="直線コネクタ 118"/>
        <xdr:cNvCxnSpPr/>
      </xdr:nvCxnSpPr>
      <xdr:spPr>
        <a:xfrm flipV="1">
          <a:off x="2908300" y="9800907"/>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94424</xdr:rowOff>
    </xdr:from>
    <xdr:to>
      <xdr:col>4</xdr:col>
      <xdr:colOff>155575</xdr:colOff>
      <xdr:row>57</xdr:row>
      <xdr:rowOff>150126</xdr:rowOff>
    </xdr:to>
    <xdr:cxnSp macro="">
      <xdr:nvCxnSpPr>
        <xdr:cNvPr id="122" name="直線コネクタ 121"/>
        <xdr:cNvCxnSpPr/>
      </xdr:nvCxnSpPr>
      <xdr:spPr>
        <a:xfrm flipV="1">
          <a:off x="2019300" y="9867074"/>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150126</xdr:rowOff>
    </xdr:from>
    <xdr:to>
      <xdr:col>2</xdr:col>
      <xdr:colOff>638175</xdr:colOff>
      <xdr:row>57</xdr:row>
      <xdr:rowOff>165049</xdr:rowOff>
    </xdr:to>
    <xdr:cxnSp macro="">
      <xdr:nvCxnSpPr>
        <xdr:cNvPr id="125" name="直線コネクタ 124"/>
        <xdr:cNvCxnSpPr/>
      </xdr:nvCxnSpPr>
      <xdr:spPr>
        <a:xfrm flipV="1">
          <a:off x="1130300" y="9922776"/>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124155</xdr:rowOff>
    </xdr:from>
    <xdr:to>
      <xdr:col>6</xdr:col>
      <xdr:colOff>561975</xdr:colOff>
      <xdr:row>57</xdr:row>
      <xdr:rowOff>54305</xdr:rowOff>
    </xdr:to>
    <xdr:sp macro="" textlink="">
      <xdr:nvSpPr>
        <xdr:cNvPr id="135" name="円/楕円 134"/>
        <xdr:cNvSpPr/>
      </xdr:nvSpPr>
      <xdr:spPr>
        <a:xfrm>
          <a:off x="4584700" y="97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102582</xdr:rowOff>
    </xdr:from>
    <xdr:ext cx="534377" cy="259045"/>
    <xdr:sp macro="" textlink="">
      <xdr:nvSpPr>
        <xdr:cNvPr id="136" name="物件費該当値テキスト"/>
        <xdr:cNvSpPr txBox="1"/>
      </xdr:nvSpPr>
      <xdr:spPr>
        <a:xfrm>
          <a:off x="4686300" y="97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148907</xdr:rowOff>
    </xdr:from>
    <xdr:to>
      <xdr:col>5</xdr:col>
      <xdr:colOff>409575</xdr:colOff>
      <xdr:row>57</xdr:row>
      <xdr:rowOff>79057</xdr:rowOff>
    </xdr:to>
    <xdr:sp macro="" textlink="">
      <xdr:nvSpPr>
        <xdr:cNvPr id="137" name="円/楕円 136"/>
        <xdr:cNvSpPr/>
      </xdr:nvSpPr>
      <xdr:spPr>
        <a:xfrm>
          <a:off x="3746500" y="97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70184</xdr:rowOff>
    </xdr:from>
    <xdr:ext cx="534377" cy="259045"/>
    <xdr:sp macro="" textlink="">
      <xdr:nvSpPr>
        <xdr:cNvPr id="138" name="テキスト ボックス 137"/>
        <xdr:cNvSpPr txBox="1"/>
      </xdr:nvSpPr>
      <xdr:spPr>
        <a:xfrm>
          <a:off x="3530111" y="98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43624</xdr:rowOff>
    </xdr:from>
    <xdr:to>
      <xdr:col>4</xdr:col>
      <xdr:colOff>206375</xdr:colOff>
      <xdr:row>57</xdr:row>
      <xdr:rowOff>145224</xdr:rowOff>
    </xdr:to>
    <xdr:sp macro="" textlink="">
      <xdr:nvSpPr>
        <xdr:cNvPr id="139" name="円/楕円 138"/>
        <xdr:cNvSpPr/>
      </xdr:nvSpPr>
      <xdr:spPr>
        <a:xfrm>
          <a:off x="2857500" y="98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136351</xdr:rowOff>
    </xdr:from>
    <xdr:ext cx="534377" cy="259045"/>
    <xdr:sp macro="" textlink="">
      <xdr:nvSpPr>
        <xdr:cNvPr id="140" name="テキスト ボックス 139"/>
        <xdr:cNvSpPr txBox="1"/>
      </xdr:nvSpPr>
      <xdr:spPr>
        <a:xfrm>
          <a:off x="2641111" y="99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99326</xdr:rowOff>
    </xdr:from>
    <xdr:to>
      <xdr:col>3</xdr:col>
      <xdr:colOff>3175</xdr:colOff>
      <xdr:row>58</xdr:row>
      <xdr:rowOff>29476</xdr:rowOff>
    </xdr:to>
    <xdr:sp macro="" textlink="">
      <xdr:nvSpPr>
        <xdr:cNvPr id="141" name="円/楕円 140"/>
        <xdr:cNvSpPr/>
      </xdr:nvSpPr>
      <xdr:spPr>
        <a:xfrm>
          <a:off x="1968500" y="98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20603</xdr:rowOff>
    </xdr:from>
    <xdr:ext cx="534377" cy="259045"/>
    <xdr:sp macro="" textlink="">
      <xdr:nvSpPr>
        <xdr:cNvPr id="142" name="テキスト ボックス 141"/>
        <xdr:cNvSpPr txBox="1"/>
      </xdr:nvSpPr>
      <xdr:spPr>
        <a:xfrm>
          <a:off x="1752111" y="99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114249</xdr:rowOff>
    </xdr:from>
    <xdr:to>
      <xdr:col>1</xdr:col>
      <xdr:colOff>485775</xdr:colOff>
      <xdr:row>58</xdr:row>
      <xdr:rowOff>44399</xdr:rowOff>
    </xdr:to>
    <xdr:sp macro="" textlink="">
      <xdr:nvSpPr>
        <xdr:cNvPr id="143" name="円/楕円 142"/>
        <xdr:cNvSpPr/>
      </xdr:nvSpPr>
      <xdr:spPr>
        <a:xfrm>
          <a:off x="1079500" y="98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35526</xdr:rowOff>
    </xdr:from>
    <xdr:ext cx="534377" cy="259045"/>
    <xdr:sp macro="" textlink="">
      <xdr:nvSpPr>
        <xdr:cNvPr id="144" name="テキスト ボックス 143"/>
        <xdr:cNvSpPr txBox="1"/>
      </xdr:nvSpPr>
      <xdr:spPr>
        <a:xfrm>
          <a:off x="863111" y="99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145461</xdr:rowOff>
    </xdr:from>
    <xdr:to>
      <xdr:col>6</xdr:col>
      <xdr:colOff>511175</xdr:colOff>
      <xdr:row>78</xdr:row>
      <xdr:rowOff>22292</xdr:rowOff>
    </xdr:to>
    <xdr:cxnSp macro="">
      <xdr:nvCxnSpPr>
        <xdr:cNvPr id="171" name="直線コネクタ 170"/>
        <xdr:cNvCxnSpPr/>
      </xdr:nvCxnSpPr>
      <xdr:spPr>
        <a:xfrm>
          <a:off x="3797300" y="13347111"/>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145461</xdr:rowOff>
    </xdr:from>
    <xdr:to>
      <xdr:col>5</xdr:col>
      <xdr:colOff>358775</xdr:colOff>
      <xdr:row>77</xdr:row>
      <xdr:rowOff>167818</xdr:rowOff>
    </xdr:to>
    <xdr:cxnSp macro="">
      <xdr:nvCxnSpPr>
        <xdr:cNvPr id="174" name="直線コネクタ 173"/>
        <xdr:cNvCxnSpPr/>
      </xdr:nvCxnSpPr>
      <xdr:spPr>
        <a:xfrm flipV="1">
          <a:off x="2908300" y="13347111"/>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167818</xdr:rowOff>
    </xdr:from>
    <xdr:to>
      <xdr:col>4</xdr:col>
      <xdr:colOff>155575</xdr:colOff>
      <xdr:row>78</xdr:row>
      <xdr:rowOff>26726</xdr:rowOff>
    </xdr:to>
    <xdr:cxnSp macro="">
      <xdr:nvCxnSpPr>
        <xdr:cNvPr id="177" name="直線コネクタ 176"/>
        <xdr:cNvCxnSpPr/>
      </xdr:nvCxnSpPr>
      <xdr:spPr>
        <a:xfrm flipV="1">
          <a:off x="2019300" y="13369468"/>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26726</xdr:rowOff>
    </xdr:from>
    <xdr:to>
      <xdr:col>2</xdr:col>
      <xdr:colOff>638175</xdr:colOff>
      <xdr:row>78</xdr:row>
      <xdr:rowOff>33493</xdr:rowOff>
    </xdr:to>
    <xdr:cxnSp macro="">
      <xdr:nvCxnSpPr>
        <xdr:cNvPr id="180" name="直線コネクタ 179"/>
        <xdr:cNvCxnSpPr/>
      </xdr:nvCxnSpPr>
      <xdr:spPr>
        <a:xfrm flipV="1">
          <a:off x="1130300" y="13399826"/>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142942</xdr:rowOff>
    </xdr:from>
    <xdr:to>
      <xdr:col>6</xdr:col>
      <xdr:colOff>561975</xdr:colOff>
      <xdr:row>78</xdr:row>
      <xdr:rowOff>73092</xdr:rowOff>
    </xdr:to>
    <xdr:sp macro="" textlink="">
      <xdr:nvSpPr>
        <xdr:cNvPr id="190" name="円/楕円 189"/>
        <xdr:cNvSpPr/>
      </xdr:nvSpPr>
      <xdr:spPr>
        <a:xfrm>
          <a:off x="45847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57869</xdr:rowOff>
    </xdr:from>
    <xdr:ext cx="469744" cy="259045"/>
    <xdr:sp macro="" textlink="">
      <xdr:nvSpPr>
        <xdr:cNvPr id="191" name="維持補修費該当値テキスト"/>
        <xdr:cNvSpPr txBox="1"/>
      </xdr:nvSpPr>
      <xdr:spPr>
        <a:xfrm>
          <a:off x="4686300" y="1325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94661</xdr:rowOff>
    </xdr:from>
    <xdr:to>
      <xdr:col>5</xdr:col>
      <xdr:colOff>409575</xdr:colOff>
      <xdr:row>78</xdr:row>
      <xdr:rowOff>24811</xdr:rowOff>
    </xdr:to>
    <xdr:sp macro="" textlink="">
      <xdr:nvSpPr>
        <xdr:cNvPr id="192" name="円/楕円 191"/>
        <xdr:cNvSpPr/>
      </xdr:nvSpPr>
      <xdr:spPr>
        <a:xfrm>
          <a:off x="3746500" y="132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15938</xdr:rowOff>
    </xdr:from>
    <xdr:ext cx="469744" cy="259045"/>
    <xdr:sp macro="" textlink="">
      <xdr:nvSpPr>
        <xdr:cNvPr id="193" name="テキスト ボックス 192"/>
        <xdr:cNvSpPr txBox="1"/>
      </xdr:nvSpPr>
      <xdr:spPr>
        <a:xfrm>
          <a:off x="3562427" y="1338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117018</xdr:rowOff>
    </xdr:from>
    <xdr:to>
      <xdr:col>4</xdr:col>
      <xdr:colOff>206375</xdr:colOff>
      <xdr:row>78</xdr:row>
      <xdr:rowOff>47168</xdr:rowOff>
    </xdr:to>
    <xdr:sp macro="" textlink="">
      <xdr:nvSpPr>
        <xdr:cNvPr id="194" name="円/楕円 193"/>
        <xdr:cNvSpPr/>
      </xdr:nvSpPr>
      <xdr:spPr>
        <a:xfrm>
          <a:off x="2857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38295</xdr:rowOff>
    </xdr:from>
    <xdr:ext cx="469744" cy="259045"/>
    <xdr:sp macro="" textlink="">
      <xdr:nvSpPr>
        <xdr:cNvPr id="195" name="テキスト ボックス 194"/>
        <xdr:cNvSpPr txBox="1"/>
      </xdr:nvSpPr>
      <xdr:spPr>
        <a:xfrm>
          <a:off x="2673427"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147376</xdr:rowOff>
    </xdr:from>
    <xdr:to>
      <xdr:col>3</xdr:col>
      <xdr:colOff>3175</xdr:colOff>
      <xdr:row>78</xdr:row>
      <xdr:rowOff>77526</xdr:rowOff>
    </xdr:to>
    <xdr:sp macro="" textlink="">
      <xdr:nvSpPr>
        <xdr:cNvPr id="196" name="円/楕円 195"/>
        <xdr:cNvSpPr/>
      </xdr:nvSpPr>
      <xdr:spPr>
        <a:xfrm>
          <a:off x="1968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68653</xdr:rowOff>
    </xdr:from>
    <xdr:ext cx="469744" cy="259045"/>
    <xdr:sp macro="" textlink="">
      <xdr:nvSpPr>
        <xdr:cNvPr id="197" name="テキスト ボックス 196"/>
        <xdr:cNvSpPr txBox="1"/>
      </xdr:nvSpPr>
      <xdr:spPr>
        <a:xfrm>
          <a:off x="1784427"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154143</xdr:rowOff>
    </xdr:from>
    <xdr:to>
      <xdr:col>1</xdr:col>
      <xdr:colOff>485775</xdr:colOff>
      <xdr:row>78</xdr:row>
      <xdr:rowOff>84293</xdr:rowOff>
    </xdr:to>
    <xdr:sp macro="" textlink="">
      <xdr:nvSpPr>
        <xdr:cNvPr id="198" name="円/楕円 197"/>
        <xdr:cNvSpPr/>
      </xdr:nvSpPr>
      <xdr:spPr>
        <a:xfrm>
          <a:off x="1079500" y="133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75420</xdr:rowOff>
    </xdr:from>
    <xdr:ext cx="469744" cy="259045"/>
    <xdr:sp macro="" textlink="">
      <xdr:nvSpPr>
        <xdr:cNvPr id="199" name="テキスト ボックス 198"/>
        <xdr:cNvSpPr txBox="1"/>
      </xdr:nvSpPr>
      <xdr:spPr>
        <a:xfrm>
          <a:off x="895427" y="134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148890</xdr:rowOff>
    </xdr:from>
    <xdr:to>
      <xdr:col>6</xdr:col>
      <xdr:colOff>511175</xdr:colOff>
      <xdr:row>97</xdr:row>
      <xdr:rowOff>13622</xdr:rowOff>
    </xdr:to>
    <xdr:cxnSp macro="">
      <xdr:nvCxnSpPr>
        <xdr:cNvPr id="227" name="直線コネクタ 226"/>
        <xdr:cNvCxnSpPr/>
      </xdr:nvCxnSpPr>
      <xdr:spPr>
        <a:xfrm flipV="1">
          <a:off x="3797300" y="16608090"/>
          <a:ext cx="8382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13622</xdr:rowOff>
    </xdr:from>
    <xdr:to>
      <xdr:col>5</xdr:col>
      <xdr:colOff>358775</xdr:colOff>
      <xdr:row>97</xdr:row>
      <xdr:rowOff>28107</xdr:rowOff>
    </xdr:to>
    <xdr:cxnSp macro="">
      <xdr:nvCxnSpPr>
        <xdr:cNvPr id="230" name="直線コネクタ 229"/>
        <xdr:cNvCxnSpPr/>
      </xdr:nvCxnSpPr>
      <xdr:spPr>
        <a:xfrm flipV="1">
          <a:off x="2908300" y="16644272"/>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28107</xdr:rowOff>
    </xdr:from>
    <xdr:to>
      <xdr:col>4</xdr:col>
      <xdr:colOff>155575</xdr:colOff>
      <xdr:row>97</xdr:row>
      <xdr:rowOff>77512</xdr:rowOff>
    </xdr:to>
    <xdr:cxnSp macro="">
      <xdr:nvCxnSpPr>
        <xdr:cNvPr id="233" name="直線コネクタ 232"/>
        <xdr:cNvCxnSpPr/>
      </xdr:nvCxnSpPr>
      <xdr:spPr>
        <a:xfrm flipV="1">
          <a:off x="2019300" y="16658757"/>
          <a:ext cx="889000" cy="4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77512</xdr:rowOff>
    </xdr:from>
    <xdr:to>
      <xdr:col>2</xdr:col>
      <xdr:colOff>638175</xdr:colOff>
      <xdr:row>97</xdr:row>
      <xdr:rowOff>122281</xdr:rowOff>
    </xdr:to>
    <xdr:cxnSp macro="">
      <xdr:nvCxnSpPr>
        <xdr:cNvPr id="236" name="直線コネクタ 235"/>
        <xdr:cNvCxnSpPr/>
      </xdr:nvCxnSpPr>
      <xdr:spPr>
        <a:xfrm flipV="1">
          <a:off x="1130300" y="16708162"/>
          <a:ext cx="889000" cy="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98090</xdr:rowOff>
    </xdr:from>
    <xdr:to>
      <xdr:col>6</xdr:col>
      <xdr:colOff>561975</xdr:colOff>
      <xdr:row>97</xdr:row>
      <xdr:rowOff>28240</xdr:rowOff>
    </xdr:to>
    <xdr:sp macro="" textlink="">
      <xdr:nvSpPr>
        <xdr:cNvPr id="246" name="円/楕円 245"/>
        <xdr:cNvSpPr/>
      </xdr:nvSpPr>
      <xdr:spPr>
        <a:xfrm>
          <a:off x="4584700" y="165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76517</xdr:rowOff>
    </xdr:from>
    <xdr:ext cx="534377" cy="259045"/>
    <xdr:sp macro="" textlink="">
      <xdr:nvSpPr>
        <xdr:cNvPr id="247" name="扶助費該当値テキスト"/>
        <xdr:cNvSpPr txBox="1"/>
      </xdr:nvSpPr>
      <xdr:spPr>
        <a:xfrm>
          <a:off x="4686300" y="165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134272</xdr:rowOff>
    </xdr:from>
    <xdr:to>
      <xdr:col>5</xdr:col>
      <xdr:colOff>409575</xdr:colOff>
      <xdr:row>97</xdr:row>
      <xdr:rowOff>64422</xdr:rowOff>
    </xdr:to>
    <xdr:sp macro="" textlink="">
      <xdr:nvSpPr>
        <xdr:cNvPr id="248" name="円/楕円 247"/>
        <xdr:cNvSpPr/>
      </xdr:nvSpPr>
      <xdr:spPr>
        <a:xfrm>
          <a:off x="3746500" y="165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55549</xdr:rowOff>
    </xdr:from>
    <xdr:ext cx="534377" cy="259045"/>
    <xdr:sp macro="" textlink="">
      <xdr:nvSpPr>
        <xdr:cNvPr id="249" name="テキスト ボックス 248"/>
        <xdr:cNvSpPr txBox="1"/>
      </xdr:nvSpPr>
      <xdr:spPr>
        <a:xfrm>
          <a:off x="3530111" y="166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148757</xdr:rowOff>
    </xdr:from>
    <xdr:to>
      <xdr:col>4</xdr:col>
      <xdr:colOff>206375</xdr:colOff>
      <xdr:row>97</xdr:row>
      <xdr:rowOff>78907</xdr:rowOff>
    </xdr:to>
    <xdr:sp macro="" textlink="">
      <xdr:nvSpPr>
        <xdr:cNvPr id="250" name="円/楕円 249"/>
        <xdr:cNvSpPr/>
      </xdr:nvSpPr>
      <xdr:spPr>
        <a:xfrm>
          <a:off x="2857500" y="16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70034</xdr:rowOff>
    </xdr:from>
    <xdr:ext cx="534377" cy="259045"/>
    <xdr:sp macro="" textlink="">
      <xdr:nvSpPr>
        <xdr:cNvPr id="251" name="テキスト ボックス 250"/>
        <xdr:cNvSpPr txBox="1"/>
      </xdr:nvSpPr>
      <xdr:spPr>
        <a:xfrm>
          <a:off x="2641111" y="167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26712</xdr:rowOff>
    </xdr:from>
    <xdr:to>
      <xdr:col>3</xdr:col>
      <xdr:colOff>3175</xdr:colOff>
      <xdr:row>97</xdr:row>
      <xdr:rowOff>128312</xdr:rowOff>
    </xdr:to>
    <xdr:sp macro="" textlink="">
      <xdr:nvSpPr>
        <xdr:cNvPr id="252" name="円/楕円 251"/>
        <xdr:cNvSpPr/>
      </xdr:nvSpPr>
      <xdr:spPr>
        <a:xfrm>
          <a:off x="1968500" y="166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119439</xdr:rowOff>
    </xdr:from>
    <xdr:ext cx="534377" cy="259045"/>
    <xdr:sp macro="" textlink="">
      <xdr:nvSpPr>
        <xdr:cNvPr id="253" name="テキスト ボックス 252"/>
        <xdr:cNvSpPr txBox="1"/>
      </xdr:nvSpPr>
      <xdr:spPr>
        <a:xfrm>
          <a:off x="1752111" y="167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71481</xdr:rowOff>
    </xdr:from>
    <xdr:to>
      <xdr:col>1</xdr:col>
      <xdr:colOff>485775</xdr:colOff>
      <xdr:row>98</xdr:row>
      <xdr:rowOff>1631</xdr:rowOff>
    </xdr:to>
    <xdr:sp macro="" textlink="">
      <xdr:nvSpPr>
        <xdr:cNvPr id="254" name="円/楕円 253"/>
        <xdr:cNvSpPr/>
      </xdr:nvSpPr>
      <xdr:spPr>
        <a:xfrm>
          <a:off x="1079500" y="167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164208</xdr:rowOff>
    </xdr:from>
    <xdr:ext cx="534377" cy="259045"/>
    <xdr:sp macro="" textlink="">
      <xdr:nvSpPr>
        <xdr:cNvPr id="255" name="テキスト ボックス 254"/>
        <xdr:cNvSpPr txBox="1"/>
      </xdr:nvSpPr>
      <xdr:spPr>
        <a:xfrm>
          <a:off x="863111" y="167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19261</xdr:rowOff>
    </xdr:from>
    <xdr:to>
      <xdr:col>15</xdr:col>
      <xdr:colOff>180975</xdr:colOff>
      <xdr:row>38</xdr:row>
      <xdr:rowOff>49229</xdr:rowOff>
    </xdr:to>
    <xdr:cxnSp macro="">
      <xdr:nvCxnSpPr>
        <xdr:cNvPr id="287" name="直線コネクタ 286"/>
        <xdr:cNvCxnSpPr/>
      </xdr:nvCxnSpPr>
      <xdr:spPr>
        <a:xfrm flipV="1">
          <a:off x="9639300" y="6534361"/>
          <a:ext cx="8382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49229</xdr:rowOff>
    </xdr:from>
    <xdr:to>
      <xdr:col>14</xdr:col>
      <xdr:colOff>28575</xdr:colOff>
      <xdr:row>38</xdr:row>
      <xdr:rowOff>115349</xdr:rowOff>
    </xdr:to>
    <xdr:cxnSp macro="">
      <xdr:nvCxnSpPr>
        <xdr:cNvPr id="290" name="直線コネクタ 289"/>
        <xdr:cNvCxnSpPr/>
      </xdr:nvCxnSpPr>
      <xdr:spPr>
        <a:xfrm flipV="1">
          <a:off x="8750300" y="6564329"/>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115349</xdr:rowOff>
    </xdr:from>
    <xdr:to>
      <xdr:col>12</xdr:col>
      <xdr:colOff>511175</xdr:colOff>
      <xdr:row>38</xdr:row>
      <xdr:rowOff>144304</xdr:rowOff>
    </xdr:to>
    <xdr:cxnSp macro="">
      <xdr:nvCxnSpPr>
        <xdr:cNvPr id="293" name="直線コネクタ 292"/>
        <xdr:cNvCxnSpPr/>
      </xdr:nvCxnSpPr>
      <xdr:spPr>
        <a:xfrm flipV="1">
          <a:off x="7861300" y="663044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144304</xdr:rowOff>
    </xdr:from>
    <xdr:to>
      <xdr:col>11</xdr:col>
      <xdr:colOff>307975</xdr:colOff>
      <xdr:row>38</xdr:row>
      <xdr:rowOff>156671</xdr:rowOff>
    </xdr:to>
    <xdr:cxnSp macro="">
      <xdr:nvCxnSpPr>
        <xdr:cNvPr id="296" name="直線コネクタ 295"/>
        <xdr:cNvCxnSpPr/>
      </xdr:nvCxnSpPr>
      <xdr:spPr>
        <a:xfrm flipV="1">
          <a:off x="6972300" y="665940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139910</xdr:rowOff>
    </xdr:from>
    <xdr:to>
      <xdr:col>15</xdr:col>
      <xdr:colOff>231775</xdr:colOff>
      <xdr:row>38</xdr:row>
      <xdr:rowOff>70061</xdr:rowOff>
    </xdr:to>
    <xdr:sp macro="" textlink="">
      <xdr:nvSpPr>
        <xdr:cNvPr id="306" name="円/楕円 305"/>
        <xdr:cNvSpPr/>
      </xdr:nvSpPr>
      <xdr:spPr>
        <a:xfrm>
          <a:off x="10426700" y="6483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118337</xdr:rowOff>
    </xdr:from>
    <xdr:ext cx="534377" cy="259045"/>
    <xdr:sp macro="" textlink="">
      <xdr:nvSpPr>
        <xdr:cNvPr id="307" name="補助費等該当値テキスト"/>
        <xdr:cNvSpPr txBox="1"/>
      </xdr:nvSpPr>
      <xdr:spPr>
        <a:xfrm>
          <a:off x="10528300" y="64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169879</xdr:rowOff>
    </xdr:from>
    <xdr:to>
      <xdr:col>14</xdr:col>
      <xdr:colOff>79375</xdr:colOff>
      <xdr:row>38</xdr:row>
      <xdr:rowOff>100029</xdr:rowOff>
    </xdr:to>
    <xdr:sp macro="" textlink="">
      <xdr:nvSpPr>
        <xdr:cNvPr id="308" name="円/楕円 307"/>
        <xdr:cNvSpPr/>
      </xdr:nvSpPr>
      <xdr:spPr>
        <a:xfrm>
          <a:off x="9588500" y="6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91156</xdr:rowOff>
    </xdr:from>
    <xdr:ext cx="534377" cy="259045"/>
    <xdr:sp macro="" textlink="">
      <xdr:nvSpPr>
        <xdr:cNvPr id="309" name="テキスト ボックス 308"/>
        <xdr:cNvSpPr txBox="1"/>
      </xdr:nvSpPr>
      <xdr:spPr>
        <a:xfrm>
          <a:off x="9372111" y="6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64549</xdr:rowOff>
    </xdr:from>
    <xdr:to>
      <xdr:col>12</xdr:col>
      <xdr:colOff>561975</xdr:colOff>
      <xdr:row>38</xdr:row>
      <xdr:rowOff>166149</xdr:rowOff>
    </xdr:to>
    <xdr:sp macro="" textlink="">
      <xdr:nvSpPr>
        <xdr:cNvPr id="310" name="円/楕円 309"/>
        <xdr:cNvSpPr/>
      </xdr:nvSpPr>
      <xdr:spPr>
        <a:xfrm>
          <a:off x="8699500" y="65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157276</xdr:rowOff>
    </xdr:from>
    <xdr:ext cx="534377" cy="259045"/>
    <xdr:sp macro="" textlink="">
      <xdr:nvSpPr>
        <xdr:cNvPr id="311" name="テキスト ボックス 310"/>
        <xdr:cNvSpPr txBox="1"/>
      </xdr:nvSpPr>
      <xdr:spPr>
        <a:xfrm>
          <a:off x="8483111" y="66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93504</xdr:rowOff>
    </xdr:from>
    <xdr:to>
      <xdr:col>11</xdr:col>
      <xdr:colOff>358775</xdr:colOff>
      <xdr:row>39</xdr:row>
      <xdr:rowOff>23654</xdr:rowOff>
    </xdr:to>
    <xdr:sp macro="" textlink="">
      <xdr:nvSpPr>
        <xdr:cNvPr id="312" name="円/楕円 311"/>
        <xdr:cNvSpPr/>
      </xdr:nvSpPr>
      <xdr:spPr>
        <a:xfrm>
          <a:off x="7810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14781</xdr:rowOff>
    </xdr:from>
    <xdr:ext cx="534377" cy="259045"/>
    <xdr:sp macro="" textlink="">
      <xdr:nvSpPr>
        <xdr:cNvPr id="313" name="テキスト ボックス 312"/>
        <xdr:cNvSpPr txBox="1"/>
      </xdr:nvSpPr>
      <xdr:spPr>
        <a:xfrm>
          <a:off x="7594111" y="6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105871</xdr:rowOff>
    </xdr:from>
    <xdr:to>
      <xdr:col>10</xdr:col>
      <xdr:colOff>155575</xdr:colOff>
      <xdr:row>39</xdr:row>
      <xdr:rowOff>36021</xdr:rowOff>
    </xdr:to>
    <xdr:sp macro="" textlink="">
      <xdr:nvSpPr>
        <xdr:cNvPr id="314" name="円/楕円 313"/>
        <xdr:cNvSpPr/>
      </xdr:nvSpPr>
      <xdr:spPr>
        <a:xfrm>
          <a:off x="6921500" y="662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27148</xdr:rowOff>
    </xdr:from>
    <xdr:ext cx="534377" cy="259045"/>
    <xdr:sp macro="" textlink="">
      <xdr:nvSpPr>
        <xdr:cNvPr id="315" name="テキスト ボックス 314"/>
        <xdr:cNvSpPr txBox="1"/>
      </xdr:nvSpPr>
      <xdr:spPr>
        <a:xfrm>
          <a:off x="6705111" y="67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63367</xdr:rowOff>
    </xdr:from>
    <xdr:to>
      <xdr:col>15</xdr:col>
      <xdr:colOff>180975</xdr:colOff>
      <xdr:row>59</xdr:row>
      <xdr:rowOff>2909</xdr:rowOff>
    </xdr:to>
    <xdr:cxnSp macro="">
      <xdr:nvCxnSpPr>
        <xdr:cNvPr id="346" name="直線コネクタ 345"/>
        <xdr:cNvCxnSpPr/>
      </xdr:nvCxnSpPr>
      <xdr:spPr>
        <a:xfrm>
          <a:off x="9639300" y="10007467"/>
          <a:ext cx="838200" cy="1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63367</xdr:rowOff>
    </xdr:from>
    <xdr:to>
      <xdr:col>14</xdr:col>
      <xdr:colOff>28575</xdr:colOff>
      <xdr:row>59</xdr:row>
      <xdr:rowOff>9744</xdr:rowOff>
    </xdr:to>
    <xdr:cxnSp macro="">
      <xdr:nvCxnSpPr>
        <xdr:cNvPr id="349" name="直線コネクタ 348"/>
        <xdr:cNvCxnSpPr/>
      </xdr:nvCxnSpPr>
      <xdr:spPr>
        <a:xfrm flipV="1">
          <a:off x="8750300" y="10007467"/>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37281</xdr:rowOff>
    </xdr:from>
    <xdr:to>
      <xdr:col>12</xdr:col>
      <xdr:colOff>511175</xdr:colOff>
      <xdr:row>59</xdr:row>
      <xdr:rowOff>9744</xdr:rowOff>
    </xdr:to>
    <xdr:cxnSp macro="">
      <xdr:nvCxnSpPr>
        <xdr:cNvPr id="352" name="直線コネクタ 351"/>
        <xdr:cNvCxnSpPr/>
      </xdr:nvCxnSpPr>
      <xdr:spPr>
        <a:xfrm>
          <a:off x="7861300" y="9981381"/>
          <a:ext cx="889000" cy="14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37281</xdr:rowOff>
    </xdr:from>
    <xdr:to>
      <xdr:col>11</xdr:col>
      <xdr:colOff>307975</xdr:colOff>
      <xdr:row>59</xdr:row>
      <xdr:rowOff>41163</xdr:rowOff>
    </xdr:to>
    <xdr:cxnSp macro="">
      <xdr:nvCxnSpPr>
        <xdr:cNvPr id="355" name="直線コネクタ 354"/>
        <xdr:cNvCxnSpPr/>
      </xdr:nvCxnSpPr>
      <xdr:spPr>
        <a:xfrm flipV="1">
          <a:off x="6972300" y="9981381"/>
          <a:ext cx="889000" cy="1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40603</xdr:rowOff>
    </xdr:from>
    <xdr:ext cx="534377" cy="259045"/>
    <xdr:sp macro="" textlink="">
      <xdr:nvSpPr>
        <xdr:cNvPr id="357" name="テキスト ボックス 356"/>
        <xdr:cNvSpPr txBox="1"/>
      </xdr:nvSpPr>
      <xdr:spPr>
        <a:xfrm>
          <a:off x="7594111" y="96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123559</xdr:rowOff>
    </xdr:from>
    <xdr:to>
      <xdr:col>15</xdr:col>
      <xdr:colOff>231775</xdr:colOff>
      <xdr:row>59</xdr:row>
      <xdr:rowOff>53709</xdr:rowOff>
    </xdr:to>
    <xdr:sp macro="" textlink="">
      <xdr:nvSpPr>
        <xdr:cNvPr id="365" name="円/楕円 364"/>
        <xdr:cNvSpPr/>
      </xdr:nvSpPr>
      <xdr:spPr>
        <a:xfrm>
          <a:off x="10426700" y="100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38486</xdr:rowOff>
    </xdr:from>
    <xdr:ext cx="534377" cy="259045"/>
    <xdr:sp macro="" textlink="">
      <xdr:nvSpPr>
        <xdr:cNvPr id="366" name="普通建設事業費該当値テキスト"/>
        <xdr:cNvSpPr txBox="1"/>
      </xdr:nvSpPr>
      <xdr:spPr>
        <a:xfrm>
          <a:off x="10528300" y="99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12567</xdr:rowOff>
    </xdr:from>
    <xdr:to>
      <xdr:col>14</xdr:col>
      <xdr:colOff>79375</xdr:colOff>
      <xdr:row>58</xdr:row>
      <xdr:rowOff>114167</xdr:rowOff>
    </xdr:to>
    <xdr:sp macro="" textlink="">
      <xdr:nvSpPr>
        <xdr:cNvPr id="367" name="円/楕円 366"/>
        <xdr:cNvSpPr/>
      </xdr:nvSpPr>
      <xdr:spPr>
        <a:xfrm>
          <a:off x="9588500" y="9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105294</xdr:rowOff>
    </xdr:from>
    <xdr:ext cx="534377" cy="259045"/>
    <xdr:sp macro="" textlink="">
      <xdr:nvSpPr>
        <xdr:cNvPr id="368" name="テキスト ボックス 367"/>
        <xdr:cNvSpPr txBox="1"/>
      </xdr:nvSpPr>
      <xdr:spPr>
        <a:xfrm>
          <a:off x="9372111" y="100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130394</xdr:rowOff>
    </xdr:from>
    <xdr:to>
      <xdr:col>12</xdr:col>
      <xdr:colOff>561975</xdr:colOff>
      <xdr:row>59</xdr:row>
      <xdr:rowOff>60544</xdr:rowOff>
    </xdr:to>
    <xdr:sp macro="" textlink="">
      <xdr:nvSpPr>
        <xdr:cNvPr id="369" name="円/楕円 368"/>
        <xdr:cNvSpPr/>
      </xdr:nvSpPr>
      <xdr:spPr>
        <a:xfrm>
          <a:off x="8699500" y="100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51671</xdr:rowOff>
    </xdr:from>
    <xdr:ext cx="534377" cy="259045"/>
    <xdr:sp macro="" textlink="">
      <xdr:nvSpPr>
        <xdr:cNvPr id="370" name="テキスト ボックス 369"/>
        <xdr:cNvSpPr txBox="1"/>
      </xdr:nvSpPr>
      <xdr:spPr>
        <a:xfrm>
          <a:off x="8483111" y="101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157931</xdr:rowOff>
    </xdr:from>
    <xdr:to>
      <xdr:col>11</xdr:col>
      <xdr:colOff>358775</xdr:colOff>
      <xdr:row>58</xdr:row>
      <xdr:rowOff>88081</xdr:rowOff>
    </xdr:to>
    <xdr:sp macro="" textlink="">
      <xdr:nvSpPr>
        <xdr:cNvPr id="371" name="円/楕円 370"/>
        <xdr:cNvSpPr/>
      </xdr:nvSpPr>
      <xdr:spPr>
        <a:xfrm>
          <a:off x="7810500" y="9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79208</xdr:rowOff>
    </xdr:from>
    <xdr:ext cx="534377" cy="259045"/>
    <xdr:sp macro="" textlink="">
      <xdr:nvSpPr>
        <xdr:cNvPr id="372" name="テキスト ボックス 371"/>
        <xdr:cNvSpPr txBox="1"/>
      </xdr:nvSpPr>
      <xdr:spPr>
        <a:xfrm>
          <a:off x="7594111" y="10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161813</xdr:rowOff>
    </xdr:from>
    <xdr:to>
      <xdr:col>10</xdr:col>
      <xdr:colOff>155575</xdr:colOff>
      <xdr:row>59</xdr:row>
      <xdr:rowOff>91963</xdr:rowOff>
    </xdr:to>
    <xdr:sp macro="" textlink="">
      <xdr:nvSpPr>
        <xdr:cNvPr id="373" name="円/楕円 372"/>
        <xdr:cNvSpPr/>
      </xdr:nvSpPr>
      <xdr:spPr>
        <a:xfrm>
          <a:off x="6921500" y="101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83090</xdr:rowOff>
    </xdr:from>
    <xdr:ext cx="534377" cy="259045"/>
    <xdr:sp macro="" textlink="">
      <xdr:nvSpPr>
        <xdr:cNvPr id="374" name="テキスト ボックス 373"/>
        <xdr:cNvSpPr txBox="1"/>
      </xdr:nvSpPr>
      <xdr:spPr>
        <a:xfrm>
          <a:off x="6705111" y="101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25309</xdr:rowOff>
    </xdr:from>
    <xdr:to>
      <xdr:col>15</xdr:col>
      <xdr:colOff>180975</xdr:colOff>
      <xdr:row>79</xdr:row>
      <xdr:rowOff>26997</xdr:rowOff>
    </xdr:to>
    <xdr:cxnSp macro="">
      <xdr:nvCxnSpPr>
        <xdr:cNvPr id="403" name="直線コネクタ 402"/>
        <xdr:cNvCxnSpPr/>
      </xdr:nvCxnSpPr>
      <xdr:spPr>
        <a:xfrm flipV="1">
          <a:off x="9639300" y="13569859"/>
          <a:ext cx="8382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26997</xdr:rowOff>
    </xdr:from>
    <xdr:to>
      <xdr:col>14</xdr:col>
      <xdr:colOff>28575</xdr:colOff>
      <xdr:row>79</xdr:row>
      <xdr:rowOff>29316</xdr:rowOff>
    </xdr:to>
    <xdr:cxnSp macro="">
      <xdr:nvCxnSpPr>
        <xdr:cNvPr id="406" name="直線コネクタ 405"/>
        <xdr:cNvCxnSpPr/>
      </xdr:nvCxnSpPr>
      <xdr:spPr>
        <a:xfrm flipV="1">
          <a:off x="8750300" y="1357154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145959</xdr:rowOff>
    </xdr:from>
    <xdr:to>
      <xdr:col>15</xdr:col>
      <xdr:colOff>231775</xdr:colOff>
      <xdr:row>79</xdr:row>
      <xdr:rowOff>76109</xdr:rowOff>
    </xdr:to>
    <xdr:sp macro="" textlink="">
      <xdr:nvSpPr>
        <xdr:cNvPr id="416" name="円/楕円 415"/>
        <xdr:cNvSpPr/>
      </xdr:nvSpPr>
      <xdr:spPr>
        <a:xfrm>
          <a:off x="10426700" y="13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469744" cy="259045"/>
    <xdr:sp macro="" textlink="">
      <xdr:nvSpPr>
        <xdr:cNvPr id="417" name="普通建設事業費 （ うち新規整備　）該当値テキスト"/>
        <xdr:cNvSpPr txBox="1"/>
      </xdr:nvSpPr>
      <xdr:spPr>
        <a:xfrm>
          <a:off x="10528300" y="134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147647</xdr:rowOff>
    </xdr:from>
    <xdr:to>
      <xdr:col>14</xdr:col>
      <xdr:colOff>79375</xdr:colOff>
      <xdr:row>79</xdr:row>
      <xdr:rowOff>77797</xdr:rowOff>
    </xdr:to>
    <xdr:sp macro="" textlink="">
      <xdr:nvSpPr>
        <xdr:cNvPr id="418" name="円/楕円 417"/>
        <xdr:cNvSpPr/>
      </xdr:nvSpPr>
      <xdr:spPr>
        <a:xfrm>
          <a:off x="9588500" y="135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68924</xdr:rowOff>
    </xdr:from>
    <xdr:ext cx="469744" cy="259045"/>
    <xdr:sp macro="" textlink="">
      <xdr:nvSpPr>
        <xdr:cNvPr id="419" name="テキスト ボックス 418"/>
        <xdr:cNvSpPr txBox="1"/>
      </xdr:nvSpPr>
      <xdr:spPr>
        <a:xfrm>
          <a:off x="9404427" y="136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149966</xdr:rowOff>
    </xdr:from>
    <xdr:to>
      <xdr:col>12</xdr:col>
      <xdr:colOff>561975</xdr:colOff>
      <xdr:row>79</xdr:row>
      <xdr:rowOff>80116</xdr:rowOff>
    </xdr:to>
    <xdr:sp macro="" textlink="">
      <xdr:nvSpPr>
        <xdr:cNvPr id="420" name="円/楕円 419"/>
        <xdr:cNvSpPr/>
      </xdr:nvSpPr>
      <xdr:spPr>
        <a:xfrm>
          <a:off x="8699500" y="135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71243</xdr:rowOff>
    </xdr:from>
    <xdr:ext cx="469744" cy="259045"/>
    <xdr:sp macro="" textlink="">
      <xdr:nvSpPr>
        <xdr:cNvPr id="421" name="テキスト ボックス 420"/>
        <xdr:cNvSpPr txBox="1"/>
      </xdr:nvSpPr>
      <xdr:spPr>
        <a:xfrm>
          <a:off x="8515427" y="136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12984</xdr:rowOff>
    </xdr:from>
    <xdr:to>
      <xdr:col>15</xdr:col>
      <xdr:colOff>180975</xdr:colOff>
      <xdr:row>97</xdr:row>
      <xdr:rowOff>167760</xdr:rowOff>
    </xdr:to>
    <xdr:cxnSp macro="">
      <xdr:nvCxnSpPr>
        <xdr:cNvPr id="454" name="直線コネクタ 453"/>
        <xdr:cNvCxnSpPr/>
      </xdr:nvCxnSpPr>
      <xdr:spPr>
        <a:xfrm>
          <a:off x="9639300" y="16300734"/>
          <a:ext cx="838200" cy="49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12984</xdr:rowOff>
    </xdr:from>
    <xdr:to>
      <xdr:col>14</xdr:col>
      <xdr:colOff>28575</xdr:colOff>
      <xdr:row>98</xdr:row>
      <xdr:rowOff>6911</xdr:rowOff>
    </xdr:to>
    <xdr:cxnSp macro="">
      <xdr:nvCxnSpPr>
        <xdr:cNvPr id="457" name="直線コネクタ 456"/>
        <xdr:cNvCxnSpPr/>
      </xdr:nvCxnSpPr>
      <xdr:spPr>
        <a:xfrm flipV="1">
          <a:off x="8750300" y="16300734"/>
          <a:ext cx="889000" cy="50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116960</xdr:rowOff>
    </xdr:from>
    <xdr:to>
      <xdr:col>15</xdr:col>
      <xdr:colOff>231775</xdr:colOff>
      <xdr:row>98</xdr:row>
      <xdr:rowOff>47110</xdr:rowOff>
    </xdr:to>
    <xdr:sp macro="" textlink="">
      <xdr:nvSpPr>
        <xdr:cNvPr id="467" name="円/楕円 466"/>
        <xdr:cNvSpPr/>
      </xdr:nvSpPr>
      <xdr:spPr>
        <a:xfrm>
          <a:off x="104267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95387</xdr:rowOff>
    </xdr:from>
    <xdr:ext cx="534377" cy="259045"/>
    <xdr:sp macro="" textlink="">
      <xdr:nvSpPr>
        <xdr:cNvPr id="468" name="普通建設事業費 （ うち更新整備　）該当値テキスト"/>
        <xdr:cNvSpPr txBox="1"/>
      </xdr:nvSpPr>
      <xdr:spPr>
        <a:xfrm>
          <a:off x="10528300" y="167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133634</xdr:rowOff>
    </xdr:from>
    <xdr:to>
      <xdr:col>14</xdr:col>
      <xdr:colOff>79375</xdr:colOff>
      <xdr:row>95</xdr:row>
      <xdr:rowOff>63784</xdr:rowOff>
    </xdr:to>
    <xdr:sp macro="" textlink="">
      <xdr:nvSpPr>
        <xdr:cNvPr id="469" name="円/楕円 468"/>
        <xdr:cNvSpPr/>
      </xdr:nvSpPr>
      <xdr:spPr>
        <a:xfrm>
          <a:off x="9588500" y="162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80311</xdr:rowOff>
    </xdr:from>
    <xdr:ext cx="534377" cy="259045"/>
    <xdr:sp macro="" textlink="">
      <xdr:nvSpPr>
        <xdr:cNvPr id="470" name="テキスト ボックス 469"/>
        <xdr:cNvSpPr txBox="1"/>
      </xdr:nvSpPr>
      <xdr:spPr>
        <a:xfrm>
          <a:off x="9372111" y="160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127561</xdr:rowOff>
    </xdr:from>
    <xdr:to>
      <xdr:col>12</xdr:col>
      <xdr:colOff>561975</xdr:colOff>
      <xdr:row>98</xdr:row>
      <xdr:rowOff>57711</xdr:rowOff>
    </xdr:to>
    <xdr:sp macro="" textlink="">
      <xdr:nvSpPr>
        <xdr:cNvPr id="471" name="円/楕円 470"/>
        <xdr:cNvSpPr/>
      </xdr:nvSpPr>
      <xdr:spPr>
        <a:xfrm>
          <a:off x="8699500" y="167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48838</xdr:rowOff>
    </xdr:from>
    <xdr:ext cx="534377" cy="259045"/>
    <xdr:sp macro="" textlink="">
      <xdr:nvSpPr>
        <xdr:cNvPr id="472" name="テキスト ボックス 471"/>
        <xdr:cNvSpPr txBox="1"/>
      </xdr:nvSpPr>
      <xdr:spPr>
        <a:xfrm>
          <a:off x="8483111" y="168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92837</xdr:rowOff>
    </xdr:from>
    <xdr:to>
      <xdr:col>23</xdr:col>
      <xdr:colOff>517525</xdr:colOff>
      <xdr:row>39</xdr:row>
      <xdr:rowOff>95107</xdr:rowOff>
    </xdr:to>
    <xdr:cxnSp macro="">
      <xdr:nvCxnSpPr>
        <xdr:cNvPr id="503" name="直線コネクタ 502"/>
        <xdr:cNvCxnSpPr/>
      </xdr:nvCxnSpPr>
      <xdr:spPr>
        <a:xfrm>
          <a:off x="15481300" y="6779387"/>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87628</xdr:rowOff>
    </xdr:from>
    <xdr:to>
      <xdr:col>22</xdr:col>
      <xdr:colOff>365125</xdr:colOff>
      <xdr:row>39</xdr:row>
      <xdr:rowOff>92837</xdr:rowOff>
    </xdr:to>
    <xdr:cxnSp macro="">
      <xdr:nvCxnSpPr>
        <xdr:cNvPr id="506" name="直線コネクタ 505"/>
        <xdr:cNvCxnSpPr/>
      </xdr:nvCxnSpPr>
      <xdr:spPr>
        <a:xfrm>
          <a:off x="14592300" y="6774178"/>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77766</xdr:rowOff>
    </xdr:from>
    <xdr:to>
      <xdr:col>21</xdr:col>
      <xdr:colOff>161925</xdr:colOff>
      <xdr:row>39</xdr:row>
      <xdr:rowOff>87628</xdr:rowOff>
    </xdr:to>
    <xdr:cxnSp macro="">
      <xdr:nvCxnSpPr>
        <xdr:cNvPr id="509" name="直線コネクタ 508"/>
        <xdr:cNvCxnSpPr/>
      </xdr:nvCxnSpPr>
      <xdr:spPr>
        <a:xfrm>
          <a:off x="13703300" y="676431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77766</xdr:rowOff>
    </xdr:from>
    <xdr:to>
      <xdr:col>19</xdr:col>
      <xdr:colOff>644525</xdr:colOff>
      <xdr:row>39</xdr:row>
      <xdr:rowOff>83432</xdr:rowOff>
    </xdr:to>
    <xdr:cxnSp macro="">
      <xdr:nvCxnSpPr>
        <xdr:cNvPr id="512" name="直線コネクタ 511"/>
        <xdr:cNvCxnSpPr/>
      </xdr:nvCxnSpPr>
      <xdr:spPr>
        <a:xfrm flipV="1">
          <a:off x="12814300" y="6764316"/>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44307</xdr:rowOff>
    </xdr:from>
    <xdr:to>
      <xdr:col>23</xdr:col>
      <xdr:colOff>568325</xdr:colOff>
      <xdr:row>39</xdr:row>
      <xdr:rowOff>145907</xdr:rowOff>
    </xdr:to>
    <xdr:sp macro="" textlink="">
      <xdr:nvSpPr>
        <xdr:cNvPr id="522" name="円/楕円 521"/>
        <xdr:cNvSpPr/>
      </xdr:nvSpPr>
      <xdr:spPr>
        <a:xfrm>
          <a:off x="16268700" y="6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130684</xdr:rowOff>
    </xdr:from>
    <xdr:ext cx="378565" cy="259045"/>
    <xdr:sp macro="" textlink="">
      <xdr:nvSpPr>
        <xdr:cNvPr id="523" name="災害復旧事業費該当値テキスト"/>
        <xdr:cNvSpPr txBox="1"/>
      </xdr:nvSpPr>
      <xdr:spPr>
        <a:xfrm>
          <a:off x="16370300" y="664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42037</xdr:rowOff>
    </xdr:from>
    <xdr:to>
      <xdr:col>22</xdr:col>
      <xdr:colOff>415925</xdr:colOff>
      <xdr:row>39</xdr:row>
      <xdr:rowOff>143637</xdr:rowOff>
    </xdr:to>
    <xdr:sp macro="" textlink="">
      <xdr:nvSpPr>
        <xdr:cNvPr id="524" name="円/楕円 523"/>
        <xdr:cNvSpPr/>
      </xdr:nvSpPr>
      <xdr:spPr>
        <a:xfrm>
          <a:off x="1543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134764</xdr:rowOff>
    </xdr:from>
    <xdr:ext cx="378565" cy="259045"/>
    <xdr:sp macro="" textlink="">
      <xdr:nvSpPr>
        <xdr:cNvPr id="525" name="テキスト ボックス 524"/>
        <xdr:cNvSpPr txBox="1"/>
      </xdr:nvSpPr>
      <xdr:spPr>
        <a:xfrm>
          <a:off x="15292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36828</xdr:rowOff>
    </xdr:from>
    <xdr:to>
      <xdr:col>21</xdr:col>
      <xdr:colOff>212725</xdr:colOff>
      <xdr:row>39</xdr:row>
      <xdr:rowOff>138428</xdr:rowOff>
    </xdr:to>
    <xdr:sp macro="" textlink="">
      <xdr:nvSpPr>
        <xdr:cNvPr id="526" name="円/楕円 525"/>
        <xdr:cNvSpPr/>
      </xdr:nvSpPr>
      <xdr:spPr>
        <a:xfrm>
          <a:off x="14541500" y="672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129555</xdr:rowOff>
    </xdr:from>
    <xdr:ext cx="378565" cy="259045"/>
    <xdr:sp macro="" textlink="">
      <xdr:nvSpPr>
        <xdr:cNvPr id="527" name="テキスト ボックス 526"/>
        <xdr:cNvSpPr txBox="1"/>
      </xdr:nvSpPr>
      <xdr:spPr>
        <a:xfrm>
          <a:off x="14403017" y="6816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26966</xdr:rowOff>
    </xdr:from>
    <xdr:to>
      <xdr:col>20</xdr:col>
      <xdr:colOff>9525</xdr:colOff>
      <xdr:row>39</xdr:row>
      <xdr:rowOff>128566</xdr:rowOff>
    </xdr:to>
    <xdr:sp macro="" textlink="">
      <xdr:nvSpPr>
        <xdr:cNvPr id="528" name="円/楕円 527"/>
        <xdr:cNvSpPr/>
      </xdr:nvSpPr>
      <xdr:spPr>
        <a:xfrm>
          <a:off x="13652500" y="6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119693</xdr:rowOff>
    </xdr:from>
    <xdr:ext cx="469744" cy="259045"/>
    <xdr:sp macro="" textlink="">
      <xdr:nvSpPr>
        <xdr:cNvPr id="529" name="テキスト ボックス 528"/>
        <xdr:cNvSpPr txBox="1"/>
      </xdr:nvSpPr>
      <xdr:spPr>
        <a:xfrm>
          <a:off x="13468427" y="680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32632</xdr:rowOff>
    </xdr:from>
    <xdr:to>
      <xdr:col>18</xdr:col>
      <xdr:colOff>492125</xdr:colOff>
      <xdr:row>39</xdr:row>
      <xdr:rowOff>134232</xdr:rowOff>
    </xdr:to>
    <xdr:sp macro="" textlink="">
      <xdr:nvSpPr>
        <xdr:cNvPr id="530" name="円/楕円 529"/>
        <xdr:cNvSpPr/>
      </xdr:nvSpPr>
      <xdr:spPr>
        <a:xfrm>
          <a:off x="12763500" y="67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125359</xdr:rowOff>
    </xdr:from>
    <xdr:ext cx="378565" cy="259045"/>
    <xdr:sp macro="" textlink="">
      <xdr:nvSpPr>
        <xdr:cNvPr id="531" name="テキスト ボックス 530"/>
        <xdr:cNvSpPr txBox="1"/>
      </xdr:nvSpPr>
      <xdr:spPr>
        <a:xfrm>
          <a:off x="12625017" y="6811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135356</xdr:rowOff>
    </xdr:from>
    <xdr:to>
      <xdr:col>23</xdr:col>
      <xdr:colOff>517525</xdr:colOff>
      <xdr:row>77</xdr:row>
      <xdr:rowOff>144752</xdr:rowOff>
    </xdr:to>
    <xdr:cxnSp macro="">
      <xdr:nvCxnSpPr>
        <xdr:cNvPr id="619" name="直線コネクタ 618"/>
        <xdr:cNvCxnSpPr/>
      </xdr:nvCxnSpPr>
      <xdr:spPr>
        <a:xfrm>
          <a:off x="15481300" y="13337006"/>
          <a:ext cx="8382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89613</xdr:rowOff>
    </xdr:from>
    <xdr:to>
      <xdr:col>22</xdr:col>
      <xdr:colOff>365125</xdr:colOff>
      <xdr:row>77</xdr:row>
      <xdr:rowOff>135356</xdr:rowOff>
    </xdr:to>
    <xdr:cxnSp macro="">
      <xdr:nvCxnSpPr>
        <xdr:cNvPr id="622" name="直線コネクタ 621"/>
        <xdr:cNvCxnSpPr/>
      </xdr:nvCxnSpPr>
      <xdr:spPr>
        <a:xfrm>
          <a:off x="14592300" y="13291263"/>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78101</xdr:rowOff>
    </xdr:from>
    <xdr:to>
      <xdr:col>21</xdr:col>
      <xdr:colOff>161925</xdr:colOff>
      <xdr:row>77</xdr:row>
      <xdr:rowOff>89613</xdr:rowOff>
    </xdr:to>
    <xdr:cxnSp macro="">
      <xdr:nvCxnSpPr>
        <xdr:cNvPr id="625" name="直線コネクタ 624"/>
        <xdr:cNvCxnSpPr/>
      </xdr:nvCxnSpPr>
      <xdr:spPr>
        <a:xfrm>
          <a:off x="13703300" y="13279751"/>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57800</xdr:rowOff>
    </xdr:from>
    <xdr:to>
      <xdr:col>19</xdr:col>
      <xdr:colOff>644525</xdr:colOff>
      <xdr:row>77</xdr:row>
      <xdr:rowOff>78101</xdr:rowOff>
    </xdr:to>
    <xdr:cxnSp macro="">
      <xdr:nvCxnSpPr>
        <xdr:cNvPr id="628" name="直線コネクタ 627"/>
        <xdr:cNvCxnSpPr/>
      </xdr:nvCxnSpPr>
      <xdr:spPr>
        <a:xfrm>
          <a:off x="12814300" y="13259450"/>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93952</xdr:rowOff>
    </xdr:from>
    <xdr:to>
      <xdr:col>23</xdr:col>
      <xdr:colOff>568325</xdr:colOff>
      <xdr:row>78</xdr:row>
      <xdr:rowOff>24102</xdr:rowOff>
    </xdr:to>
    <xdr:sp macro="" textlink="">
      <xdr:nvSpPr>
        <xdr:cNvPr id="638" name="円/楕円 637"/>
        <xdr:cNvSpPr/>
      </xdr:nvSpPr>
      <xdr:spPr>
        <a:xfrm>
          <a:off x="162687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8879</xdr:rowOff>
    </xdr:from>
    <xdr:ext cx="534377" cy="259045"/>
    <xdr:sp macro="" textlink="">
      <xdr:nvSpPr>
        <xdr:cNvPr id="639" name="公債費該当値テキスト"/>
        <xdr:cNvSpPr txBox="1"/>
      </xdr:nvSpPr>
      <xdr:spPr>
        <a:xfrm>
          <a:off x="16370300" y="132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84556</xdr:rowOff>
    </xdr:from>
    <xdr:to>
      <xdr:col>22</xdr:col>
      <xdr:colOff>415925</xdr:colOff>
      <xdr:row>78</xdr:row>
      <xdr:rowOff>14706</xdr:rowOff>
    </xdr:to>
    <xdr:sp macro="" textlink="">
      <xdr:nvSpPr>
        <xdr:cNvPr id="640" name="円/楕円 639"/>
        <xdr:cNvSpPr/>
      </xdr:nvSpPr>
      <xdr:spPr>
        <a:xfrm>
          <a:off x="15430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5833</xdr:rowOff>
    </xdr:from>
    <xdr:ext cx="534377" cy="259045"/>
    <xdr:sp macro="" textlink="">
      <xdr:nvSpPr>
        <xdr:cNvPr id="641" name="テキスト ボックス 640"/>
        <xdr:cNvSpPr txBox="1"/>
      </xdr:nvSpPr>
      <xdr:spPr>
        <a:xfrm>
          <a:off x="15214111" y="133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38813</xdr:rowOff>
    </xdr:from>
    <xdr:to>
      <xdr:col>21</xdr:col>
      <xdr:colOff>212725</xdr:colOff>
      <xdr:row>77</xdr:row>
      <xdr:rowOff>140413</xdr:rowOff>
    </xdr:to>
    <xdr:sp macro="" textlink="">
      <xdr:nvSpPr>
        <xdr:cNvPr id="642" name="円/楕円 641"/>
        <xdr:cNvSpPr/>
      </xdr:nvSpPr>
      <xdr:spPr>
        <a:xfrm>
          <a:off x="14541500" y="13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131540</xdr:rowOff>
    </xdr:from>
    <xdr:ext cx="534377" cy="259045"/>
    <xdr:sp macro="" textlink="">
      <xdr:nvSpPr>
        <xdr:cNvPr id="643" name="テキスト ボックス 642"/>
        <xdr:cNvSpPr txBox="1"/>
      </xdr:nvSpPr>
      <xdr:spPr>
        <a:xfrm>
          <a:off x="14325111" y="133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27301</xdr:rowOff>
    </xdr:from>
    <xdr:to>
      <xdr:col>20</xdr:col>
      <xdr:colOff>9525</xdr:colOff>
      <xdr:row>77</xdr:row>
      <xdr:rowOff>128901</xdr:rowOff>
    </xdr:to>
    <xdr:sp macro="" textlink="">
      <xdr:nvSpPr>
        <xdr:cNvPr id="644" name="円/楕円 643"/>
        <xdr:cNvSpPr/>
      </xdr:nvSpPr>
      <xdr:spPr>
        <a:xfrm>
          <a:off x="13652500" y="132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120028</xdr:rowOff>
    </xdr:from>
    <xdr:ext cx="534377" cy="259045"/>
    <xdr:sp macro="" textlink="">
      <xdr:nvSpPr>
        <xdr:cNvPr id="645" name="テキスト ボックス 644"/>
        <xdr:cNvSpPr txBox="1"/>
      </xdr:nvSpPr>
      <xdr:spPr>
        <a:xfrm>
          <a:off x="13436111" y="133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7000</xdr:rowOff>
    </xdr:from>
    <xdr:to>
      <xdr:col>18</xdr:col>
      <xdr:colOff>492125</xdr:colOff>
      <xdr:row>77</xdr:row>
      <xdr:rowOff>108600</xdr:rowOff>
    </xdr:to>
    <xdr:sp macro="" textlink="">
      <xdr:nvSpPr>
        <xdr:cNvPr id="646" name="円/楕円 645"/>
        <xdr:cNvSpPr/>
      </xdr:nvSpPr>
      <xdr:spPr>
        <a:xfrm>
          <a:off x="12763500" y="132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99727</xdr:rowOff>
    </xdr:from>
    <xdr:ext cx="534377" cy="259045"/>
    <xdr:sp macro="" textlink="">
      <xdr:nvSpPr>
        <xdr:cNvPr id="647" name="テキスト ボックス 646"/>
        <xdr:cNvSpPr txBox="1"/>
      </xdr:nvSpPr>
      <xdr:spPr>
        <a:xfrm>
          <a:off x="12547111" y="133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169407</xdr:rowOff>
    </xdr:from>
    <xdr:to>
      <xdr:col>23</xdr:col>
      <xdr:colOff>517525</xdr:colOff>
      <xdr:row>97</xdr:row>
      <xdr:rowOff>158260</xdr:rowOff>
    </xdr:to>
    <xdr:cxnSp macro="">
      <xdr:nvCxnSpPr>
        <xdr:cNvPr id="678" name="直線コネクタ 677"/>
        <xdr:cNvCxnSpPr/>
      </xdr:nvCxnSpPr>
      <xdr:spPr>
        <a:xfrm flipV="1">
          <a:off x="15481300" y="16628607"/>
          <a:ext cx="838200" cy="16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158260</xdr:rowOff>
    </xdr:from>
    <xdr:to>
      <xdr:col>22</xdr:col>
      <xdr:colOff>365125</xdr:colOff>
      <xdr:row>98</xdr:row>
      <xdr:rowOff>40411</xdr:rowOff>
    </xdr:to>
    <xdr:cxnSp macro="">
      <xdr:nvCxnSpPr>
        <xdr:cNvPr id="681" name="直線コネクタ 680"/>
        <xdr:cNvCxnSpPr/>
      </xdr:nvCxnSpPr>
      <xdr:spPr>
        <a:xfrm flipV="1">
          <a:off x="14592300" y="16788910"/>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117297</xdr:rowOff>
    </xdr:from>
    <xdr:to>
      <xdr:col>21</xdr:col>
      <xdr:colOff>161925</xdr:colOff>
      <xdr:row>98</xdr:row>
      <xdr:rowOff>40411</xdr:rowOff>
    </xdr:to>
    <xdr:cxnSp macro="">
      <xdr:nvCxnSpPr>
        <xdr:cNvPr id="684" name="直線コネクタ 683"/>
        <xdr:cNvCxnSpPr/>
      </xdr:nvCxnSpPr>
      <xdr:spPr>
        <a:xfrm>
          <a:off x="13703300" y="16747947"/>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117297</xdr:rowOff>
    </xdr:from>
    <xdr:to>
      <xdr:col>19</xdr:col>
      <xdr:colOff>644525</xdr:colOff>
      <xdr:row>97</xdr:row>
      <xdr:rowOff>161286</xdr:rowOff>
    </xdr:to>
    <xdr:cxnSp macro="">
      <xdr:nvCxnSpPr>
        <xdr:cNvPr id="687" name="直線コネクタ 686"/>
        <xdr:cNvCxnSpPr/>
      </xdr:nvCxnSpPr>
      <xdr:spPr>
        <a:xfrm flipV="1">
          <a:off x="12814300" y="16747947"/>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2763</xdr:rowOff>
    </xdr:from>
    <xdr:ext cx="534377" cy="259045"/>
    <xdr:sp macro="" textlink="">
      <xdr:nvSpPr>
        <xdr:cNvPr id="689" name="テキスト ボックス 688"/>
        <xdr:cNvSpPr txBox="1"/>
      </xdr:nvSpPr>
      <xdr:spPr>
        <a:xfrm>
          <a:off x="13436111"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118607</xdr:rowOff>
    </xdr:from>
    <xdr:to>
      <xdr:col>23</xdr:col>
      <xdr:colOff>568325</xdr:colOff>
      <xdr:row>97</xdr:row>
      <xdr:rowOff>48757</xdr:rowOff>
    </xdr:to>
    <xdr:sp macro="" textlink="">
      <xdr:nvSpPr>
        <xdr:cNvPr id="697" name="円/楕円 696"/>
        <xdr:cNvSpPr/>
      </xdr:nvSpPr>
      <xdr:spPr>
        <a:xfrm>
          <a:off x="16268700" y="165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141484</xdr:rowOff>
    </xdr:from>
    <xdr:ext cx="534377" cy="259045"/>
    <xdr:sp macro="" textlink="">
      <xdr:nvSpPr>
        <xdr:cNvPr id="698" name="積立金該当値テキスト"/>
        <xdr:cNvSpPr txBox="1"/>
      </xdr:nvSpPr>
      <xdr:spPr>
        <a:xfrm>
          <a:off x="16370300" y="164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107460</xdr:rowOff>
    </xdr:from>
    <xdr:to>
      <xdr:col>22</xdr:col>
      <xdr:colOff>415925</xdr:colOff>
      <xdr:row>98</xdr:row>
      <xdr:rowOff>37610</xdr:rowOff>
    </xdr:to>
    <xdr:sp macro="" textlink="">
      <xdr:nvSpPr>
        <xdr:cNvPr id="699" name="円/楕円 698"/>
        <xdr:cNvSpPr/>
      </xdr:nvSpPr>
      <xdr:spPr>
        <a:xfrm>
          <a:off x="15430500" y="167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54137</xdr:rowOff>
    </xdr:from>
    <xdr:ext cx="534377" cy="259045"/>
    <xdr:sp macro="" textlink="">
      <xdr:nvSpPr>
        <xdr:cNvPr id="700" name="テキスト ボックス 699"/>
        <xdr:cNvSpPr txBox="1"/>
      </xdr:nvSpPr>
      <xdr:spPr>
        <a:xfrm>
          <a:off x="15214111" y="165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161061</xdr:rowOff>
    </xdr:from>
    <xdr:to>
      <xdr:col>21</xdr:col>
      <xdr:colOff>212725</xdr:colOff>
      <xdr:row>98</xdr:row>
      <xdr:rowOff>91211</xdr:rowOff>
    </xdr:to>
    <xdr:sp macro="" textlink="">
      <xdr:nvSpPr>
        <xdr:cNvPr id="701" name="円/楕円 700"/>
        <xdr:cNvSpPr/>
      </xdr:nvSpPr>
      <xdr:spPr>
        <a:xfrm>
          <a:off x="145415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82338</xdr:rowOff>
    </xdr:from>
    <xdr:ext cx="534377" cy="259045"/>
    <xdr:sp macro="" textlink="">
      <xdr:nvSpPr>
        <xdr:cNvPr id="702" name="テキスト ボックス 701"/>
        <xdr:cNvSpPr txBox="1"/>
      </xdr:nvSpPr>
      <xdr:spPr>
        <a:xfrm>
          <a:off x="14325111" y="16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66497</xdr:rowOff>
    </xdr:from>
    <xdr:to>
      <xdr:col>20</xdr:col>
      <xdr:colOff>9525</xdr:colOff>
      <xdr:row>97</xdr:row>
      <xdr:rowOff>168097</xdr:rowOff>
    </xdr:to>
    <xdr:sp macro="" textlink="">
      <xdr:nvSpPr>
        <xdr:cNvPr id="703" name="円/楕円 702"/>
        <xdr:cNvSpPr/>
      </xdr:nvSpPr>
      <xdr:spPr>
        <a:xfrm>
          <a:off x="13652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13174</xdr:rowOff>
    </xdr:from>
    <xdr:ext cx="534377" cy="259045"/>
    <xdr:sp macro="" textlink="">
      <xdr:nvSpPr>
        <xdr:cNvPr id="704" name="テキスト ボックス 703"/>
        <xdr:cNvSpPr txBox="1"/>
      </xdr:nvSpPr>
      <xdr:spPr>
        <a:xfrm>
          <a:off x="13436111" y="164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110486</xdr:rowOff>
    </xdr:from>
    <xdr:to>
      <xdr:col>18</xdr:col>
      <xdr:colOff>492125</xdr:colOff>
      <xdr:row>98</xdr:row>
      <xdr:rowOff>40636</xdr:rowOff>
    </xdr:to>
    <xdr:sp macro="" textlink="">
      <xdr:nvSpPr>
        <xdr:cNvPr id="705" name="円/楕円 704"/>
        <xdr:cNvSpPr/>
      </xdr:nvSpPr>
      <xdr:spPr>
        <a:xfrm>
          <a:off x="12763500" y="16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31763</xdr:rowOff>
    </xdr:from>
    <xdr:ext cx="534377" cy="259045"/>
    <xdr:sp macro="" textlink="">
      <xdr:nvSpPr>
        <xdr:cNvPr id="706" name="テキスト ボックス 705"/>
        <xdr:cNvSpPr txBox="1"/>
      </xdr:nvSpPr>
      <xdr:spPr>
        <a:xfrm>
          <a:off x="12547111" y="168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165570</xdr:rowOff>
    </xdr:from>
    <xdr:to>
      <xdr:col>32</xdr:col>
      <xdr:colOff>187325</xdr:colOff>
      <xdr:row>39</xdr:row>
      <xdr:rowOff>3645</xdr:rowOff>
    </xdr:to>
    <xdr:cxnSp macro="">
      <xdr:nvCxnSpPr>
        <xdr:cNvPr id="735" name="直線コネクタ 734"/>
        <xdr:cNvCxnSpPr/>
      </xdr:nvCxnSpPr>
      <xdr:spPr>
        <a:xfrm flipV="1">
          <a:off x="21323300" y="6680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3645</xdr:rowOff>
    </xdr:from>
    <xdr:to>
      <xdr:col>31</xdr:col>
      <xdr:colOff>34925</xdr:colOff>
      <xdr:row>39</xdr:row>
      <xdr:rowOff>7341</xdr:rowOff>
    </xdr:to>
    <xdr:cxnSp macro="">
      <xdr:nvCxnSpPr>
        <xdr:cNvPr id="738" name="直線コネクタ 737"/>
        <xdr:cNvCxnSpPr/>
      </xdr:nvCxnSpPr>
      <xdr:spPr>
        <a:xfrm flipV="1">
          <a:off x="20434300" y="66901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7341</xdr:rowOff>
    </xdr:from>
    <xdr:to>
      <xdr:col>29</xdr:col>
      <xdr:colOff>517525</xdr:colOff>
      <xdr:row>39</xdr:row>
      <xdr:rowOff>8789</xdr:rowOff>
    </xdr:to>
    <xdr:cxnSp macro="">
      <xdr:nvCxnSpPr>
        <xdr:cNvPr id="741" name="直線コネクタ 740"/>
        <xdr:cNvCxnSpPr/>
      </xdr:nvCxnSpPr>
      <xdr:spPr>
        <a:xfrm flipV="1">
          <a:off x="19545300" y="669389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8789</xdr:rowOff>
    </xdr:from>
    <xdr:to>
      <xdr:col>28</xdr:col>
      <xdr:colOff>314325</xdr:colOff>
      <xdr:row>39</xdr:row>
      <xdr:rowOff>37326</xdr:rowOff>
    </xdr:to>
    <xdr:cxnSp macro="">
      <xdr:nvCxnSpPr>
        <xdr:cNvPr id="744" name="直線コネクタ 743"/>
        <xdr:cNvCxnSpPr/>
      </xdr:nvCxnSpPr>
      <xdr:spPr>
        <a:xfrm flipV="1">
          <a:off x="18656300" y="6695339"/>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114770</xdr:rowOff>
    </xdr:from>
    <xdr:to>
      <xdr:col>32</xdr:col>
      <xdr:colOff>238125</xdr:colOff>
      <xdr:row>39</xdr:row>
      <xdr:rowOff>44920</xdr:rowOff>
    </xdr:to>
    <xdr:sp macro="" textlink="">
      <xdr:nvSpPr>
        <xdr:cNvPr id="754" name="円/楕円 753"/>
        <xdr:cNvSpPr/>
      </xdr:nvSpPr>
      <xdr:spPr>
        <a:xfrm>
          <a:off x="221107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29697</xdr:rowOff>
    </xdr:from>
    <xdr:ext cx="469744" cy="259045"/>
    <xdr:sp macro="" textlink="">
      <xdr:nvSpPr>
        <xdr:cNvPr id="755" name="投資及び出資金該当値テキスト"/>
        <xdr:cNvSpPr txBox="1"/>
      </xdr:nvSpPr>
      <xdr:spPr>
        <a:xfrm>
          <a:off x="22212300" y="65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124295</xdr:rowOff>
    </xdr:from>
    <xdr:to>
      <xdr:col>31</xdr:col>
      <xdr:colOff>85725</xdr:colOff>
      <xdr:row>39</xdr:row>
      <xdr:rowOff>54445</xdr:rowOff>
    </xdr:to>
    <xdr:sp macro="" textlink="">
      <xdr:nvSpPr>
        <xdr:cNvPr id="756" name="円/楕円 755"/>
        <xdr:cNvSpPr/>
      </xdr:nvSpPr>
      <xdr:spPr>
        <a:xfrm>
          <a:off x="21272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45572</xdr:rowOff>
    </xdr:from>
    <xdr:ext cx="469744" cy="259045"/>
    <xdr:sp macro="" textlink="">
      <xdr:nvSpPr>
        <xdr:cNvPr id="757" name="テキスト ボックス 756"/>
        <xdr:cNvSpPr txBox="1"/>
      </xdr:nvSpPr>
      <xdr:spPr>
        <a:xfrm>
          <a:off x="21088427"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127991</xdr:rowOff>
    </xdr:from>
    <xdr:to>
      <xdr:col>29</xdr:col>
      <xdr:colOff>568325</xdr:colOff>
      <xdr:row>39</xdr:row>
      <xdr:rowOff>58141</xdr:rowOff>
    </xdr:to>
    <xdr:sp macro="" textlink="">
      <xdr:nvSpPr>
        <xdr:cNvPr id="758" name="円/楕円 757"/>
        <xdr:cNvSpPr/>
      </xdr:nvSpPr>
      <xdr:spPr>
        <a:xfrm>
          <a:off x="20383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49268</xdr:rowOff>
    </xdr:from>
    <xdr:ext cx="378565" cy="259045"/>
    <xdr:sp macro="" textlink="">
      <xdr:nvSpPr>
        <xdr:cNvPr id="759" name="テキスト ボックス 758"/>
        <xdr:cNvSpPr txBox="1"/>
      </xdr:nvSpPr>
      <xdr:spPr>
        <a:xfrm>
          <a:off x="20245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129439</xdr:rowOff>
    </xdr:from>
    <xdr:to>
      <xdr:col>28</xdr:col>
      <xdr:colOff>365125</xdr:colOff>
      <xdr:row>39</xdr:row>
      <xdr:rowOff>59589</xdr:rowOff>
    </xdr:to>
    <xdr:sp macro="" textlink="">
      <xdr:nvSpPr>
        <xdr:cNvPr id="760" name="円/楕円 759"/>
        <xdr:cNvSpPr/>
      </xdr:nvSpPr>
      <xdr:spPr>
        <a:xfrm>
          <a:off x="19494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50716</xdr:rowOff>
    </xdr:from>
    <xdr:ext cx="378565" cy="259045"/>
    <xdr:sp macro="" textlink="">
      <xdr:nvSpPr>
        <xdr:cNvPr id="761" name="テキスト ボックス 760"/>
        <xdr:cNvSpPr txBox="1"/>
      </xdr:nvSpPr>
      <xdr:spPr>
        <a:xfrm>
          <a:off x="19356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157976</xdr:rowOff>
    </xdr:from>
    <xdr:to>
      <xdr:col>27</xdr:col>
      <xdr:colOff>161925</xdr:colOff>
      <xdr:row>39</xdr:row>
      <xdr:rowOff>88126</xdr:rowOff>
    </xdr:to>
    <xdr:sp macro="" textlink="">
      <xdr:nvSpPr>
        <xdr:cNvPr id="762" name="円/楕円 761"/>
        <xdr:cNvSpPr/>
      </xdr:nvSpPr>
      <xdr:spPr>
        <a:xfrm>
          <a:off x="18605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79253</xdr:rowOff>
    </xdr:from>
    <xdr:ext cx="378565" cy="259045"/>
    <xdr:sp macro="" textlink="">
      <xdr:nvSpPr>
        <xdr:cNvPr id="763" name="テキスト ボックス 762"/>
        <xdr:cNvSpPr txBox="1"/>
      </xdr:nvSpPr>
      <xdr:spPr>
        <a:xfrm>
          <a:off x="18467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5576</xdr:rowOff>
    </xdr:from>
    <xdr:to>
      <xdr:col>32</xdr:col>
      <xdr:colOff>187325</xdr:colOff>
      <xdr:row>77</xdr:row>
      <xdr:rowOff>13284</xdr:rowOff>
    </xdr:to>
    <xdr:cxnSp macro="">
      <xdr:nvCxnSpPr>
        <xdr:cNvPr id="854" name="直線コネクタ 853"/>
        <xdr:cNvCxnSpPr/>
      </xdr:nvCxnSpPr>
      <xdr:spPr>
        <a:xfrm flipV="1">
          <a:off x="21323300" y="13207226"/>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13284</xdr:rowOff>
    </xdr:from>
    <xdr:to>
      <xdr:col>31</xdr:col>
      <xdr:colOff>34925</xdr:colOff>
      <xdr:row>77</xdr:row>
      <xdr:rowOff>59810</xdr:rowOff>
    </xdr:to>
    <xdr:cxnSp macro="">
      <xdr:nvCxnSpPr>
        <xdr:cNvPr id="857" name="直線コネクタ 856"/>
        <xdr:cNvCxnSpPr/>
      </xdr:nvCxnSpPr>
      <xdr:spPr>
        <a:xfrm flipV="1">
          <a:off x="20434300" y="13214934"/>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59810</xdr:rowOff>
    </xdr:from>
    <xdr:to>
      <xdr:col>29</xdr:col>
      <xdr:colOff>517525</xdr:colOff>
      <xdr:row>77</xdr:row>
      <xdr:rowOff>91977</xdr:rowOff>
    </xdr:to>
    <xdr:cxnSp macro="">
      <xdr:nvCxnSpPr>
        <xdr:cNvPr id="860" name="直線コネクタ 859"/>
        <xdr:cNvCxnSpPr/>
      </xdr:nvCxnSpPr>
      <xdr:spPr>
        <a:xfrm flipV="1">
          <a:off x="19545300" y="13261460"/>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170687</xdr:rowOff>
    </xdr:from>
    <xdr:ext cx="534377" cy="259045"/>
    <xdr:sp macro="" textlink="">
      <xdr:nvSpPr>
        <xdr:cNvPr id="862" name="テキスト ボックス 861"/>
        <xdr:cNvSpPr txBox="1"/>
      </xdr:nvSpPr>
      <xdr:spPr>
        <a:xfrm>
          <a:off x="20167111" y="133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47281</xdr:rowOff>
    </xdr:from>
    <xdr:to>
      <xdr:col>28</xdr:col>
      <xdr:colOff>314325</xdr:colOff>
      <xdr:row>77</xdr:row>
      <xdr:rowOff>91977</xdr:rowOff>
    </xdr:to>
    <xdr:cxnSp macro="">
      <xdr:nvCxnSpPr>
        <xdr:cNvPr id="863" name="直線コネクタ 862"/>
        <xdr:cNvCxnSpPr/>
      </xdr:nvCxnSpPr>
      <xdr:spPr>
        <a:xfrm>
          <a:off x="18656300" y="13248931"/>
          <a:ext cx="889000" cy="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xdr:rowOff>
    </xdr:from>
    <xdr:ext cx="534377" cy="259045"/>
    <xdr:sp macro="" textlink="">
      <xdr:nvSpPr>
        <xdr:cNvPr id="865" name="テキスト ボックス 864"/>
        <xdr:cNvSpPr txBox="1"/>
      </xdr:nvSpPr>
      <xdr:spPr>
        <a:xfrm>
          <a:off x="19278111" y="133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25210</xdr:rowOff>
    </xdr:from>
    <xdr:ext cx="534377" cy="259045"/>
    <xdr:sp macro="" textlink="">
      <xdr:nvSpPr>
        <xdr:cNvPr id="867" name="テキスト ボックス 866"/>
        <xdr:cNvSpPr txBox="1"/>
      </xdr:nvSpPr>
      <xdr:spPr>
        <a:xfrm>
          <a:off x="18389111" y="133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126226</xdr:rowOff>
    </xdr:from>
    <xdr:to>
      <xdr:col>32</xdr:col>
      <xdr:colOff>238125</xdr:colOff>
      <xdr:row>77</xdr:row>
      <xdr:rowOff>56376</xdr:rowOff>
    </xdr:to>
    <xdr:sp macro="" textlink="">
      <xdr:nvSpPr>
        <xdr:cNvPr id="873" name="円/楕円 872"/>
        <xdr:cNvSpPr/>
      </xdr:nvSpPr>
      <xdr:spPr>
        <a:xfrm>
          <a:off x="22110700" y="131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149103</xdr:rowOff>
    </xdr:from>
    <xdr:ext cx="534377" cy="259045"/>
    <xdr:sp macro="" textlink="">
      <xdr:nvSpPr>
        <xdr:cNvPr id="874" name="繰出金該当値テキスト"/>
        <xdr:cNvSpPr txBox="1"/>
      </xdr:nvSpPr>
      <xdr:spPr>
        <a:xfrm>
          <a:off x="22212300" y="13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133934</xdr:rowOff>
    </xdr:from>
    <xdr:to>
      <xdr:col>31</xdr:col>
      <xdr:colOff>85725</xdr:colOff>
      <xdr:row>77</xdr:row>
      <xdr:rowOff>64084</xdr:rowOff>
    </xdr:to>
    <xdr:sp macro="" textlink="">
      <xdr:nvSpPr>
        <xdr:cNvPr id="875" name="円/楕円 874"/>
        <xdr:cNvSpPr/>
      </xdr:nvSpPr>
      <xdr:spPr>
        <a:xfrm>
          <a:off x="21272500" y="131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80611</xdr:rowOff>
    </xdr:from>
    <xdr:ext cx="534377" cy="259045"/>
    <xdr:sp macro="" textlink="">
      <xdr:nvSpPr>
        <xdr:cNvPr id="876" name="テキスト ボックス 875"/>
        <xdr:cNvSpPr txBox="1"/>
      </xdr:nvSpPr>
      <xdr:spPr>
        <a:xfrm>
          <a:off x="21056111" y="129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9010</xdr:rowOff>
    </xdr:from>
    <xdr:to>
      <xdr:col>29</xdr:col>
      <xdr:colOff>568325</xdr:colOff>
      <xdr:row>77</xdr:row>
      <xdr:rowOff>110610</xdr:rowOff>
    </xdr:to>
    <xdr:sp macro="" textlink="">
      <xdr:nvSpPr>
        <xdr:cNvPr id="877" name="円/楕円 876"/>
        <xdr:cNvSpPr/>
      </xdr:nvSpPr>
      <xdr:spPr>
        <a:xfrm>
          <a:off x="20383500" y="132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127137</xdr:rowOff>
    </xdr:from>
    <xdr:ext cx="534377" cy="259045"/>
    <xdr:sp macro="" textlink="">
      <xdr:nvSpPr>
        <xdr:cNvPr id="878" name="テキスト ボックス 877"/>
        <xdr:cNvSpPr txBox="1"/>
      </xdr:nvSpPr>
      <xdr:spPr>
        <a:xfrm>
          <a:off x="20167111" y="129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41177</xdr:rowOff>
    </xdr:from>
    <xdr:to>
      <xdr:col>28</xdr:col>
      <xdr:colOff>365125</xdr:colOff>
      <xdr:row>77</xdr:row>
      <xdr:rowOff>142777</xdr:rowOff>
    </xdr:to>
    <xdr:sp macro="" textlink="">
      <xdr:nvSpPr>
        <xdr:cNvPr id="879" name="円/楕円 878"/>
        <xdr:cNvSpPr/>
      </xdr:nvSpPr>
      <xdr:spPr>
        <a:xfrm>
          <a:off x="19494500" y="132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159304</xdr:rowOff>
    </xdr:from>
    <xdr:ext cx="534377" cy="259045"/>
    <xdr:sp macro="" textlink="">
      <xdr:nvSpPr>
        <xdr:cNvPr id="880" name="テキスト ボックス 879"/>
        <xdr:cNvSpPr txBox="1"/>
      </xdr:nvSpPr>
      <xdr:spPr>
        <a:xfrm>
          <a:off x="19278111" y="130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167931</xdr:rowOff>
    </xdr:from>
    <xdr:to>
      <xdr:col>27</xdr:col>
      <xdr:colOff>161925</xdr:colOff>
      <xdr:row>77</xdr:row>
      <xdr:rowOff>98081</xdr:rowOff>
    </xdr:to>
    <xdr:sp macro="" textlink="">
      <xdr:nvSpPr>
        <xdr:cNvPr id="881" name="円/楕円 880"/>
        <xdr:cNvSpPr/>
      </xdr:nvSpPr>
      <xdr:spPr>
        <a:xfrm>
          <a:off x="18605500" y="131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114608</xdr:rowOff>
    </xdr:from>
    <xdr:ext cx="534377" cy="259045"/>
    <xdr:sp macro="" textlink="">
      <xdr:nvSpPr>
        <xdr:cNvPr id="882" name="テキスト ボックス 881"/>
        <xdr:cNvSpPr txBox="1"/>
      </xdr:nvSpPr>
      <xdr:spPr>
        <a:xfrm>
          <a:off x="18389111" y="129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少子高齢化による人口減少の影響は避けることはできず、今後住民一人当たりのコストは上昇するものと見込まれる。各費目において住民サービスの低下を最小限に抑えつつ、人口減少対策施策を実施し、かつ事業内容についてはの十分な精査、見直しを行いコスト上昇の抑制に努める。</a:t>
          </a:r>
          <a:endParaRPr kumimoji="1" lang="en-US" altLang="ja-JP" sz="1000">
            <a:solidFill>
              <a:schemeClr val="dk1"/>
            </a:solidFill>
            <a:latin typeface="+mn-lt"/>
            <a:ea typeface="+mn-ea"/>
            <a:cs typeface="+mn-cs"/>
          </a:endParaRPr>
        </a:p>
        <a:p>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人件費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11,069</a:t>
          </a:r>
          <a:r>
            <a:rPr kumimoji="1" lang="ja-JP" altLang="ja-JP" sz="1000">
              <a:solidFill>
                <a:schemeClr val="dk1"/>
              </a:solidFill>
              <a:latin typeface="+mn-lt"/>
              <a:ea typeface="+mn-ea"/>
              <a:cs typeface="+mn-cs"/>
            </a:rPr>
            <a:t>円　定員適正化計画による職員数の適正化、一部業務の民間委託化を進めコスト削減を図っていく。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物件費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7,947</a:t>
          </a:r>
          <a:r>
            <a:rPr kumimoji="1" lang="ja-JP" altLang="ja-JP" sz="1000">
              <a:solidFill>
                <a:schemeClr val="dk1"/>
              </a:solidFill>
              <a:latin typeface="+mn-lt"/>
              <a:ea typeface="+mn-ea"/>
              <a:cs typeface="+mn-cs"/>
            </a:rPr>
            <a:t>円　制度改正に伴うシステム改修、事業の民間委託化</a:t>
          </a:r>
          <a:r>
            <a:rPr kumimoji="1" lang="ja-JP" altLang="en-US" sz="1000">
              <a:solidFill>
                <a:schemeClr val="dk1"/>
              </a:solidFill>
              <a:latin typeface="+mn-lt"/>
              <a:ea typeface="+mn-ea"/>
              <a:cs typeface="+mn-cs"/>
            </a:rPr>
            <a:t>や</a:t>
          </a:r>
          <a:r>
            <a:rPr kumimoji="1" lang="ja-JP" altLang="ja-JP" sz="1000">
              <a:solidFill>
                <a:schemeClr val="dk1"/>
              </a:solidFill>
              <a:latin typeface="+mn-lt"/>
              <a:ea typeface="+mn-ea"/>
              <a:cs typeface="+mn-cs"/>
            </a:rPr>
            <a:t>公共施設等総合管理計画に基づく既存施設の解体等今後の増加が予測されるため、個々の事業のより一層の精査行い、増加額の抑制を図っていく。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維持補修費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3,674</a:t>
          </a:r>
          <a:r>
            <a:rPr kumimoji="1" lang="ja-JP" altLang="ja-JP" sz="1000">
              <a:solidFill>
                <a:schemeClr val="dk1"/>
              </a:solidFill>
              <a:latin typeface="+mn-lt"/>
              <a:ea typeface="+mn-ea"/>
              <a:cs typeface="+mn-cs"/>
            </a:rPr>
            <a:t>円　多くの施設が老朽化しており維持補修費は増加していくものと予想される。公共施設等総合管理計画に基づき、施設の集約化等を進め抑制を図っていく。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扶助費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26,951</a:t>
          </a:r>
          <a:r>
            <a:rPr kumimoji="1" lang="ja-JP" altLang="en-US" sz="1000">
              <a:solidFill>
                <a:schemeClr val="dk1"/>
              </a:solidFill>
              <a:latin typeface="+mn-lt"/>
              <a:ea typeface="+mn-ea"/>
              <a:cs typeface="+mn-cs"/>
            </a:rPr>
            <a:t>円　高</a:t>
          </a:r>
          <a:r>
            <a:rPr kumimoji="1" lang="ja-JP" altLang="ja-JP" sz="1000">
              <a:solidFill>
                <a:schemeClr val="dk1"/>
              </a:solidFill>
              <a:latin typeface="+mn-lt"/>
              <a:ea typeface="+mn-ea"/>
              <a:cs typeface="+mn-cs"/>
            </a:rPr>
            <a:t>齢化に伴い、障害福祉サービス費や生活保護費等、社会保障関連経費は増加していくものと予想されるため、資格審査等の適正化を進めていくことで上昇傾向に歯止めをかけるように努める。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補助費等</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2,358</a:t>
          </a:r>
          <a:r>
            <a:rPr kumimoji="1" lang="ja-JP" altLang="ja-JP" sz="1000">
              <a:solidFill>
                <a:schemeClr val="dk1"/>
              </a:solidFill>
              <a:latin typeface="+mn-lt"/>
              <a:ea typeface="+mn-ea"/>
              <a:cs typeface="+mn-cs"/>
            </a:rPr>
            <a:t>円　平成</a:t>
          </a:r>
          <a:r>
            <a:rPr kumimoji="1" lang="en-US" altLang="ja-JP" sz="1000">
              <a:solidFill>
                <a:schemeClr val="dk1"/>
              </a:solidFill>
              <a:latin typeface="+mn-lt"/>
              <a:ea typeface="+mn-ea"/>
              <a:cs typeface="+mn-cs"/>
            </a:rPr>
            <a:t>18</a:t>
          </a:r>
          <a:r>
            <a:rPr kumimoji="1" lang="ja-JP" altLang="ja-JP" sz="1000">
              <a:solidFill>
                <a:schemeClr val="dk1"/>
              </a:solidFill>
              <a:latin typeface="+mn-lt"/>
              <a:ea typeface="+mn-ea"/>
              <a:cs typeface="+mn-cs"/>
            </a:rPr>
            <a:t>年度より行っている補助金交付事業評価を進め、事業効果の最大化に努める。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普通建設事業費（うち</a:t>
          </a:r>
          <a:r>
            <a:rPr kumimoji="1" lang="ja-JP" altLang="en-US" sz="1000">
              <a:solidFill>
                <a:schemeClr val="dk1"/>
              </a:solidFill>
              <a:latin typeface="+mn-lt"/>
              <a:ea typeface="+mn-ea"/>
              <a:cs typeface="+mn-cs"/>
            </a:rPr>
            <a:t>新規整</a:t>
          </a:r>
          <a:r>
            <a:rPr kumimoji="1" lang="ja-JP" altLang="ja-JP" sz="1000">
              <a:solidFill>
                <a:schemeClr val="dk1"/>
              </a:solidFill>
              <a:latin typeface="+mn-lt"/>
              <a:ea typeface="+mn-ea"/>
              <a:cs typeface="+mn-cs"/>
            </a:rPr>
            <a:t>備）</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8,809</a:t>
          </a:r>
          <a:r>
            <a:rPr kumimoji="1" lang="ja-JP" altLang="en-US" sz="1000">
              <a:solidFill>
                <a:schemeClr val="dk1"/>
              </a:solidFill>
              <a:latin typeface="+mn-lt"/>
              <a:ea typeface="+mn-ea"/>
              <a:cs typeface="+mn-cs"/>
            </a:rPr>
            <a:t>円　平成</a:t>
          </a:r>
          <a:r>
            <a:rPr kumimoji="1" lang="en-US" altLang="ja-JP" sz="1000">
              <a:solidFill>
                <a:schemeClr val="dk1"/>
              </a:solidFill>
              <a:latin typeface="+mn-lt"/>
              <a:ea typeface="+mn-ea"/>
              <a:cs typeface="+mn-cs"/>
            </a:rPr>
            <a:t>28</a:t>
          </a:r>
          <a:r>
            <a:rPr kumimoji="1" lang="ja-JP" altLang="en-US" sz="1000">
              <a:solidFill>
                <a:schemeClr val="dk1"/>
              </a:solidFill>
              <a:latin typeface="+mn-lt"/>
              <a:ea typeface="+mn-ea"/>
              <a:cs typeface="+mn-cs"/>
            </a:rPr>
            <a:t>年度においては、防災センター建設工事を新規に行った。公</a:t>
          </a:r>
          <a:r>
            <a:rPr kumimoji="1" lang="ja-JP" altLang="ja-JP" sz="1000">
              <a:solidFill>
                <a:schemeClr val="dk1"/>
              </a:solidFill>
              <a:latin typeface="+mn-lt"/>
              <a:ea typeface="+mn-ea"/>
              <a:cs typeface="+mn-cs"/>
            </a:rPr>
            <a:t>共施設等総合管理計画に</a:t>
          </a:r>
          <a:r>
            <a:rPr kumimoji="1" lang="ja-JP" altLang="en-US" sz="1000">
              <a:solidFill>
                <a:schemeClr val="dk1"/>
              </a:solidFill>
              <a:latin typeface="+mn-lt"/>
              <a:ea typeface="+mn-ea"/>
              <a:cs typeface="+mn-cs"/>
            </a:rPr>
            <a:t>基づく公共施設のスリム化が求められるなか、新規施設等の建設についてはより慎重に判断していく必要があると考えられる。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普</a:t>
          </a:r>
          <a:r>
            <a:rPr kumimoji="1" lang="ja-JP" altLang="ja-JP" sz="1000">
              <a:solidFill>
                <a:schemeClr val="dk1"/>
              </a:solidFill>
              <a:latin typeface="+mn-lt"/>
              <a:ea typeface="+mn-ea"/>
              <a:cs typeface="+mn-cs"/>
            </a:rPr>
            <a:t>通建設事業費</a:t>
          </a:r>
          <a:r>
            <a:rPr kumimoji="1" lang="ja-JP" altLang="en-US" sz="1000">
              <a:solidFill>
                <a:schemeClr val="dk1"/>
              </a:solidFill>
              <a:latin typeface="+mn-lt"/>
              <a:ea typeface="+mn-ea"/>
              <a:cs typeface="+mn-cs"/>
            </a:rPr>
            <a:t>（うち更新整備）</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22,963</a:t>
          </a:r>
          <a:r>
            <a:rPr kumimoji="1" lang="ja-JP" altLang="en-US" sz="1000">
              <a:solidFill>
                <a:schemeClr val="dk1"/>
              </a:solidFill>
              <a:latin typeface="+mn-lt"/>
              <a:ea typeface="+mn-ea"/>
              <a:cs typeface="+mn-cs"/>
            </a:rPr>
            <a:t>円　</a:t>
          </a:r>
          <a:r>
            <a:rPr kumimoji="1" lang="ja-JP" altLang="ja-JP" sz="1000">
              <a:solidFill>
                <a:schemeClr val="dk1"/>
              </a:solidFill>
              <a:latin typeface="+mn-lt"/>
              <a:ea typeface="+mn-ea"/>
              <a:cs typeface="+mn-cs"/>
            </a:rPr>
            <a:t>老朽化に伴う施設の更新が今後の全国的な課題となって</a:t>
          </a:r>
          <a:r>
            <a:rPr kumimoji="1" lang="ja-JP" altLang="en-US" sz="1000">
              <a:solidFill>
                <a:schemeClr val="dk1"/>
              </a:solidFill>
              <a:latin typeface="+mn-lt"/>
              <a:ea typeface="+mn-ea"/>
              <a:cs typeface="+mn-cs"/>
            </a:rPr>
            <a:t>おり、下</a:t>
          </a:r>
          <a:r>
            <a:rPr kumimoji="1" lang="ja-JP" altLang="ja-JP" sz="1000">
              <a:solidFill>
                <a:schemeClr val="dk1"/>
              </a:solidFill>
              <a:latin typeface="+mn-lt"/>
              <a:ea typeface="+mn-ea"/>
              <a:cs typeface="+mn-cs"/>
            </a:rPr>
            <a:t>田市では平成</a:t>
          </a:r>
          <a:r>
            <a:rPr kumimoji="1" lang="en-US" altLang="ja-JP" sz="1000">
              <a:solidFill>
                <a:schemeClr val="dk1"/>
              </a:solidFill>
              <a:latin typeface="+mn-lt"/>
              <a:ea typeface="+mn-ea"/>
              <a:cs typeface="+mn-cs"/>
            </a:rPr>
            <a:t>27</a:t>
          </a:r>
          <a:r>
            <a:rPr kumimoji="1" lang="ja-JP" altLang="ja-JP" sz="1000">
              <a:solidFill>
                <a:schemeClr val="dk1"/>
              </a:solidFill>
              <a:latin typeface="+mn-lt"/>
              <a:ea typeface="+mn-ea"/>
              <a:cs typeface="+mn-cs"/>
            </a:rPr>
            <a:t>年度において給食センターの建設を行い、各学校に配置されていた給食室の集約化を行った。今後も</a:t>
          </a:r>
          <a:r>
            <a:rPr kumimoji="1" lang="ja-JP" altLang="en-US" sz="1000">
              <a:solidFill>
                <a:schemeClr val="dk1"/>
              </a:solidFill>
              <a:latin typeface="+mn-lt"/>
              <a:ea typeface="+mn-ea"/>
              <a:cs typeface="+mn-cs"/>
            </a:rPr>
            <a:t>庁舎の建て替えや、中学校再編等による既存施設の解体・建て替えなど</a:t>
          </a:r>
          <a:r>
            <a:rPr kumimoji="1" lang="ja-JP" altLang="ja-JP" sz="1000">
              <a:solidFill>
                <a:schemeClr val="dk1"/>
              </a:solidFill>
              <a:latin typeface="+mn-lt"/>
              <a:ea typeface="+mn-ea"/>
              <a:cs typeface="+mn-cs"/>
            </a:rPr>
            <a:t>施設の</a:t>
          </a:r>
          <a:r>
            <a:rPr kumimoji="1" lang="ja-JP" altLang="en-US" sz="1000">
              <a:solidFill>
                <a:schemeClr val="dk1"/>
              </a:solidFill>
              <a:latin typeface="+mn-lt"/>
              <a:ea typeface="+mn-ea"/>
              <a:cs typeface="+mn-cs"/>
            </a:rPr>
            <a:t>更新・</a:t>
          </a:r>
          <a:r>
            <a:rPr kumimoji="1" lang="ja-JP" altLang="ja-JP" sz="1000">
              <a:solidFill>
                <a:schemeClr val="dk1"/>
              </a:solidFill>
              <a:latin typeface="+mn-lt"/>
              <a:ea typeface="+mn-ea"/>
              <a:cs typeface="+mn-cs"/>
            </a:rPr>
            <a:t>集約化</a:t>
          </a:r>
          <a:r>
            <a:rPr kumimoji="1" lang="ja-JP" altLang="en-US" sz="1000">
              <a:solidFill>
                <a:schemeClr val="dk1"/>
              </a:solidFill>
              <a:latin typeface="+mn-lt"/>
              <a:ea typeface="+mn-ea"/>
              <a:cs typeface="+mn-cs"/>
            </a:rPr>
            <a:t>による費用の増が見込まれる。</a:t>
          </a:r>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公債費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28,312</a:t>
          </a:r>
          <a:r>
            <a:rPr kumimoji="1" lang="ja-JP" altLang="ja-JP" sz="1000">
              <a:solidFill>
                <a:schemeClr val="dk1"/>
              </a:solidFill>
              <a:latin typeface="+mn-lt"/>
              <a:ea typeface="+mn-ea"/>
              <a:cs typeface="+mn-cs"/>
            </a:rPr>
            <a:t>円　起債事業の抑制を図り年々減少傾向にあったが今後大型施設の更新に合わせて増加する見込みである。起債に当たっては条件の有利なものを選択し、事業についても十分内容の精査を行い公債費の増大を最小限に抑えるよう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積立金</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+23,697</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ふるさと納税に伴う寄附金による基金への積立額が増となっており、今後控えた大型施設の更新事業の資金形成及びご寄付をいただいた方々の意向を踏まえた適正な事業分配を行っていきたい。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繰出金</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+10,217</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主な繰出は下水道特別会計への繰出金となっており、今後下水道事業については経費を削減するとともに独立採算の原則に立った料金の値上げ等による健全化を図り、税収を主な財源とする一般会計の負担額を減らしていくよう努める。</a:t>
          </a:r>
          <a:endParaRPr kumimoji="1" lang="en-US" altLang="ja-JP" sz="10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22,714
22,537
104.38
10,849,787
10,168,721
679,566
6,084,295
8,445,093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109474</xdr:rowOff>
    </xdr:from>
    <xdr:to>
      <xdr:col>6</xdr:col>
      <xdr:colOff>511175</xdr:colOff>
      <xdr:row>37</xdr:row>
      <xdr:rowOff>143891</xdr:rowOff>
    </xdr:to>
    <xdr:cxnSp macro="">
      <xdr:nvCxnSpPr>
        <xdr:cNvPr id="61" name="直線コネクタ 60"/>
        <xdr:cNvCxnSpPr/>
      </xdr:nvCxnSpPr>
      <xdr:spPr>
        <a:xfrm>
          <a:off x="3797300" y="6453124"/>
          <a:ext cx="8382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109474</xdr:rowOff>
    </xdr:from>
    <xdr:to>
      <xdr:col>5</xdr:col>
      <xdr:colOff>358775</xdr:colOff>
      <xdr:row>37</xdr:row>
      <xdr:rowOff>127762</xdr:rowOff>
    </xdr:to>
    <xdr:cxnSp macro="">
      <xdr:nvCxnSpPr>
        <xdr:cNvPr id="64" name="直線コネクタ 63"/>
        <xdr:cNvCxnSpPr/>
      </xdr:nvCxnSpPr>
      <xdr:spPr>
        <a:xfrm flipV="1">
          <a:off x="2908300" y="6453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127762</xdr:rowOff>
    </xdr:from>
    <xdr:to>
      <xdr:col>4</xdr:col>
      <xdr:colOff>155575</xdr:colOff>
      <xdr:row>37</xdr:row>
      <xdr:rowOff>133858</xdr:rowOff>
    </xdr:to>
    <xdr:cxnSp macro="">
      <xdr:nvCxnSpPr>
        <xdr:cNvPr id="67" name="直線コネクタ 66"/>
        <xdr:cNvCxnSpPr/>
      </xdr:nvCxnSpPr>
      <xdr:spPr>
        <a:xfrm flipV="1">
          <a:off x="2019300" y="64714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117856</xdr:rowOff>
    </xdr:from>
    <xdr:to>
      <xdr:col>2</xdr:col>
      <xdr:colOff>638175</xdr:colOff>
      <xdr:row>37</xdr:row>
      <xdr:rowOff>133858</xdr:rowOff>
    </xdr:to>
    <xdr:cxnSp macro="">
      <xdr:nvCxnSpPr>
        <xdr:cNvPr id="70" name="直線コネクタ 69"/>
        <xdr:cNvCxnSpPr/>
      </xdr:nvCxnSpPr>
      <xdr:spPr>
        <a:xfrm>
          <a:off x="1130300" y="64615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93091</xdr:rowOff>
    </xdr:from>
    <xdr:to>
      <xdr:col>6</xdr:col>
      <xdr:colOff>561975</xdr:colOff>
      <xdr:row>38</xdr:row>
      <xdr:rowOff>23240</xdr:rowOff>
    </xdr:to>
    <xdr:sp macro="" textlink="">
      <xdr:nvSpPr>
        <xdr:cNvPr id="80" name="円/楕円 79"/>
        <xdr:cNvSpPr/>
      </xdr:nvSpPr>
      <xdr:spPr>
        <a:xfrm>
          <a:off x="45847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71518</xdr:rowOff>
    </xdr:from>
    <xdr:ext cx="469744" cy="259045"/>
    <xdr:sp macro="" textlink="">
      <xdr:nvSpPr>
        <xdr:cNvPr id="81" name="議会費該当値テキスト"/>
        <xdr:cNvSpPr txBox="1"/>
      </xdr:nvSpPr>
      <xdr:spPr>
        <a:xfrm>
          <a:off x="4686300"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58674</xdr:rowOff>
    </xdr:from>
    <xdr:to>
      <xdr:col>5</xdr:col>
      <xdr:colOff>409575</xdr:colOff>
      <xdr:row>37</xdr:row>
      <xdr:rowOff>160274</xdr:rowOff>
    </xdr:to>
    <xdr:sp macro="" textlink="">
      <xdr:nvSpPr>
        <xdr:cNvPr id="82" name="円/楕円 81"/>
        <xdr:cNvSpPr/>
      </xdr:nvSpPr>
      <xdr:spPr>
        <a:xfrm>
          <a:off x="3746500" y="64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151401</xdr:rowOff>
    </xdr:from>
    <xdr:ext cx="469744" cy="259045"/>
    <xdr:sp macro="" textlink="">
      <xdr:nvSpPr>
        <xdr:cNvPr id="83" name="テキスト ボックス 82"/>
        <xdr:cNvSpPr txBox="1"/>
      </xdr:nvSpPr>
      <xdr:spPr>
        <a:xfrm>
          <a:off x="3562427" y="649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76962</xdr:rowOff>
    </xdr:from>
    <xdr:to>
      <xdr:col>4</xdr:col>
      <xdr:colOff>206375</xdr:colOff>
      <xdr:row>38</xdr:row>
      <xdr:rowOff>7112</xdr:rowOff>
    </xdr:to>
    <xdr:sp macro="" textlink="">
      <xdr:nvSpPr>
        <xdr:cNvPr id="84" name="円/楕円 83"/>
        <xdr:cNvSpPr/>
      </xdr:nvSpPr>
      <xdr:spPr>
        <a:xfrm>
          <a:off x="2857500" y="6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169689</xdr:rowOff>
    </xdr:from>
    <xdr:ext cx="469744" cy="259045"/>
    <xdr:sp macro="" textlink="">
      <xdr:nvSpPr>
        <xdr:cNvPr id="85" name="テキスト ボックス 84"/>
        <xdr:cNvSpPr txBox="1"/>
      </xdr:nvSpPr>
      <xdr:spPr>
        <a:xfrm>
          <a:off x="2673427" y="65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83058</xdr:rowOff>
    </xdr:from>
    <xdr:to>
      <xdr:col>3</xdr:col>
      <xdr:colOff>3175</xdr:colOff>
      <xdr:row>38</xdr:row>
      <xdr:rowOff>13208</xdr:rowOff>
    </xdr:to>
    <xdr:sp macro="" textlink="">
      <xdr:nvSpPr>
        <xdr:cNvPr id="86" name="円/楕円 85"/>
        <xdr:cNvSpPr/>
      </xdr:nvSpPr>
      <xdr:spPr>
        <a:xfrm>
          <a:off x="19685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4335</xdr:rowOff>
    </xdr:from>
    <xdr:ext cx="469744" cy="259045"/>
    <xdr:sp macro="" textlink="">
      <xdr:nvSpPr>
        <xdr:cNvPr id="87" name="テキスト ボックス 86"/>
        <xdr:cNvSpPr txBox="1"/>
      </xdr:nvSpPr>
      <xdr:spPr>
        <a:xfrm>
          <a:off x="1784427" y="65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67056</xdr:rowOff>
    </xdr:from>
    <xdr:to>
      <xdr:col>1</xdr:col>
      <xdr:colOff>485775</xdr:colOff>
      <xdr:row>37</xdr:row>
      <xdr:rowOff>168656</xdr:rowOff>
    </xdr:to>
    <xdr:sp macro="" textlink="">
      <xdr:nvSpPr>
        <xdr:cNvPr id="88" name="円/楕円 87"/>
        <xdr:cNvSpPr/>
      </xdr:nvSpPr>
      <xdr:spPr>
        <a:xfrm>
          <a:off x="1079500" y="64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159783</xdr:rowOff>
    </xdr:from>
    <xdr:ext cx="469744" cy="259045"/>
    <xdr:sp macro="" textlink="">
      <xdr:nvSpPr>
        <xdr:cNvPr id="89" name="テキスト ボックス 88"/>
        <xdr:cNvSpPr txBox="1"/>
      </xdr:nvSpPr>
      <xdr:spPr>
        <a:xfrm>
          <a:off x="895427" y="650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115688</xdr:rowOff>
    </xdr:from>
    <xdr:to>
      <xdr:col>6</xdr:col>
      <xdr:colOff>511175</xdr:colOff>
      <xdr:row>56</xdr:row>
      <xdr:rowOff>157504</xdr:rowOff>
    </xdr:to>
    <xdr:cxnSp macro="">
      <xdr:nvCxnSpPr>
        <xdr:cNvPr id="116" name="直線コネクタ 115"/>
        <xdr:cNvCxnSpPr/>
      </xdr:nvCxnSpPr>
      <xdr:spPr>
        <a:xfrm flipV="1">
          <a:off x="3797300" y="9716888"/>
          <a:ext cx="838200" cy="4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157504</xdr:rowOff>
    </xdr:from>
    <xdr:to>
      <xdr:col>5</xdr:col>
      <xdr:colOff>358775</xdr:colOff>
      <xdr:row>57</xdr:row>
      <xdr:rowOff>26045</xdr:rowOff>
    </xdr:to>
    <xdr:cxnSp macro="">
      <xdr:nvCxnSpPr>
        <xdr:cNvPr id="119" name="直線コネクタ 118"/>
        <xdr:cNvCxnSpPr/>
      </xdr:nvCxnSpPr>
      <xdr:spPr>
        <a:xfrm flipV="1">
          <a:off x="2908300" y="9758704"/>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20713</xdr:rowOff>
    </xdr:from>
    <xdr:to>
      <xdr:col>4</xdr:col>
      <xdr:colOff>155575</xdr:colOff>
      <xdr:row>57</xdr:row>
      <xdr:rowOff>26045</xdr:rowOff>
    </xdr:to>
    <xdr:cxnSp macro="">
      <xdr:nvCxnSpPr>
        <xdr:cNvPr id="122" name="直線コネクタ 121"/>
        <xdr:cNvCxnSpPr/>
      </xdr:nvCxnSpPr>
      <xdr:spPr>
        <a:xfrm>
          <a:off x="2019300" y="9793363"/>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6348</xdr:rowOff>
    </xdr:from>
    <xdr:to>
      <xdr:col>2</xdr:col>
      <xdr:colOff>638175</xdr:colOff>
      <xdr:row>57</xdr:row>
      <xdr:rowOff>20713</xdr:rowOff>
    </xdr:to>
    <xdr:cxnSp macro="">
      <xdr:nvCxnSpPr>
        <xdr:cNvPr id="125" name="直線コネクタ 124"/>
        <xdr:cNvCxnSpPr/>
      </xdr:nvCxnSpPr>
      <xdr:spPr>
        <a:xfrm>
          <a:off x="1130300" y="9778998"/>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64888</xdr:rowOff>
    </xdr:from>
    <xdr:to>
      <xdr:col>6</xdr:col>
      <xdr:colOff>561975</xdr:colOff>
      <xdr:row>56</xdr:row>
      <xdr:rowOff>166488</xdr:rowOff>
    </xdr:to>
    <xdr:sp macro="" textlink="">
      <xdr:nvSpPr>
        <xdr:cNvPr id="135" name="円/楕円 134"/>
        <xdr:cNvSpPr/>
      </xdr:nvSpPr>
      <xdr:spPr>
        <a:xfrm>
          <a:off x="4584700" y="9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87765</xdr:rowOff>
    </xdr:from>
    <xdr:ext cx="534377" cy="259045"/>
    <xdr:sp macro="" textlink="">
      <xdr:nvSpPr>
        <xdr:cNvPr id="136" name="総務費該当値テキスト"/>
        <xdr:cNvSpPr txBox="1"/>
      </xdr:nvSpPr>
      <xdr:spPr>
        <a:xfrm>
          <a:off x="4686300" y="951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106704</xdr:rowOff>
    </xdr:from>
    <xdr:to>
      <xdr:col>5</xdr:col>
      <xdr:colOff>409575</xdr:colOff>
      <xdr:row>57</xdr:row>
      <xdr:rowOff>36854</xdr:rowOff>
    </xdr:to>
    <xdr:sp macro="" textlink="">
      <xdr:nvSpPr>
        <xdr:cNvPr id="137" name="円/楕円 136"/>
        <xdr:cNvSpPr/>
      </xdr:nvSpPr>
      <xdr:spPr>
        <a:xfrm>
          <a:off x="3746500" y="97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53381</xdr:rowOff>
    </xdr:from>
    <xdr:ext cx="534377" cy="259045"/>
    <xdr:sp macro="" textlink="">
      <xdr:nvSpPr>
        <xdr:cNvPr id="138" name="テキスト ボックス 137"/>
        <xdr:cNvSpPr txBox="1"/>
      </xdr:nvSpPr>
      <xdr:spPr>
        <a:xfrm>
          <a:off x="3530111" y="94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146695</xdr:rowOff>
    </xdr:from>
    <xdr:to>
      <xdr:col>4</xdr:col>
      <xdr:colOff>206375</xdr:colOff>
      <xdr:row>57</xdr:row>
      <xdr:rowOff>76845</xdr:rowOff>
    </xdr:to>
    <xdr:sp macro="" textlink="">
      <xdr:nvSpPr>
        <xdr:cNvPr id="139" name="円/楕円 138"/>
        <xdr:cNvSpPr/>
      </xdr:nvSpPr>
      <xdr:spPr>
        <a:xfrm>
          <a:off x="2857500" y="97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67972</xdr:rowOff>
    </xdr:from>
    <xdr:ext cx="534377" cy="259045"/>
    <xdr:sp macro="" textlink="">
      <xdr:nvSpPr>
        <xdr:cNvPr id="140" name="テキスト ボックス 139"/>
        <xdr:cNvSpPr txBox="1"/>
      </xdr:nvSpPr>
      <xdr:spPr>
        <a:xfrm>
          <a:off x="2641111" y="98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141363</xdr:rowOff>
    </xdr:from>
    <xdr:to>
      <xdr:col>3</xdr:col>
      <xdr:colOff>3175</xdr:colOff>
      <xdr:row>57</xdr:row>
      <xdr:rowOff>71513</xdr:rowOff>
    </xdr:to>
    <xdr:sp macro="" textlink="">
      <xdr:nvSpPr>
        <xdr:cNvPr id="141" name="円/楕円 140"/>
        <xdr:cNvSpPr/>
      </xdr:nvSpPr>
      <xdr:spPr>
        <a:xfrm>
          <a:off x="1968500" y="9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62640</xdr:rowOff>
    </xdr:from>
    <xdr:ext cx="534377" cy="259045"/>
    <xdr:sp macro="" textlink="">
      <xdr:nvSpPr>
        <xdr:cNvPr id="142" name="テキスト ボックス 141"/>
        <xdr:cNvSpPr txBox="1"/>
      </xdr:nvSpPr>
      <xdr:spPr>
        <a:xfrm>
          <a:off x="1752111" y="98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126998</xdr:rowOff>
    </xdr:from>
    <xdr:to>
      <xdr:col>1</xdr:col>
      <xdr:colOff>485775</xdr:colOff>
      <xdr:row>57</xdr:row>
      <xdr:rowOff>57148</xdr:rowOff>
    </xdr:to>
    <xdr:sp macro="" textlink="">
      <xdr:nvSpPr>
        <xdr:cNvPr id="143" name="円/楕円 142"/>
        <xdr:cNvSpPr/>
      </xdr:nvSpPr>
      <xdr:spPr>
        <a:xfrm>
          <a:off x="1079500" y="97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48275</xdr:rowOff>
    </xdr:from>
    <xdr:ext cx="534377" cy="259045"/>
    <xdr:sp macro="" textlink="">
      <xdr:nvSpPr>
        <xdr:cNvPr id="144" name="テキスト ボックス 143"/>
        <xdr:cNvSpPr txBox="1"/>
      </xdr:nvSpPr>
      <xdr:spPr>
        <a:xfrm>
          <a:off x="863111" y="98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61985</xdr:rowOff>
    </xdr:from>
    <xdr:to>
      <xdr:col>6</xdr:col>
      <xdr:colOff>511175</xdr:colOff>
      <xdr:row>77</xdr:row>
      <xdr:rowOff>83127</xdr:rowOff>
    </xdr:to>
    <xdr:cxnSp macro="">
      <xdr:nvCxnSpPr>
        <xdr:cNvPr id="172" name="直線コネクタ 171"/>
        <xdr:cNvCxnSpPr/>
      </xdr:nvCxnSpPr>
      <xdr:spPr>
        <a:xfrm flipV="1">
          <a:off x="3797300" y="13263635"/>
          <a:ext cx="8382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83127</xdr:rowOff>
    </xdr:from>
    <xdr:to>
      <xdr:col>5</xdr:col>
      <xdr:colOff>358775</xdr:colOff>
      <xdr:row>77</xdr:row>
      <xdr:rowOff>119835</xdr:rowOff>
    </xdr:to>
    <xdr:cxnSp macro="">
      <xdr:nvCxnSpPr>
        <xdr:cNvPr id="175" name="直線コネクタ 174"/>
        <xdr:cNvCxnSpPr/>
      </xdr:nvCxnSpPr>
      <xdr:spPr>
        <a:xfrm flipV="1">
          <a:off x="2908300" y="13284777"/>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21034</xdr:rowOff>
    </xdr:from>
    <xdr:to>
      <xdr:col>4</xdr:col>
      <xdr:colOff>155575</xdr:colOff>
      <xdr:row>77</xdr:row>
      <xdr:rowOff>119835</xdr:rowOff>
    </xdr:to>
    <xdr:cxnSp macro="">
      <xdr:nvCxnSpPr>
        <xdr:cNvPr id="178" name="直線コネクタ 177"/>
        <xdr:cNvCxnSpPr/>
      </xdr:nvCxnSpPr>
      <xdr:spPr>
        <a:xfrm>
          <a:off x="2019300" y="13222684"/>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21034</xdr:rowOff>
    </xdr:from>
    <xdr:to>
      <xdr:col>2</xdr:col>
      <xdr:colOff>638175</xdr:colOff>
      <xdr:row>77</xdr:row>
      <xdr:rowOff>160429</xdr:rowOff>
    </xdr:to>
    <xdr:cxnSp macro="">
      <xdr:nvCxnSpPr>
        <xdr:cNvPr id="181" name="直線コネクタ 180"/>
        <xdr:cNvCxnSpPr/>
      </xdr:nvCxnSpPr>
      <xdr:spPr>
        <a:xfrm flipV="1">
          <a:off x="1130300" y="13222684"/>
          <a:ext cx="889000" cy="1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11185</xdr:rowOff>
    </xdr:from>
    <xdr:to>
      <xdr:col>6</xdr:col>
      <xdr:colOff>561975</xdr:colOff>
      <xdr:row>77</xdr:row>
      <xdr:rowOff>112785</xdr:rowOff>
    </xdr:to>
    <xdr:sp macro="" textlink="">
      <xdr:nvSpPr>
        <xdr:cNvPr id="191" name="円/楕円 190"/>
        <xdr:cNvSpPr/>
      </xdr:nvSpPr>
      <xdr:spPr>
        <a:xfrm>
          <a:off x="4584700" y="132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97562</xdr:rowOff>
    </xdr:from>
    <xdr:ext cx="599010" cy="259045"/>
    <xdr:sp macro="" textlink="">
      <xdr:nvSpPr>
        <xdr:cNvPr id="192" name="民生費該当値テキスト"/>
        <xdr:cNvSpPr txBox="1"/>
      </xdr:nvSpPr>
      <xdr:spPr>
        <a:xfrm>
          <a:off x="4686300" y="1312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32327</xdr:rowOff>
    </xdr:from>
    <xdr:to>
      <xdr:col>5</xdr:col>
      <xdr:colOff>409575</xdr:colOff>
      <xdr:row>77</xdr:row>
      <xdr:rowOff>133927</xdr:rowOff>
    </xdr:to>
    <xdr:sp macro="" textlink="">
      <xdr:nvSpPr>
        <xdr:cNvPr id="193" name="円/楕円 192"/>
        <xdr:cNvSpPr/>
      </xdr:nvSpPr>
      <xdr:spPr>
        <a:xfrm>
          <a:off x="3746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125054</xdr:rowOff>
    </xdr:from>
    <xdr:ext cx="599010" cy="259045"/>
    <xdr:sp macro="" textlink="">
      <xdr:nvSpPr>
        <xdr:cNvPr id="194" name="テキスト ボックス 193"/>
        <xdr:cNvSpPr txBox="1"/>
      </xdr:nvSpPr>
      <xdr:spPr>
        <a:xfrm>
          <a:off x="3497794" y="13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69035</xdr:rowOff>
    </xdr:from>
    <xdr:to>
      <xdr:col>4</xdr:col>
      <xdr:colOff>206375</xdr:colOff>
      <xdr:row>77</xdr:row>
      <xdr:rowOff>170635</xdr:rowOff>
    </xdr:to>
    <xdr:sp macro="" textlink="">
      <xdr:nvSpPr>
        <xdr:cNvPr id="195" name="円/楕円 194"/>
        <xdr:cNvSpPr/>
      </xdr:nvSpPr>
      <xdr:spPr>
        <a:xfrm>
          <a:off x="2857500" y="13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161762</xdr:rowOff>
    </xdr:from>
    <xdr:ext cx="599010" cy="259045"/>
    <xdr:sp macro="" textlink="">
      <xdr:nvSpPr>
        <xdr:cNvPr id="196" name="テキスト ボックス 195"/>
        <xdr:cNvSpPr txBox="1"/>
      </xdr:nvSpPr>
      <xdr:spPr>
        <a:xfrm>
          <a:off x="2608794" y="133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141684</xdr:rowOff>
    </xdr:from>
    <xdr:to>
      <xdr:col>3</xdr:col>
      <xdr:colOff>3175</xdr:colOff>
      <xdr:row>77</xdr:row>
      <xdr:rowOff>71834</xdr:rowOff>
    </xdr:to>
    <xdr:sp macro="" textlink="">
      <xdr:nvSpPr>
        <xdr:cNvPr id="197" name="円/楕円 196"/>
        <xdr:cNvSpPr/>
      </xdr:nvSpPr>
      <xdr:spPr>
        <a:xfrm>
          <a:off x="19685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88361</xdr:rowOff>
    </xdr:from>
    <xdr:ext cx="599010" cy="259045"/>
    <xdr:sp macro="" textlink="">
      <xdr:nvSpPr>
        <xdr:cNvPr id="198" name="テキスト ボックス 197"/>
        <xdr:cNvSpPr txBox="1"/>
      </xdr:nvSpPr>
      <xdr:spPr>
        <a:xfrm>
          <a:off x="1719794" y="129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109629</xdr:rowOff>
    </xdr:from>
    <xdr:to>
      <xdr:col>1</xdr:col>
      <xdr:colOff>485775</xdr:colOff>
      <xdr:row>78</xdr:row>
      <xdr:rowOff>39779</xdr:rowOff>
    </xdr:to>
    <xdr:sp macro="" textlink="">
      <xdr:nvSpPr>
        <xdr:cNvPr id="199" name="円/楕円 198"/>
        <xdr:cNvSpPr/>
      </xdr:nvSpPr>
      <xdr:spPr>
        <a:xfrm>
          <a:off x="1079500" y="1331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30906</xdr:rowOff>
    </xdr:from>
    <xdr:ext cx="599010" cy="259045"/>
    <xdr:sp macro="" textlink="">
      <xdr:nvSpPr>
        <xdr:cNvPr id="200" name="テキスト ボックス 199"/>
        <xdr:cNvSpPr txBox="1"/>
      </xdr:nvSpPr>
      <xdr:spPr>
        <a:xfrm>
          <a:off x="830794" y="1340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80150</xdr:rowOff>
    </xdr:from>
    <xdr:to>
      <xdr:col>6</xdr:col>
      <xdr:colOff>511175</xdr:colOff>
      <xdr:row>97</xdr:row>
      <xdr:rowOff>95162</xdr:rowOff>
    </xdr:to>
    <xdr:cxnSp macro="">
      <xdr:nvCxnSpPr>
        <xdr:cNvPr id="229" name="直線コネクタ 228"/>
        <xdr:cNvCxnSpPr/>
      </xdr:nvCxnSpPr>
      <xdr:spPr>
        <a:xfrm flipV="1">
          <a:off x="3797300" y="16710800"/>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91701</xdr:rowOff>
    </xdr:from>
    <xdr:to>
      <xdr:col>5</xdr:col>
      <xdr:colOff>358775</xdr:colOff>
      <xdr:row>97</xdr:row>
      <xdr:rowOff>95162</xdr:rowOff>
    </xdr:to>
    <xdr:cxnSp macro="">
      <xdr:nvCxnSpPr>
        <xdr:cNvPr id="232" name="直線コネクタ 231"/>
        <xdr:cNvCxnSpPr/>
      </xdr:nvCxnSpPr>
      <xdr:spPr>
        <a:xfrm>
          <a:off x="2908300" y="16722351"/>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91701</xdr:rowOff>
    </xdr:from>
    <xdr:to>
      <xdr:col>4</xdr:col>
      <xdr:colOff>155575</xdr:colOff>
      <xdr:row>97</xdr:row>
      <xdr:rowOff>93294</xdr:rowOff>
    </xdr:to>
    <xdr:cxnSp macro="">
      <xdr:nvCxnSpPr>
        <xdr:cNvPr id="235" name="直線コネクタ 234"/>
        <xdr:cNvCxnSpPr/>
      </xdr:nvCxnSpPr>
      <xdr:spPr>
        <a:xfrm flipV="1">
          <a:off x="2019300" y="16722351"/>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93294</xdr:rowOff>
    </xdr:from>
    <xdr:to>
      <xdr:col>2</xdr:col>
      <xdr:colOff>638175</xdr:colOff>
      <xdr:row>97</xdr:row>
      <xdr:rowOff>134655</xdr:rowOff>
    </xdr:to>
    <xdr:cxnSp macro="">
      <xdr:nvCxnSpPr>
        <xdr:cNvPr id="238" name="直線コネクタ 237"/>
        <xdr:cNvCxnSpPr/>
      </xdr:nvCxnSpPr>
      <xdr:spPr>
        <a:xfrm flipV="1">
          <a:off x="1130300" y="16723944"/>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29350</xdr:rowOff>
    </xdr:from>
    <xdr:to>
      <xdr:col>6</xdr:col>
      <xdr:colOff>561975</xdr:colOff>
      <xdr:row>97</xdr:row>
      <xdr:rowOff>130950</xdr:rowOff>
    </xdr:to>
    <xdr:sp macro="" textlink="">
      <xdr:nvSpPr>
        <xdr:cNvPr id="248" name="円/楕円 247"/>
        <xdr:cNvSpPr/>
      </xdr:nvSpPr>
      <xdr:spPr>
        <a:xfrm>
          <a:off x="45847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115727</xdr:rowOff>
    </xdr:from>
    <xdr:ext cx="534377" cy="259045"/>
    <xdr:sp macro="" textlink="">
      <xdr:nvSpPr>
        <xdr:cNvPr id="249" name="衛生費該当値テキスト"/>
        <xdr:cNvSpPr txBox="1"/>
      </xdr:nvSpPr>
      <xdr:spPr>
        <a:xfrm>
          <a:off x="4686300" y="165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44362</xdr:rowOff>
    </xdr:from>
    <xdr:to>
      <xdr:col>5</xdr:col>
      <xdr:colOff>409575</xdr:colOff>
      <xdr:row>97</xdr:row>
      <xdr:rowOff>145962</xdr:rowOff>
    </xdr:to>
    <xdr:sp macro="" textlink="">
      <xdr:nvSpPr>
        <xdr:cNvPr id="250" name="円/楕円 249"/>
        <xdr:cNvSpPr/>
      </xdr:nvSpPr>
      <xdr:spPr>
        <a:xfrm>
          <a:off x="37465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137089</xdr:rowOff>
    </xdr:from>
    <xdr:ext cx="534377" cy="259045"/>
    <xdr:sp macro="" textlink="">
      <xdr:nvSpPr>
        <xdr:cNvPr id="251" name="テキスト ボックス 250"/>
        <xdr:cNvSpPr txBox="1"/>
      </xdr:nvSpPr>
      <xdr:spPr>
        <a:xfrm>
          <a:off x="3530111" y="167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40901</xdr:rowOff>
    </xdr:from>
    <xdr:to>
      <xdr:col>4</xdr:col>
      <xdr:colOff>206375</xdr:colOff>
      <xdr:row>97</xdr:row>
      <xdr:rowOff>142501</xdr:rowOff>
    </xdr:to>
    <xdr:sp macro="" textlink="">
      <xdr:nvSpPr>
        <xdr:cNvPr id="252" name="円/楕円 251"/>
        <xdr:cNvSpPr/>
      </xdr:nvSpPr>
      <xdr:spPr>
        <a:xfrm>
          <a:off x="2857500" y="1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133628</xdr:rowOff>
    </xdr:from>
    <xdr:ext cx="534377" cy="259045"/>
    <xdr:sp macro="" textlink="">
      <xdr:nvSpPr>
        <xdr:cNvPr id="253" name="テキスト ボックス 252"/>
        <xdr:cNvSpPr txBox="1"/>
      </xdr:nvSpPr>
      <xdr:spPr>
        <a:xfrm>
          <a:off x="2641111" y="1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42494</xdr:rowOff>
    </xdr:from>
    <xdr:to>
      <xdr:col>3</xdr:col>
      <xdr:colOff>3175</xdr:colOff>
      <xdr:row>97</xdr:row>
      <xdr:rowOff>144094</xdr:rowOff>
    </xdr:to>
    <xdr:sp macro="" textlink="">
      <xdr:nvSpPr>
        <xdr:cNvPr id="254" name="円/楕円 253"/>
        <xdr:cNvSpPr/>
      </xdr:nvSpPr>
      <xdr:spPr>
        <a:xfrm>
          <a:off x="1968500" y="166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135221</xdr:rowOff>
    </xdr:from>
    <xdr:ext cx="534377" cy="259045"/>
    <xdr:sp macro="" textlink="">
      <xdr:nvSpPr>
        <xdr:cNvPr id="255" name="テキスト ボックス 254"/>
        <xdr:cNvSpPr txBox="1"/>
      </xdr:nvSpPr>
      <xdr:spPr>
        <a:xfrm>
          <a:off x="1752111" y="167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83855</xdr:rowOff>
    </xdr:from>
    <xdr:to>
      <xdr:col>1</xdr:col>
      <xdr:colOff>485775</xdr:colOff>
      <xdr:row>98</xdr:row>
      <xdr:rowOff>14005</xdr:rowOff>
    </xdr:to>
    <xdr:sp macro="" textlink="">
      <xdr:nvSpPr>
        <xdr:cNvPr id="256" name="円/楕円 255"/>
        <xdr:cNvSpPr/>
      </xdr:nvSpPr>
      <xdr:spPr>
        <a:xfrm>
          <a:off x="1079500" y="16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5132</xdr:rowOff>
    </xdr:from>
    <xdr:ext cx="534377" cy="259045"/>
    <xdr:sp macro="" textlink="">
      <xdr:nvSpPr>
        <xdr:cNvPr id="257" name="テキスト ボックス 256"/>
        <xdr:cNvSpPr txBox="1"/>
      </xdr:nvSpPr>
      <xdr:spPr>
        <a:xfrm>
          <a:off x="863111" y="168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136499</xdr:rowOff>
    </xdr:from>
    <xdr:to>
      <xdr:col>15</xdr:col>
      <xdr:colOff>180975</xdr:colOff>
      <xdr:row>38</xdr:row>
      <xdr:rowOff>136728</xdr:rowOff>
    </xdr:to>
    <xdr:cxnSp macro="">
      <xdr:nvCxnSpPr>
        <xdr:cNvPr id="284" name="直線コネクタ 283"/>
        <xdr:cNvCxnSpPr/>
      </xdr:nvCxnSpPr>
      <xdr:spPr>
        <a:xfrm>
          <a:off x="9639300" y="66515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154331</xdr:rowOff>
    </xdr:from>
    <xdr:to>
      <xdr:col>14</xdr:col>
      <xdr:colOff>28575</xdr:colOff>
      <xdr:row>38</xdr:row>
      <xdr:rowOff>136499</xdr:rowOff>
    </xdr:to>
    <xdr:cxnSp macro="">
      <xdr:nvCxnSpPr>
        <xdr:cNvPr id="287" name="直線コネクタ 286"/>
        <xdr:cNvCxnSpPr/>
      </xdr:nvCxnSpPr>
      <xdr:spPr>
        <a:xfrm>
          <a:off x="8750300" y="6326531"/>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55118</xdr:rowOff>
    </xdr:from>
    <xdr:to>
      <xdr:col>12</xdr:col>
      <xdr:colOff>511175</xdr:colOff>
      <xdr:row>36</xdr:row>
      <xdr:rowOff>154331</xdr:rowOff>
    </xdr:to>
    <xdr:cxnSp macro="">
      <xdr:nvCxnSpPr>
        <xdr:cNvPr id="290" name="直線コネクタ 289"/>
        <xdr:cNvCxnSpPr/>
      </xdr:nvCxnSpPr>
      <xdr:spPr>
        <a:xfrm>
          <a:off x="7861300" y="5884418"/>
          <a:ext cx="889000" cy="4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55118</xdr:rowOff>
    </xdr:from>
    <xdr:to>
      <xdr:col>11</xdr:col>
      <xdr:colOff>307975</xdr:colOff>
      <xdr:row>35</xdr:row>
      <xdr:rowOff>55118</xdr:rowOff>
    </xdr:to>
    <xdr:cxnSp macro="">
      <xdr:nvCxnSpPr>
        <xdr:cNvPr id="293" name="直線コネクタ 292"/>
        <xdr:cNvCxnSpPr/>
      </xdr:nvCxnSpPr>
      <xdr:spPr>
        <a:xfrm flipV="1">
          <a:off x="6972300" y="588441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5" name="テキスト ボックス 294"/>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85928</xdr:rowOff>
    </xdr:from>
    <xdr:to>
      <xdr:col>15</xdr:col>
      <xdr:colOff>231775</xdr:colOff>
      <xdr:row>39</xdr:row>
      <xdr:rowOff>16078</xdr:rowOff>
    </xdr:to>
    <xdr:sp macro="" textlink="">
      <xdr:nvSpPr>
        <xdr:cNvPr id="303" name="円/楕円 302"/>
        <xdr:cNvSpPr/>
      </xdr:nvSpPr>
      <xdr:spPr>
        <a:xfrm>
          <a:off x="10426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855</xdr:rowOff>
    </xdr:from>
    <xdr:ext cx="313932" cy="259045"/>
    <xdr:sp macro="" textlink="">
      <xdr:nvSpPr>
        <xdr:cNvPr id="304" name="労働費該当値テキスト"/>
        <xdr:cNvSpPr txBox="1"/>
      </xdr:nvSpPr>
      <xdr:spPr>
        <a:xfrm>
          <a:off x="10528300" y="651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85699</xdr:rowOff>
    </xdr:from>
    <xdr:to>
      <xdr:col>14</xdr:col>
      <xdr:colOff>79375</xdr:colOff>
      <xdr:row>39</xdr:row>
      <xdr:rowOff>15849</xdr:rowOff>
    </xdr:to>
    <xdr:sp macro="" textlink="">
      <xdr:nvSpPr>
        <xdr:cNvPr id="305" name="円/楕円 30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6976</xdr:rowOff>
    </xdr:from>
    <xdr:ext cx="313932" cy="259045"/>
    <xdr:sp macro="" textlink="">
      <xdr:nvSpPr>
        <xdr:cNvPr id="306" name="テキスト ボックス 305"/>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103531</xdr:rowOff>
    </xdr:from>
    <xdr:to>
      <xdr:col>12</xdr:col>
      <xdr:colOff>561975</xdr:colOff>
      <xdr:row>37</xdr:row>
      <xdr:rowOff>33681</xdr:rowOff>
    </xdr:to>
    <xdr:sp macro="" textlink="">
      <xdr:nvSpPr>
        <xdr:cNvPr id="307" name="円/楕円 306"/>
        <xdr:cNvSpPr/>
      </xdr:nvSpPr>
      <xdr:spPr>
        <a:xfrm>
          <a:off x="869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24808</xdr:rowOff>
    </xdr:from>
    <xdr:ext cx="469744" cy="259045"/>
    <xdr:sp macro="" textlink="">
      <xdr:nvSpPr>
        <xdr:cNvPr id="308" name="テキスト ボックス 307"/>
        <xdr:cNvSpPr txBox="1"/>
      </xdr:nvSpPr>
      <xdr:spPr>
        <a:xfrm>
          <a:off x="8515427"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4318</xdr:rowOff>
    </xdr:from>
    <xdr:to>
      <xdr:col>11</xdr:col>
      <xdr:colOff>358775</xdr:colOff>
      <xdr:row>34</xdr:row>
      <xdr:rowOff>105918</xdr:rowOff>
    </xdr:to>
    <xdr:sp macro="" textlink="">
      <xdr:nvSpPr>
        <xdr:cNvPr id="309" name="円/楕円 308"/>
        <xdr:cNvSpPr/>
      </xdr:nvSpPr>
      <xdr:spPr>
        <a:xfrm>
          <a:off x="7810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122445</xdr:rowOff>
    </xdr:from>
    <xdr:ext cx="469744" cy="259045"/>
    <xdr:sp macro="" textlink="">
      <xdr:nvSpPr>
        <xdr:cNvPr id="310" name="テキスト ボックス 309"/>
        <xdr:cNvSpPr txBox="1"/>
      </xdr:nvSpPr>
      <xdr:spPr>
        <a:xfrm>
          <a:off x="7626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4318</xdr:rowOff>
    </xdr:from>
    <xdr:to>
      <xdr:col>10</xdr:col>
      <xdr:colOff>155575</xdr:colOff>
      <xdr:row>35</xdr:row>
      <xdr:rowOff>105918</xdr:rowOff>
    </xdr:to>
    <xdr:sp macro="" textlink="">
      <xdr:nvSpPr>
        <xdr:cNvPr id="311" name="円/楕円 310"/>
        <xdr:cNvSpPr/>
      </xdr:nvSpPr>
      <xdr:spPr>
        <a:xfrm>
          <a:off x="6921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97045</xdr:rowOff>
    </xdr:from>
    <xdr:ext cx="469744" cy="259045"/>
    <xdr:sp macro="" textlink="">
      <xdr:nvSpPr>
        <xdr:cNvPr id="312" name="テキスト ボックス 311"/>
        <xdr:cNvSpPr txBox="1"/>
      </xdr:nvSpPr>
      <xdr:spPr>
        <a:xfrm>
          <a:off x="6737427"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119240</xdr:rowOff>
    </xdr:from>
    <xdr:to>
      <xdr:col>15</xdr:col>
      <xdr:colOff>180975</xdr:colOff>
      <xdr:row>58</xdr:row>
      <xdr:rowOff>135781</xdr:rowOff>
    </xdr:to>
    <xdr:cxnSp macro="">
      <xdr:nvCxnSpPr>
        <xdr:cNvPr id="343" name="直線コネクタ 342"/>
        <xdr:cNvCxnSpPr/>
      </xdr:nvCxnSpPr>
      <xdr:spPr>
        <a:xfrm flipV="1">
          <a:off x="9639300" y="10063340"/>
          <a:ext cx="838200" cy="1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133740</xdr:rowOff>
    </xdr:from>
    <xdr:to>
      <xdr:col>14</xdr:col>
      <xdr:colOff>28575</xdr:colOff>
      <xdr:row>58</xdr:row>
      <xdr:rowOff>135781</xdr:rowOff>
    </xdr:to>
    <xdr:cxnSp macro="">
      <xdr:nvCxnSpPr>
        <xdr:cNvPr id="346" name="直線コネクタ 345"/>
        <xdr:cNvCxnSpPr/>
      </xdr:nvCxnSpPr>
      <xdr:spPr>
        <a:xfrm>
          <a:off x="8750300" y="10077840"/>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68736</xdr:rowOff>
    </xdr:from>
    <xdr:to>
      <xdr:col>12</xdr:col>
      <xdr:colOff>511175</xdr:colOff>
      <xdr:row>58</xdr:row>
      <xdr:rowOff>133740</xdr:rowOff>
    </xdr:to>
    <xdr:cxnSp macro="">
      <xdr:nvCxnSpPr>
        <xdr:cNvPr id="349" name="直線コネクタ 348"/>
        <xdr:cNvCxnSpPr/>
      </xdr:nvCxnSpPr>
      <xdr:spPr>
        <a:xfrm>
          <a:off x="7861300" y="10012836"/>
          <a:ext cx="8890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68736</xdr:rowOff>
    </xdr:from>
    <xdr:to>
      <xdr:col>11</xdr:col>
      <xdr:colOff>307975</xdr:colOff>
      <xdr:row>58</xdr:row>
      <xdr:rowOff>115370</xdr:rowOff>
    </xdr:to>
    <xdr:cxnSp macro="">
      <xdr:nvCxnSpPr>
        <xdr:cNvPr id="352" name="直線コネクタ 351"/>
        <xdr:cNvCxnSpPr/>
      </xdr:nvCxnSpPr>
      <xdr:spPr>
        <a:xfrm flipV="1">
          <a:off x="6972300" y="1001283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68440</xdr:rowOff>
    </xdr:from>
    <xdr:to>
      <xdr:col>15</xdr:col>
      <xdr:colOff>231775</xdr:colOff>
      <xdr:row>58</xdr:row>
      <xdr:rowOff>170040</xdr:rowOff>
    </xdr:to>
    <xdr:sp macro="" textlink="">
      <xdr:nvSpPr>
        <xdr:cNvPr id="362" name="円/楕円 361"/>
        <xdr:cNvSpPr/>
      </xdr:nvSpPr>
      <xdr:spPr>
        <a:xfrm>
          <a:off x="104267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154817</xdr:rowOff>
    </xdr:from>
    <xdr:ext cx="469744" cy="259045"/>
    <xdr:sp macro="" textlink="">
      <xdr:nvSpPr>
        <xdr:cNvPr id="363" name="農林水産業費該当値テキスト"/>
        <xdr:cNvSpPr txBox="1"/>
      </xdr:nvSpPr>
      <xdr:spPr>
        <a:xfrm>
          <a:off x="10528300" y="99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84981</xdr:rowOff>
    </xdr:from>
    <xdr:to>
      <xdr:col>14</xdr:col>
      <xdr:colOff>79375</xdr:colOff>
      <xdr:row>59</xdr:row>
      <xdr:rowOff>15131</xdr:rowOff>
    </xdr:to>
    <xdr:sp macro="" textlink="">
      <xdr:nvSpPr>
        <xdr:cNvPr id="364" name="円/楕円 363"/>
        <xdr:cNvSpPr/>
      </xdr:nvSpPr>
      <xdr:spPr>
        <a:xfrm>
          <a:off x="9588500" y="100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6258</xdr:rowOff>
    </xdr:from>
    <xdr:ext cx="469744" cy="259045"/>
    <xdr:sp macro="" textlink="">
      <xdr:nvSpPr>
        <xdr:cNvPr id="365" name="テキスト ボックス 364"/>
        <xdr:cNvSpPr txBox="1"/>
      </xdr:nvSpPr>
      <xdr:spPr>
        <a:xfrm>
          <a:off x="9404427" y="101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82940</xdr:rowOff>
    </xdr:from>
    <xdr:to>
      <xdr:col>12</xdr:col>
      <xdr:colOff>561975</xdr:colOff>
      <xdr:row>59</xdr:row>
      <xdr:rowOff>13090</xdr:rowOff>
    </xdr:to>
    <xdr:sp macro="" textlink="">
      <xdr:nvSpPr>
        <xdr:cNvPr id="366" name="円/楕円 365"/>
        <xdr:cNvSpPr/>
      </xdr:nvSpPr>
      <xdr:spPr>
        <a:xfrm>
          <a:off x="8699500" y="10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4217</xdr:rowOff>
    </xdr:from>
    <xdr:ext cx="469744" cy="259045"/>
    <xdr:sp macro="" textlink="">
      <xdr:nvSpPr>
        <xdr:cNvPr id="367" name="テキスト ボックス 366"/>
        <xdr:cNvSpPr txBox="1"/>
      </xdr:nvSpPr>
      <xdr:spPr>
        <a:xfrm>
          <a:off x="8515427" y="101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17936</xdr:rowOff>
    </xdr:from>
    <xdr:to>
      <xdr:col>11</xdr:col>
      <xdr:colOff>358775</xdr:colOff>
      <xdr:row>58</xdr:row>
      <xdr:rowOff>119536</xdr:rowOff>
    </xdr:to>
    <xdr:sp macro="" textlink="">
      <xdr:nvSpPr>
        <xdr:cNvPr id="368" name="円/楕円 367"/>
        <xdr:cNvSpPr/>
      </xdr:nvSpPr>
      <xdr:spPr>
        <a:xfrm>
          <a:off x="7810500" y="99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110663</xdr:rowOff>
    </xdr:from>
    <xdr:ext cx="534377" cy="259045"/>
    <xdr:sp macro="" textlink="">
      <xdr:nvSpPr>
        <xdr:cNvPr id="369" name="テキスト ボックス 368"/>
        <xdr:cNvSpPr txBox="1"/>
      </xdr:nvSpPr>
      <xdr:spPr>
        <a:xfrm>
          <a:off x="7594111" y="100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64570</xdr:rowOff>
    </xdr:from>
    <xdr:to>
      <xdr:col>10</xdr:col>
      <xdr:colOff>155575</xdr:colOff>
      <xdr:row>58</xdr:row>
      <xdr:rowOff>166170</xdr:rowOff>
    </xdr:to>
    <xdr:sp macro="" textlink="">
      <xdr:nvSpPr>
        <xdr:cNvPr id="370" name="円/楕円 369"/>
        <xdr:cNvSpPr/>
      </xdr:nvSpPr>
      <xdr:spPr>
        <a:xfrm>
          <a:off x="6921500" y="100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157297</xdr:rowOff>
    </xdr:from>
    <xdr:ext cx="469744" cy="259045"/>
    <xdr:sp macro="" textlink="">
      <xdr:nvSpPr>
        <xdr:cNvPr id="371" name="テキスト ボックス 370"/>
        <xdr:cNvSpPr txBox="1"/>
      </xdr:nvSpPr>
      <xdr:spPr>
        <a:xfrm>
          <a:off x="6737427" y="101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29287</xdr:rowOff>
    </xdr:from>
    <xdr:to>
      <xdr:col>15</xdr:col>
      <xdr:colOff>180975</xdr:colOff>
      <xdr:row>77</xdr:row>
      <xdr:rowOff>69160</xdr:rowOff>
    </xdr:to>
    <xdr:cxnSp macro="">
      <xdr:nvCxnSpPr>
        <xdr:cNvPr id="402" name="直線コネクタ 401"/>
        <xdr:cNvCxnSpPr/>
      </xdr:nvCxnSpPr>
      <xdr:spPr>
        <a:xfrm>
          <a:off x="9639300" y="13230937"/>
          <a:ext cx="8382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29287</xdr:rowOff>
    </xdr:from>
    <xdr:to>
      <xdr:col>14</xdr:col>
      <xdr:colOff>28575</xdr:colOff>
      <xdr:row>77</xdr:row>
      <xdr:rowOff>141267</xdr:rowOff>
    </xdr:to>
    <xdr:cxnSp macro="">
      <xdr:nvCxnSpPr>
        <xdr:cNvPr id="405" name="直線コネクタ 404"/>
        <xdr:cNvCxnSpPr/>
      </xdr:nvCxnSpPr>
      <xdr:spPr>
        <a:xfrm flipV="1">
          <a:off x="8750300" y="13230937"/>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141267</xdr:rowOff>
    </xdr:from>
    <xdr:to>
      <xdr:col>12</xdr:col>
      <xdr:colOff>511175</xdr:colOff>
      <xdr:row>78</xdr:row>
      <xdr:rowOff>2539</xdr:rowOff>
    </xdr:to>
    <xdr:cxnSp macro="">
      <xdr:nvCxnSpPr>
        <xdr:cNvPr id="408" name="直線コネクタ 407"/>
        <xdr:cNvCxnSpPr/>
      </xdr:nvCxnSpPr>
      <xdr:spPr>
        <a:xfrm flipV="1">
          <a:off x="7861300" y="1334291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2539</xdr:rowOff>
    </xdr:from>
    <xdr:to>
      <xdr:col>11</xdr:col>
      <xdr:colOff>307975</xdr:colOff>
      <xdr:row>78</xdr:row>
      <xdr:rowOff>6393</xdr:rowOff>
    </xdr:to>
    <xdr:cxnSp macro="">
      <xdr:nvCxnSpPr>
        <xdr:cNvPr id="411" name="直線コネクタ 410"/>
        <xdr:cNvCxnSpPr/>
      </xdr:nvCxnSpPr>
      <xdr:spPr>
        <a:xfrm flipV="1">
          <a:off x="6972300" y="13375639"/>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18360</xdr:rowOff>
    </xdr:from>
    <xdr:to>
      <xdr:col>15</xdr:col>
      <xdr:colOff>231775</xdr:colOff>
      <xdr:row>77</xdr:row>
      <xdr:rowOff>119960</xdr:rowOff>
    </xdr:to>
    <xdr:sp macro="" textlink="">
      <xdr:nvSpPr>
        <xdr:cNvPr id="421" name="円/楕円 420"/>
        <xdr:cNvSpPr/>
      </xdr:nvSpPr>
      <xdr:spPr>
        <a:xfrm>
          <a:off x="104267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168237</xdr:rowOff>
    </xdr:from>
    <xdr:ext cx="534377" cy="259045"/>
    <xdr:sp macro="" textlink="">
      <xdr:nvSpPr>
        <xdr:cNvPr id="422" name="商工費該当値テキスト"/>
        <xdr:cNvSpPr txBox="1"/>
      </xdr:nvSpPr>
      <xdr:spPr>
        <a:xfrm>
          <a:off x="10528300" y="13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149937</xdr:rowOff>
    </xdr:from>
    <xdr:to>
      <xdr:col>14</xdr:col>
      <xdr:colOff>79375</xdr:colOff>
      <xdr:row>77</xdr:row>
      <xdr:rowOff>80087</xdr:rowOff>
    </xdr:to>
    <xdr:sp macro="" textlink="">
      <xdr:nvSpPr>
        <xdr:cNvPr id="423" name="円/楕円 422"/>
        <xdr:cNvSpPr/>
      </xdr:nvSpPr>
      <xdr:spPr>
        <a:xfrm>
          <a:off x="9588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71214</xdr:rowOff>
    </xdr:from>
    <xdr:ext cx="534377" cy="259045"/>
    <xdr:sp macro="" textlink="">
      <xdr:nvSpPr>
        <xdr:cNvPr id="424" name="テキスト ボックス 423"/>
        <xdr:cNvSpPr txBox="1"/>
      </xdr:nvSpPr>
      <xdr:spPr>
        <a:xfrm>
          <a:off x="9372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90467</xdr:rowOff>
    </xdr:from>
    <xdr:to>
      <xdr:col>12</xdr:col>
      <xdr:colOff>561975</xdr:colOff>
      <xdr:row>78</xdr:row>
      <xdr:rowOff>20617</xdr:rowOff>
    </xdr:to>
    <xdr:sp macro="" textlink="">
      <xdr:nvSpPr>
        <xdr:cNvPr id="425" name="円/楕円 424"/>
        <xdr:cNvSpPr/>
      </xdr:nvSpPr>
      <xdr:spPr>
        <a:xfrm>
          <a:off x="8699500" y="132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11744</xdr:rowOff>
    </xdr:from>
    <xdr:ext cx="469744" cy="259045"/>
    <xdr:sp macro="" textlink="">
      <xdr:nvSpPr>
        <xdr:cNvPr id="426" name="テキスト ボックス 425"/>
        <xdr:cNvSpPr txBox="1"/>
      </xdr:nvSpPr>
      <xdr:spPr>
        <a:xfrm>
          <a:off x="8515427" y="133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123189</xdr:rowOff>
    </xdr:from>
    <xdr:to>
      <xdr:col>11</xdr:col>
      <xdr:colOff>358775</xdr:colOff>
      <xdr:row>78</xdr:row>
      <xdr:rowOff>53339</xdr:rowOff>
    </xdr:to>
    <xdr:sp macro="" textlink="">
      <xdr:nvSpPr>
        <xdr:cNvPr id="427" name="円/楕円 426"/>
        <xdr:cNvSpPr/>
      </xdr:nvSpPr>
      <xdr:spPr>
        <a:xfrm>
          <a:off x="7810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44466</xdr:rowOff>
    </xdr:from>
    <xdr:ext cx="469744" cy="259045"/>
    <xdr:sp macro="" textlink="">
      <xdr:nvSpPr>
        <xdr:cNvPr id="428" name="テキスト ボックス 427"/>
        <xdr:cNvSpPr txBox="1"/>
      </xdr:nvSpPr>
      <xdr:spPr>
        <a:xfrm>
          <a:off x="7626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127043</xdr:rowOff>
    </xdr:from>
    <xdr:to>
      <xdr:col>10</xdr:col>
      <xdr:colOff>155575</xdr:colOff>
      <xdr:row>78</xdr:row>
      <xdr:rowOff>57193</xdr:rowOff>
    </xdr:to>
    <xdr:sp macro="" textlink="">
      <xdr:nvSpPr>
        <xdr:cNvPr id="429" name="円/楕円 428"/>
        <xdr:cNvSpPr/>
      </xdr:nvSpPr>
      <xdr:spPr>
        <a:xfrm>
          <a:off x="6921500" y="133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48320</xdr:rowOff>
    </xdr:from>
    <xdr:ext cx="469744" cy="259045"/>
    <xdr:sp macro="" textlink="">
      <xdr:nvSpPr>
        <xdr:cNvPr id="430" name="テキスト ボックス 429"/>
        <xdr:cNvSpPr txBox="1"/>
      </xdr:nvSpPr>
      <xdr:spPr>
        <a:xfrm>
          <a:off x="6737427" y="134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118228</xdr:rowOff>
    </xdr:from>
    <xdr:to>
      <xdr:col>15</xdr:col>
      <xdr:colOff>180975</xdr:colOff>
      <xdr:row>98</xdr:row>
      <xdr:rowOff>121376</xdr:rowOff>
    </xdr:to>
    <xdr:cxnSp macro="">
      <xdr:nvCxnSpPr>
        <xdr:cNvPr id="461" name="直線コネクタ 460"/>
        <xdr:cNvCxnSpPr/>
      </xdr:nvCxnSpPr>
      <xdr:spPr>
        <a:xfrm flipV="1">
          <a:off x="9639300" y="16920328"/>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118283</xdr:rowOff>
    </xdr:from>
    <xdr:to>
      <xdr:col>14</xdr:col>
      <xdr:colOff>28575</xdr:colOff>
      <xdr:row>98</xdr:row>
      <xdr:rowOff>121376</xdr:rowOff>
    </xdr:to>
    <xdr:cxnSp macro="">
      <xdr:nvCxnSpPr>
        <xdr:cNvPr id="464" name="直線コネクタ 463"/>
        <xdr:cNvCxnSpPr/>
      </xdr:nvCxnSpPr>
      <xdr:spPr>
        <a:xfrm>
          <a:off x="8750300" y="16920383"/>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118283</xdr:rowOff>
    </xdr:from>
    <xdr:to>
      <xdr:col>12</xdr:col>
      <xdr:colOff>511175</xdr:colOff>
      <xdr:row>98</xdr:row>
      <xdr:rowOff>138641</xdr:rowOff>
    </xdr:to>
    <xdr:cxnSp macro="">
      <xdr:nvCxnSpPr>
        <xdr:cNvPr id="467" name="直線コネクタ 466"/>
        <xdr:cNvCxnSpPr/>
      </xdr:nvCxnSpPr>
      <xdr:spPr>
        <a:xfrm flipV="1">
          <a:off x="7861300" y="16920383"/>
          <a:ext cx="889000" cy="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138641</xdr:rowOff>
    </xdr:from>
    <xdr:to>
      <xdr:col>11</xdr:col>
      <xdr:colOff>307975</xdr:colOff>
      <xdr:row>98</xdr:row>
      <xdr:rowOff>139422</xdr:rowOff>
    </xdr:to>
    <xdr:cxnSp macro="">
      <xdr:nvCxnSpPr>
        <xdr:cNvPr id="470" name="直線コネクタ 469"/>
        <xdr:cNvCxnSpPr/>
      </xdr:nvCxnSpPr>
      <xdr:spPr>
        <a:xfrm flipV="1">
          <a:off x="6972300" y="1694074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67428</xdr:rowOff>
    </xdr:from>
    <xdr:to>
      <xdr:col>15</xdr:col>
      <xdr:colOff>231775</xdr:colOff>
      <xdr:row>98</xdr:row>
      <xdr:rowOff>169028</xdr:rowOff>
    </xdr:to>
    <xdr:sp macro="" textlink="">
      <xdr:nvSpPr>
        <xdr:cNvPr id="480" name="円/楕円 479"/>
        <xdr:cNvSpPr/>
      </xdr:nvSpPr>
      <xdr:spPr>
        <a:xfrm>
          <a:off x="10426700" y="168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70576</xdr:rowOff>
    </xdr:from>
    <xdr:to>
      <xdr:col>14</xdr:col>
      <xdr:colOff>79375</xdr:colOff>
      <xdr:row>99</xdr:row>
      <xdr:rowOff>726</xdr:rowOff>
    </xdr:to>
    <xdr:sp macro="" textlink="">
      <xdr:nvSpPr>
        <xdr:cNvPr id="482" name="円/楕円 481"/>
        <xdr:cNvSpPr/>
      </xdr:nvSpPr>
      <xdr:spPr>
        <a:xfrm>
          <a:off x="9588500" y="168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163303</xdr:rowOff>
    </xdr:from>
    <xdr:ext cx="534377" cy="259045"/>
    <xdr:sp macro="" textlink="">
      <xdr:nvSpPr>
        <xdr:cNvPr id="483" name="テキスト ボックス 482"/>
        <xdr:cNvSpPr txBox="1"/>
      </xdr:nvSpPr>
      <xdr:spPr>
        <a:xfrm>
          <a:off x="9372111" y="169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67483</xdr:rowOff>
    </xdr:from>
    <xdr:to>
      <xdr:col>12</xdr:col>
      <xdr:colOff>561975</xdr:colOff>
      <xdr:row>98</xdr:row>
      <xdr:rowOff>169083</xdr:rowOff>
    </xdr:to>
    <xdr:sp macro="" textlink="">
      <xdr:nvSpPr>
        <xdr:cNvPr id="484" name="円/楕円 483"/>
        <xdr:cNvSpPr/>
      </xdr:nvSpPr>
      <xdr:spPr>
        <a:xfrm>
          <a:off x="8699500" y="16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160210</xdr:rowOff>
    </xdr:from>
    <xdr:ext cx="534377" cy="259045"/>
    <xdr:sp macro="" textlink="">
      <xdr:nvSpPr>
        <xdr:cNvPr id="485" name="テキスト ボックス 484"/>
        <xdr:cNvSpPr txBox="1"/>
      </xdr:nvSpPr>
      <xdr:spPr>
        <a:xfrm>
          <a:off x="8483111" y="169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87841</xdr:rowOff>
    </xdr:from>
    <xdr:to>
      <xdr:col>11</xdr:col>
      <xdr:colOff>358775</xdr:colOff>
      <xdr:row>99</xdr:row>
      <xdr:rowOff>17991</xdr:rowOff>
    </xdr:to>
    <xdr:sp macro="" textlink="">
      <xdr:nvSpPr>
        <xdr:cNvPr id="486" name="円/楕円 485"/>
        <xdr:cNvSpPr/>
      </xdr:nvSpPr>
      <xdr:spPr>
        <a:xfrm>
          <a:off x="7810500" y="168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9118</xdr:rowOff>
    </xdr:from>
    <xdr:ext cx="534377" cy="259045"/>
    <xdr:sp macro="" textlink="">
      <xdr:nvSpPr>
        <xdr:cNvPr id="487" name="テキスト ボックス 486"/>
        <xdr:cNvSpPr txBox="1"/>
      </xdr:nvSpPr>
      <xdr:spPr>
        <a:xfrm>
          <a:off x="7594111" y="169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88622</xdr:rowOff>
    </xdr:from>
    <xdr:to>
      <xdr:col>10</xdr:col>
      <xdr:colOff>155575</xdr:colOff>
      <xdr:row>99</xdr:row>
      <xdr:rowOff>18772</xdr:rowOff>
    </xdr:to>
    <xdr:sp macro="" textlink="">
      <xdr:nvSpPr>
        <xdr:cNvPr id="488" name="円/楕円 487"/>
        <xdr:cNvSpPr/>
      </xdr:nvSpPr>
      <xdr:spPr>
        <a:xfrm>
          <a:off x="6921500" y="168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9899</xdr:rowOff>
    </xdr:from>
    <xdr:ext cx="534377" cy="259045"/>
    <xdr:sp macro="" textlink="">
      <xdr:nvSpPr>
        <xdr:cNvPr id="489" name="テキスト ボックス 488"/>
        <xdr:cNvSpPr txBox="1"/>
      </xdr:nvSpPr>
      <xdr:spPr>
        <a:xfrm>
          <a:off x="6705111" y="16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59625</xdr:rowOff>
    </xdr:from>
    <xdr:to>
      <xdr:col>23</xdr:col>
      <xdr:colOff>517525</xdr:colOff>
      <xdr:row>35</xdr:row>
      <xdr:rowOff>157269</xdr:rowOff>
    </xdr:to>
    <xdr:cxnSp macro="">
      <xdr:nvCxnSpPr>
        <xdr:cNvPr id="521" name="直線コネクタ 520"/>
        <xdr:cNvCxnSpPr/>
      </xdr:nvCxnSpPr>
      <xdr:spPr>
        <a:xfrm flipV="1">
          <a:off x="15481300" y="6060375"/>
          <a:ext cx="838200" cy="9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157269</xdr:rowOff>
    </xdr:from>
    <xdr:to>
      <xdr:col>22</xdr:col>
      <xdr:colOff>365125</xdr:colOff>
      <xdr:row>36</xdr:row>
      <xdr:rowOff>108022</xdr:rowOff>
    </xdr:to>
    <xdr:cxnSp macro="">
      <xdr:nvCxnSpPr>
        <xdr:cNvPr id="524" name="直線コネクタ 523"/>
        <xdr:cNvCxnSpPr/>
      </xdr:nvCxnSpPr>
      <xdr:spPr>
        <a:xfrm flipV="1">
          <a:off x="14592300" y="6158019"/>
          <a:ext cx="889000" cy="1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59592</xdr:rowOff>
    </xdr:from>
    <xdr:to>
      <xdr:col>21</xdr:col>
      <xdr:colOff>161925</xdr:colOff>
      <xdr:row>36</xdr:row>
      <xdr:rowOff>108022</xdr:rowOff>
    </xdr:to>
    <xdr:cxnSp macro="">
      <xdr:nvCxnSpPr>
        <xdr:cNvPr id="527" name="直線コネクタ 526"/>
        <xdr:cNvCxnSpPr/>
      </xdr:nvCxnSpPr>
      <xdr:spPr>
        <a:xfrm>
          <a:off x="13703300" y="5888892"/>
          <a:ext cx="889000" cy="39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167748</xdr:rowOff>
    </xdr:from>
    <xdr:ext cx="534377" cy="259045"/>
    <xdr:sp macro="" textlink="">
      <xdr:nvSpPr>
        <xdr:cNvPr id="529" name="テキスト ボックス 528"/>
        <xdr:cNvSpPr txBox="1"/>
      </xdr:nvSpPr>
      <xdr:spPr>
        <a:xfrm>
          <a:off x="14325111" y="63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59592</xdr:rowOff>
    </xdr:from>
    <xdr:to>
      <xdr:col>19</xdr:col>
      <xdr:colOff>644525</xdr:colOff>
      <xdr:row>37</xdr:row>
      <xdr:rowOff>110504</xdr:rowOff>
    </xdr:to>
    <xdr:cxnSp macro="">
      <xdr:nvCxnSpPr>
        <xdr:cNvPr id="530" name="直線コネクタ 529"/>
        <xdr:cNvCxnSpPr/>
      </xdr:nvCxnSpPr>
      <xdr:spPr>
        <a:xfrm flipV="1">
          <a:off x="12814300" y="5888892"/>
          <a:ext cx="889000" cy="56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25003</xdr:rowOff>
    </xdr:from>
    <xdr:ext cx="534377" cy="259045"/>
    <xdr:sp macro="" textlink="">
      <xdr:nvSpPr>
        <xdr:cNvPr id="532" name="テキスト ボックス 531"/>
        <xdr:cNvSpPr txBox="1"/>
      </xdr:nvSpPr>
      <xdr:spPr>
        <a:xfrm>
          <a:off x="13436111" y="63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8825</xdr:rowOff>
    </xdr:from>
    <xdr:to>
      <xdr:col>23</xdr:col>
      <xdr:colOff>568325</xdr:colOff>
      <xdr:row>35</xdr:row>
      <xdr:rowOff>110425</xdr:rowOff>
    </xdr:to>
    <xdr:sp macro="" textlink="">
      <xdr:nvSpPr>
        <xdr:cNvPr id="540" name="円/楕円 539"/>
        <xdr:cNvSpPr/>
      </xdr:nvSpPr>
      <xdr:spPr>
        <a:xfrm>
          <a:off x="16268700" y="60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31702</xdr:rowOff>
    </xdr:from>
    <xdr:ext cx="534377" cy="259045"/>
    <xdr:sp macro="" textlink="">
      <xdr:nvSpPr>
        <xdr:cNvPr id="541" name="消防費該当値テキスト"/>
        <xdr:cNvSpPr txBox="1"/>
      </xdr:nvSpPr>
      <xdr:spPr>
        <a:xfrm>
          <a:off x="16370300" y="58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106469</xdr:rowOff>
    </xdr:from>
    <xdr:to>
      <xdr:col>22</xdr:col>
      <xdr:colOff>415925</xdr:colOff>
      <xdr:row>36</xdr:row>
      <xdr:rowOff>36619</xdr:rowOff>
    </xdr:to>
    <xdr:sp macro="" textlink="">
      <xdr:nvSpPr>
        <xdr:cNvPr id="542" name="円/楕円 541"/>
        <xdr:cNvSpPr/>
      </xdr:nvSpPr>
      <xdr:spPr>
        <a:xfrm>
          <a:off x="15430500" y="6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53146</xdr:rowOff>
    </xdr:from>
    <xdr:ext cx="534377" cy="259045"/>
    <xdr:sp macro="" textlink="">
      <xdr:nvSpPr>
        <xdr:cNvPr id="543" name="テキスト ボックス 542"/>
        <xdr:cNvSpPr txBox="1"/>
      </xdr:nvSpPr>
      <xdr:spPr>
        <a:xfrm>
          <a:off x="15214111" y="58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57222</xdr:rowOff>
    </xdr:from>
    <xdr:to>
      <xdr:col>21</xdr:col>
      <xdr:colOff>212725</xdr:colOff>
      <xdr:row>36</xdr:row>
      <xdr:rowOff>158822</xdr:rowOff>
    </xdr:to>
    <xdr:sp macro="" textlink="">
      <xdr:nvSpPr>
        <xdr:cNvPr id="544" name="円/楕円 543"/>
        <xdr:cNvSpPr/>
      </xdr:nvSpPr>
      <xdr:spPr>
        <a:xfrm>
          <a:off x="145415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3899</xdr:rowOff>
    </xdr:from>
    <xdr:ext cx="534377" cy="259045"/>
    <xdr:sp macro="" textlink="">
      <xdr:nvSpPr>
        <xdr:cNvPr id="545" name="テキスト ボックス 544"/>
        <xdr:cNvSpPr txBox="1"/>
      </xdr:nvSpPr>
      <xdr:spPr>
        <a:xfrm>
          <a:off x="14325111" y="60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8792</xdr:rowOff>
    </xdr:from>
    <xdr:to>
      <xdr:col>20</xdr:col>
      <xdr:colOff>9525</xdr:colOff>
      <xdr:row>34</xdr:row>
      <xdr:rowOff>110392</xdr:rowOff>
    </xdr:to>
    <xdr:sp macro="" textlink="">
      <xdr:nvSpPr>
        <xdr:cNvPr id="546" name="円/楕円 545"/>
        <xdr:cNvSpPr/>
      </xdr:nvSpPr>
      <xdr:spPr>
        <a:xfrm>
          <a:off x="13652500" y="58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126919</xdr:rowOff>
    </xdr:from>
    <xdr:ext cx="534377" cy="259045"/>
    <xdr:sp macro="" textlink="">
      <xdr:nvSpPr>
        <xdr:cNvPr id="547" name="テキスト ボックス 546"/>
        <xdr:cNvSpPr txBox="1"/>
      </xdr:nvSpPr>
      <xdr:spPr>
        <a:xfrm>
          <a:off x="13436111" y="56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59704</xdr:rowOff>
    </xdr:from>
    <xdr:to>
      <xdr:col>18</xdr:col>
      <xdr:colOff>492125</xdr:colOff>
      <xdr:row>37</xdr:row>
      <xdr:rowOff>161305</xdr:rowOff>
    </xdr:to>
    <xdr:sp macro="" textlink="">
      <xdr:nvSpPr>
        <xdr:cNvPr id="548" name="円/楕円 547"/>
        <xdr:cNvSpPr/>
      </xdr:nvSpPr>
      <xdr:spPr>
        <a:xfrm>
          <a:off x="12763500" y="6403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152432</xdr:rowOff>
    </xdr:from>
    <xdr:ext cx="534377" cy="259045"/>
    <xdr:sp macro="" textlink="">
      <xdr:nvSpPr>
        <xdr:cNvPr id="549" name="テキスト ボックス 548"/>
        <xdr:cNvSpPr txBox="1"/>
      </xdr:nvSpPr>
      <xdr:spPr>
        <a:xfrm>
          <a:off x="12547111" y="64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5569</xdr:rowOff>
    </xdr:from>
    <xdr:to>
      <xdr:col>23</xdr:col>
      <xdr:colOff>517525</xdr:colOff>
      <xdr:row>57</xdr:row>
      <xdr:rowOff>79102</xdr:rowOff>
    </xdr:to>
    <xdr:cxnSp macro="">
      <xdr:nvCxnSpPr>
        <xdr:cNvPr id="579" name="直線コネクタ 578"/>
        <xdr:cNvCxnSpPr/>
      </xdr:nvCxnSpPr>
      <xdr:spPr>
        <a:xfrm>
          <a:off x="15481300" y="9263869"/>
          <a:ext cx="838200" cy="58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5569</xdr:rowOff>
    </xdr:from>
    <xdr:to>
      <xdr:col>22</xdr:col>
      <xdr:colOff>365125</xdr:colOff>
      <xdr:row>58</xdr:row>
      <xdr:rowOff>48946</xdr:rowOff>
    </xdr:to>
    <xdr:cxnSp macro="">
      <xdr:nvCxnSpPr>
        <xdr:cNvPr id="582" name="直線コネクタ 581"/>
        <xdr:cNvCxnSpPr/>
      </xdr:nvCxnSpPr>
      <xdr:spPr>
        <a:xfrm flipV="1">
          <a:off x="14592300" y="9263869"/>
          <a:ext cx="889000" cy="7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35878</xdr:rowOff>
    </xdr:from>
    <xdr:to>
      <xdr:col>21</xdr:col>
      <xdr:colOff>161925</xdr:colOff>
      <xdr:row>58</xdr:row>
      <xdr:rowOff>48946</xdr:rowOff>
    </xdr:to>
    <xdr:cxnSp macro="">
      <xdr:nvCxnSpPr>
        <xdr:cNvPr id="585" name="直線コネクタ 584"/>
        <xdr:cNvCxnSpPr/>
      </xdr:nvCxnSpPr>
      <xdr:spPr>
        <a:xfrm>
          <a:off x="13703300" y="997997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35878</xdr:rowOff>
    </xdr:from>
    <xdr:to>
      <xdr:col>19</xdr:col>
      <xdr:colOff>644525</xdr:colOff>
      <xdr:row>58</xdr:row>
      <xdr:rowOff>160541</xdr:rowOff>
    </xdr:to>
    <xdr:cxnSp macro="">
      <xdr:nvCxnSpPr>
        <xdr:cNvPr id="588" name="直線コネクタ 587"/>
        <xdr:cNvCxnSpPr/>
      </xdr:nvCxnSpPr>
      <xdr:spPr>
        <a:xfrm flipV="1">
          <a:off x="12814300" y="9979978"/>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123035</xdr:rowOff>
    </xdr:from>
    <xdr:ext cx="534377" cy="259045"/>
    <xdr:sp macro="" textlink="">
      <xdr:nvSpPr>
        <xdr:cNvPr id="590" name="テキスト ボックス 589"/>
        <xdr:cNvSpPr txBox="1"/>
      </xdr:nvSpPr>
      <xdr:spPr>
        <a:xfrm>
          <a:off x="13436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157059</xdr:rowOff>
    </xdr:from>
    <xdr:ext cx="534377" cy="259045"/>
    <xdr:sp macro="" textlink="">
      <xdr:nvSpPr>
        <xdr:cNvPr id="592" name="テキスト ボックス 591"/>
        <xdr:cNvSpPr txBox="1"/>
      </xdr:nvSpPr>
      <xdr:spPr>
        <a:xfrm>
          <a:off x="12547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28302</xdr:rowOff>
    </xdr:from>
    <xdr:to>
      <xdr:col>23</xdr:col>
      <xdr:colOff>568325</xdr:colOff>
      <xdr:row>57</xdr:row>
      <xdr:rowOff>129902</xdr:rowOff>
    </xdr:to>
    <xdr:sp macro="" textlink="">
      <xdr:nvSpPr>
        <xdr:cNvPr id="598" name="円/楕円 597"/>
        <xdr:cNvSpPr/>
      </xdr:nvSpPr>
      <xdr:spPr>
        <a:xfrm>
          <a:off x="16268700" y="98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6729</xdr:rowOff>
    </xdr:from>
    <xdr:ext cx="534377" cy="259045"/>
    <xdr:sp macro="" textlink="">
      <xdr:nvSpPr>
        <xdr:cNvPr id="599" name="教育費該当値テキスト"/>
        <xdr:cNvSpPr txBox="1"/>
      </xdr:nvSpPr>
      <xdr:spPr>
        <a:xfrm>
          <a:off x="16370300" y="9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126219</xdr:rowOff>
    </xdr:from>
    <xdr:to>
      <xdr:col>22</xdr:col>
      <xdr:colOff>415925</xdr:colOff>
      <xdr:row>54</xdr:row>
      <xdr:rowOff>56369</xdr:rowOff>
    </xdr:to>
    <xdr:sp macro="" textlink="">
      <xdr:nvSpPr>
        <xdr:cNvPr id="600" name="円/楕円 599"/>
        <xdr:cNvSpPr/>
      </xdr:nvSpPr>
      <xdr:spPr>
        <a:xfrm>
          <a:off x="15430500" y="92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72896</xdr:rowOff>
    </xdr:from>
    <xdr:ext cx="534377" cy="259045"/>
    <xdr:sp macro="" textlink="">
      <xdr:nvSpPr>
        <xdr:cNvPr id="601" name="テキスト ボックス 600"/>
        <xdr:cNvSpPr txBox="1"/>
      </xdr:nvSpPr>
      <xdr:spPr>
        <a:xfrm>
          <a:off x="15214111" y="89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169596</xdr:rowOff>
    </xdr:from>
    <xdr:to>
      <xdr:col>21</xdr:col>
      <xdr:colOff>212725</xdr:colOff>
      <xdr:row>58</xdr:row>
      <xdr:rowOff>99746</xdr:rowOff>
    </xdr:to>
    <xdr:sp macro="" textlink="">
      <xdr:nvSpPr>
        <xdr:cNvPr id="602" name="円/楕円 601"/>
        <xdr:cNvSpPr/>
      </xdr:nvSpPr>
      <xdr:spPr>
        <a:xfrm>
          <a:off x="145415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90873</xdr:rowOff>
    </xdr:from>
    <xdr:ext cx="534377" cy="259045"/>
    <xdr:sp macro="" textlink="">
      <xdr:nvSpPr>
        <xdr:cNvPr id="603" name="テキスト ボックス 602"/>
        <xdr:cNvSpPr txBox="1"/>
      </xdr:nvSpPr>
      <xdr:spPr>
        <a:xfrm>
          <a:off x="14325111" y="100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156528</xdr:rowOff>
    </xdr:from>
    <xdr:to>
      <xdr:col>20</xdr:col>
      <xdr:colOff>9525</xdr:colOff>
      <xdr:row>58</xdr:row>
      <xdr:rowOff>86678</xdr:rowOff>
    </xdr:to>
    <xdr:sp macro="" textlink="">
      <xdr:nvSpPr>
        <xdr:cNvPr id="604" name="円/楕円 603"/>
        <xdr:cNvSpPr/>
      </xdr:nvSpPr>
      <xdr:spPr>
        <a:xfrm>
          <a:off x="13652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77805</xdr:rowOff>
    </xdr:from>
    <xdr:ext cx="534377" cy="259045"/>
    <xdr:sp macro="" textlink="">
      <xdr:nvSpPr>
        <xdr:cNvPr id="605" name="テキスト ボックス 604"/>
        <xdr:cNvSpPr txBox="1"/>
      </xdr:nvSpPr>
      <xdr:spPr>
        <a:xfrm>
          <a:off x="13436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109741</xdr:rowOff>
    </xdr:from>
    <xdr:to>
      <xdr:col>18</xdr:col>
      <xdr:colOff>492125</xdr:colOff>
      <xdr:row>59</xdr:row>
      <xdr:rowOff>39891</xdr:rowOff>
    </xdr:to>
    <xdr:sp macro="" textlink="">
      <xdr:nvSpPr>
        <xdr:cNvPr id="606" name="円/楕円 605"/>
        <xdr:cNvSpPr/>
      </xdr:nvSpPr>
      <xdr:spPr>
        <a:xfrm>
          <a:off x="12763500" y="100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31018</xdr:rowOff>
    </xdr:from>
    <xdr:ext cx="534377" cy="259045"/>
    <xdr:sp macro="" textlink="">
      <xdr:nvSpPr>
        <xdr:cNvPr id="607" name="テキスト ボックス 606"/>
        <xdr:cNvSpPr txBox="1"/>
      </xdr:nvSpPr>
      <xdr:spPr>
        <a:xfrm>
          <a:off x="12547111" y="101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92838</xdr:rowOff>
    </xdr:from>
    <xdr:to>
      <xdr:col>23</xdr:col>
      <xdr:colOff>517525</xdr:colOff>
      <xdr:row>79</xdr:row>
      <xdr:rowOff>95107</xdr:rowOff>
    </xdr:to>
    <xdr:cxnSp macro="">
      <xdr:nvCxnSpPr>
        <xdr:cNvPr id="638" name="直線コネクタ 637"/>
        <xdr:cNvCxnSpPr/>
      </xdr:nvCxnSpPr>
      <xdr:spPr>
        <a:xfrm>
          <a:off x="15481300" y="13637388"/>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87629</xdr:rowOff>
    </xdr:from>
    <xdr:to>
      <xdr:col>22</xdr:col>
      <xdr:colOff>365125</xdr:colOff>
      <xdr:row>79</xdr:row>
      <xdr:rowOff>92838</xdr:rowOff>
    </xdr:to>
    <xdr:cxnSp macro="">
      <xdr:nvCxnSpPr>
        <xdr:cNvPr id="641" name="直線コネクタ 640"/>
        <xdr:cNvCxnSpPr/>
      </xdr:nvCxnSpPr>
      <xdr:spPr>
        <a:xfrm>
          <a:off x="14592300" y="13632179"/>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77766</xdr:rowOff>
    </xdr:from>
    <xdr:to>
      <xdr:col>21</xdr:col>
      <xdr:colOff>161925</xdr:colOff>
      <xdr:row>79</xdr:row>
      <xdr:rowOff>87629</xdr:rowOff>
    </xdr:to>
    <xdr:cxnSp macro="">
      <xdr:nvCxnSpPr>
        <xdr:cNvPr id="644" name="直線コネクタ 643"/>
        <xdr:cNvCxnSpPr/>
      </xdr:nvCxnSpPr>
      <xdr:spPr>
        <a:xfrm>
          <a:off x="13703300" y="1362231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77766</xdr:rowOff>
    </xdr:from>
    <xdr:to>
      <xdr:col>19</xdr:col>
      <xdr:colOff>644525</xdr:colOff>
      <xdr:row>79</xdr:row>
      <xdr:rowOff>83432</xdr:rowOff>
    </xdr:to>
    <xdr:cxnSp macro="">
      <xdr:nvCxnSpPr>
        <xdr:cNvPr id="647" name="直線コネクタ 646"/>
        <xdr:cNvCxnSpPr/>
      </xdr:nvCxnSpPr>
      <xdr:spPr>
        <a:xfrm flipV="1">
          <a:off x="12814300" y="13622316"/>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44307</xdr:rowOff>
    </xdr:from>
    <xdr:to>
      <xdr:col>23</xdr:col>
      <xdr:colOff>568325</xdr:colOff>
      <xdr:row>79</xdr:row>
      <xdr:rowOff>145907</xdr:rowOff>
    </xdr:to>
    <xdr:sp macro="" textlink="">
      <xdr:nvSpPr>
        <xdr:cNvPr id="657" name="円/楕円 656"/>
        <xdr:cNvSpPr/>
      </xdr:nvSpPr>
      <xdr:spPr>
        <a:xfrm>
          <a:off x="16268700" y="135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130684</xdr:rowOff>
    </xdr:from>
    <xdr:ext cx="378565" cy="259045"/>
    <xdr:sp macro="" textlink="">
      <xdr:nvSpPr>
        <xdr:cNvPr id="658" name="災害復旧費該当値テキスト"/>
        <xdr:cNvSpPr txBox="1"/>
      </xdr:nvSpPr>
      <xdr:spPr>
        <a:xfrm>
          <a:off x="16370300" y="1350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42038</xdr:rowOff>
    </xdr:from>
    <xdr:to>
      <xdr:col>22</xdr:col>
      <xdr:colOff>415925</xdr:colOff>
      <xdr:row>79</xdr:row>
      <xdr:rowOff>143638</xdr:rowOff>
    </xdr:to>
    <xdr:sp macro="" textlink="">
      <xdr:nvSpPr>
        <xdr:cNvPr id="659" name="円/楕円 658"/>
        <xdr:cNvSpPr/>
      </xdr:nvSpPr>
      <xdr:spPr>
        <a:xfrm>
          <a:off x="15430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134765</xdr:rowOff>
    </xdr:from>
    <xdr:ext cx="378565" cy="259045"/>
    <xdr:sp macro="" textlink="">
      <xdr:nvSpPr>
        <xdr:cNvPr id="660" name="テキスト ボックス 659"/>
        <xdr:cNvSpPr txBox="1"/>
      </xdr:nvSpPr>
      <xdr:spPr>
        <a:xfrm>
          <a:off x="15292017" y="1367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36829</xdr:rowOff>
    </xdr:from>
    <xdr:to>
      <xdr:col>21</xdr:col>
      <xdr:colOff>212725</xdr:colOff>
      <xdr:row>79</xdr:row>
      <xdr:rowOff>138429</xdr:rowOff>
    </xdr:to>
    <xdr:sp macro="" textlink="">
      <xdr:nvSpPr>
        <xdr:cNvPr id="661" name="円/楕円 660"/>
        <xdr:cNvSpPr/>
      </xdr:nvSpPr>
      <xdr:spPr>
        <a:xfrm>
          <a:off x="14541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129556</xdr:rowOff>
    </xdr:from>
    <xdr:ext cx="378565" cy="259045"/>
    <xdr:sp macro="" textlink="">
      <xdr:nvSpPr>
        <xdr:cNvPr id="662" name="テキスト ボックス 661"/>
        <xdr:cNvSpPr txBox="1"/>
      </xdr:nvSpPr>
      <xdr:spPr>
        <a:xfrm>
          <a:off x="14403017" y="1367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26966</xdr:rowOff>
    </xdr:from>
    <xdr:to>
      <xdr:col>20</xdr:col>
      <xdr:colOff>9525</xdr:colOff>
      <xdr:row>79</xdr:row>
      <xdr:rowOff>128566</xdr:rowOff>
    </xdr:to>
    <xdr:sp macro="" textlink="">
      <xdr:nvSpPr>
        <xdr:cNvPr id="663" name="円/楕円 662"/>
        <xdr:cNvSpPr/>
      </xdr:nvSpPr>
      <xdr:spPr>
        <a:xfrm>
          <a:off x="13652500" y="13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119693</xdr:rowOff>
    </xdr:from>
    <xdr:ext cx="469744" cy="259045"/>
    <xdr:sp macro="" textlink="">
      <xdr:nvSpPr>
        <xdr:cNvPr id="664" name="テキスト ボックス 663"/>
        <xdr:cNvSpPr txBox="1"/>
      </xdr:nvSpPr>
      <xdr:spPr>
        <a:xfrm>
          <a:off x="13468427" y="136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32632</xdr:rowOff>
    </xdr:from>
    <xdr:to>
      <xdr:col>18</xdr:col>
      <xdr:colOff>492125</xdr:colOff>
      <xdr:row>79</xdr:row>
      <xdr:rowOff>134232</xdr:rowOff>
    </xdr:to>
    <xdr:sp macro="" textlink="">
      <xdr:nvSpPr>
        <xdr:cNvPr id="665" name="円/楕円 664"/>
        <xdr:cNvSpPr/>
      </xdr:nvSpPr>
      <xdr:spPr>
        <a:xfrm>
          <a:off x="127635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125359</xdr:rowOff>
    </xdr:from>
    <xdr:ext cx="378565" cy="259045"/>
    <xdr:sp macro="" textlink="">
      <xdr:nvSpPr>
        <xdr:cNvPr id="666" name="テキスト ボックス 665"/>
        <xdr:cNvSpPr txBox="1"/>
      </xdr:nvSpPr>
      <xdr:spPr>
        <a:xfrm>
          <a:off x="12625017" y="1366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135342</xdr:rowOff>
    </xdr:from>
    <xdr:to>
      <xdr:col>23</xdr:col>
      <xdr:colOff>517525</xdr:colOff>
      <xdr:row>97</xdr:row>
      <xdr:rowOff>144745</xdr:rowOff>
    </xdr:to>
    <xdr:cxnSp macro="">
      <xdr:nvCxnSpPr>
        <xdr:cNvPr id="695" name="直線コネクタ 694"/>
        <xdr:cNvCxnSpPr/>
      </xdr:nvCxnSpPr>
      <xdr:spPr>
        <a:xfrm>
          <a:off x="15481300" y="16765992"/>
          <a:ext cx="8382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89599</xdr:rowOff>
    </xdr:from>
    <xdr:to>
      <xdr:col>22</xdr:col>
      <xdr:colOff>365125</xdr:colOff>
      <xdr:row>97</xdr:row>
      <xdr:rowOff>135342</xdr:rowOff>
    </xdr:to>
    <xdr:cxnSp macro="">
      <xdr:nvCxnSpPr>
        <xdr:cNvPr id="698" name="直線コネクタ 697"/>
        <xdr:cNvCxnSpPr/>
      </xdr:nvCxnSpPr>
      <xdr:spPr>
        <a:xfrm>
          <a:off x="14592300" y="16720249"/>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78093</xdr:rowOff>
    </xdr:from>
    <xdr:to>
      <xdr:col>21</xdr:col>
      <xdr:colOff>161925</xdr:colOff>
      <xdr:row>97</xdr:row>
      <xdr:rowOff>89599</xdr:rowOff>
    </xdr:to>
    <xdr:cxnSp macro="">
      <xdr:nvCxnSpPr>
        <xdr:cNvPr id="701" name="直線コネクタ 700"/>
        <xdr:cNvCxnSpPr/>
      </xdr:nvCxnSpPr>
      <xdr:spPr>
        <a:xfrm>
          <a:off x="13703300" y="16708743"/>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57793</xdr:rowOff>
    </xdr:from>
    <xdr:to>
      <xdr:col>19</xdr:col>
      <xdr:colOff>644525</xdr:colOff>
      <xdr:row>97</xdr:row>
      <xdr:rowOff>78093</xdr:rowOff>
    </xdr:to>
    <xdr:cxnSp macro="">
      <xdr:nvCxnSpPr>
        <xdr:cNvPr id="704" name="直線コネクタ 703"/>
        <xdr:cNvCxnSpPr/>
      </xdr:nvCxnSpPr>
      <xdr:spPr>
        <a:xfrm>
          <a:off x="12814300" y="1668844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93945</xdr:rowOff>
    </xdr:from>
    <xdr:to>
      <xdr:col>23</xdr:col>
      <xdr:colOff>568325</xdr:colOff>
      <xdr:row>98</xdr:row>
      <xdr:rowOff>24095</xdr:rowOff>
    </xdr:to>
    <xdr:sp macro="" textlink="">
      <xdr:nvSpPr>
        <xdr:cNvPr id="714" name="円/楕円 713"/>
        <xdr:cNvSpPr/>
      </xdr:nvSpPr>
      <xdr:spPr>
        <a:xfrm>
          <a:off x="16268700" y="167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8872</xdr:rowOff>
    </xdr:from>
    <xdr:ext cx="534377" cy="259045"/>
    <xdr:sp macro="" textlink="">
      <xdr:nvSpPr>
        <xdr:cNvPr id="715" name="公債費該当値テキスト"/>
        <xdr:cNvSpPr txBox="1"/>
      </xdr:nvSpPr>
      <xdr:spPr>
        <a:xfrm>
          <a:off x="16370300" y="1663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84542</xdr:rowOff>
    </xdr:from>
    <xdr:to>
      <xdr:col>22</xdr:col>
      <xdr:colOff>415925</xdr:colOff>
      <xdr:row>98</xdr:row>
      <xdr:rowOff>14692</xdr:rowOff>
    </xdr:to>
    <xdr:sp macro="" textlink="">
      <xdr:nvSpPr>
        <xdr:cNvPr id="716" name="円/楕円 715"/>
        <xdr:cNvSpPr/>
      </xdr:nvSpPr>
      <xdr:spPr>
        <a:xfrm>
          <a:off x="15430500" y="167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5819</xdr:rowOff>
    </xdr:from>
    <xdr:ext cx="534377" cy="259045"/>
    <xdr:sp macro="" textlink="">
      <xdr:nvSpPr>
        <xdr:cNvPr id="717" name="テキスト ボックス 716"/>
        <xdr:cNvSpPr txBox="1"/>
      </xdr:nvSpPr>
      <xdr:spPr>
        <a:xfrm>
          <a:off x="15214111" y="168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38799</xdr:rowOff>
    </xdr:from>
    <xdr:to>
      <xdr:col>21</xdr:col>
      <xdr:colOff>212725</xdr:colOff>
      <xdr:row>97</xdr:row>
      <xdr:rowOff>140399</xdr:rowOff>
    </xdr:to>
    <xdr:sp macro="" textlink="">
      <xdr:nvSpPr>
        <xdr:cNvPr id="718" name="円/楕円 717"/>
        <xdr:cNvSpPr/>
      </xdr:nvSpPr>
      <xdr:spPr>
        <a:xfrm>
          <a:off x="14541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131526</xdr:rowOff>
    </xdr:from>
    <xdr:ext cx="534377" cy="259045"/>
    <xdr:sp macro="" textlink="">
      <xdr:nvSpPr>
        <xdr:cNvPr id="719" name="テキスト ボックス 718"/>
        <xdr:cNvSpPr txBox="1"/>
      </xdr:nvSpPr>
      <xdr:spPr>
        <a:xfrm>
          <a:off x="14325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27293</xdr:rowOff>
    </xdr:from>
    <xdr:to>
      <xdr:col>20</xdr:col>
      <xdr:colOff>9525</xdr:colOff>
      <xdr:row>97</xdr:row>
      <xdr:rowOff>128893</xdr:rowOff>
    </xdr:to>
    <xdr:sp macro="" textlink="">
      <xdr:nvSpPr>
        <xdr:cNvPr id="720" name="円/楕円 719"/>
        <xdr:cNvSpPr/>
      </xdr:nvSpPr>
      <xdr:spPr>
        <a:xfrm>
          <a:off x="13652500" y="16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120020</xdr:rowOff>
    </xdr:from>
    <xdr:ext cx="534377" cy="259045"/>
    <xdr:sp macro="" textlink="">
      <xdr:nvSpPr>
        <xdr:cNvPr id="721" name="テキスト ボックス 720"/>
        <xdr:cNvSpPr txBox="1"/>
      </xdr:nvSpPr>
      <xdr:spPr>
        <a:xfrm>
          <a:off x="13436111" y="167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6993</xdr:rowOff>
    </xdr:from>
    <xdr:to>
      <xdr:col>18</xdr:col>
      <xdr:colOff>492125</xdr:colOff>
      <xdr:row>97</xdr:row>
      <xdr:rowOff>108593</xdr:rowOff>
    </xdr:to>
    <xdr:sp macro="" textlink="">
      <xdr:nvSpPr>
        <xdr:cNvPr id="722" name="円/楕円 721"/>
        <xdr:cNvSpPr/>
      </xdr:nvSpPr>
      <xdr:spPr>
        <a:xfrm>
          <a:off x="12763500" y="166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99720</xdr:rowOff>
    </xdr:from>
    <xdr:ext cx="534377" cy="259045"/>
    <xdr:sp macro="" textlink="">
      <xdr:nvSpPr>
        <xdr:cNvPr id="723" name="テキスト ボックス 722"/>
        <xdr:cNvSpPr txBox="1"/>
      </xdr:nvSpPr>
      <xdr:spPr>
        <a:xfrm>
          <a:off x="12547111" y="167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53213</xdr:rowOff>
    </xdr:from>
    <xdr:to>
      <xdr:col>29</xdr:col>
      <xdr:colOff>517525</xdr:colOff>
      <xdr:row>39</xdr:row>
      <xdr:rowOff>44450</xdr:rowOff>
    </xdr:to>
    <xdr:cxnSp macro="">
      <xdr:nvCxnSpPr>
        <xdr:cNvPr id="758" name="直線コネクタ 757"/>
        <xdr:cNvCxnSpPr/>
      </xdr:nvCxnSpPr>
      <xdr:spPr>
        <a:xfrm>
          <a:off x="19545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53213</xdr:rowOff>
    </xdr:from>
    <xdr:to>
      <xdr:col>28</xdr:col>
      <xdr:colOff>314325</xdr:colOff>
      <xdr:row>39</xdr:row>
      <xdr:rowOff>44450</xdr:rowOff>
    </xdr:to>
    <xdr:cxnSp macro="">
      <xdr:nvCxnSpPr>
        <xdr:cNvPr id="761" name="直線コネクタ 760"/>
        <xdr:cNvCxnSpPr/>
      </xdr:nvCxnSpPr>
      <xdr:spPr>
        <a:xfrm flipV="1">
          <a:off x="18656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9415</xdr:rowOff>
    </xdr:from>
    <xdr:ext cx="378565" cy="259045"/>
    <xdr:sp macro="" textlink="">
      <xdr:nvSpPr>
        <xdr:cNvPr id="763" name="テキスト ボックス 762"/>
        <xdr:cNvSpPr txBox="1"/>
      </xdr:nvSpPr>
      <xdr:spPr>
        <a:xfrm>
          <a:off x="19356017"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2413</xdr:rowOff>
    </xdr:from>
    <xdr:to>
      <xdr:col>28</xdr:col>
      <xdr:colOff>365125</xdr:colOff>
      <xdr:row>36</xdr:row>
      <xdr:rowOff>104013</xdr:rowOff>
    </xdr:to>
    <xdr:sp macro="" textlink="">
      <xdr:nvSpPr>
        <xdr:cNvPr id="777" name="円/楕円 776"/>
        <xdr:cNvSpPr/>
      </xdr:nvSpPr>
      <xdr:spPr>
        <a:xfrm>
          <a:off x="19494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120540</xdr:rowOff>
    </xdr:from>
    <xdr:ext cx="469744" cy="259045"/>
    <xdr:sp macro="" textlink="">
      <xdr:nvSpPr>
        <xdr:cNvPr id="778" name="テキスト ボックス 777"/>
        <xdr:cNvSpPr txBox="1"/>
      </xdr:nvSpPr>
      <xdr:spPr>
        <a:xfrm>
          <a:off x="19310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少子高齢化による人口減少の影響は避けることはできず、今後住民一人当たりのコストは上昇するものと見込まれる。人口減少対策施策を実施することにより分母となる人口減少の抑制を図り、各費目において住民サービスの低下を最小限に抑えつつ、かつ事業内容についてはの十分な精査、見直しを行いコスト上昇の抑制に努める。</a:t>
          </a:r>
          <a:endParaRPr kumimoji="1" lang="en-US" altLang="ja-JP" sz="1000">
            <a:solidFill>
              <a:schemeClr val="dk1"/>
            </a:solidFill>
            <a:latin typeface="+mn-lt"/>
            <a:ea typeface="+mn-ea"/>
            <a:cs typeface="+mn-cs"/>
          </a:endParaRPr>
        </a:p>
        <a:p>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総務費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+4,474</a:t>
          </a:r>
          <a:r>
            <a:rPr kumimoji="1" lang="ja-JP" altLang="ja-JP" sz="1000">
              <a:solidFill>
                <a:schemeClr val="dk1"/>
              </a:solidFill>
              <a:latin typeface="+mn-lt"/>
              <a:ea typeface="+mn-ea"/>
              <a:cs typeface="+mn-cs"/>
            </a:rPr>
            <a:t>円　社会保障税番号制度に係るシステム改修等今後も制度改正に伴い改修費用が見込まれる為、個々の内容について十分精査を行い適正な事業執行に努める。今後大型施設の改修による大幅な増が見込まれるため、事業内容、財源の確保等十分精査を行う。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民生費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34,024</a:t>
          </a:r>
          <a:r>
            <a:rPr kumimoji="1" lang="ja-JP" altLang="ja-JP" sz="1000">
              <a:solidFill>
                <a:schemeClr val="dk1"/>
              </a:solidFill>
              <a:latin typeface="+mn-lt"/>
              <a:ea typeface="+mn-ea"/>
              <a:cs typeface="+mn-cs"/>
            </a:rPr>
            <a:t>円　生活保護扶助費、介護保険特別会計への繰出金等社会保障関連経費は今後も増大していくと予想され、資格審査等の適正化、介護保険事業計画の適正実施を行い費用の増大に歯止めをかけるよう努める。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衛生費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12,300</a:t>
          </a:r>
          <a:r>
            <a:rPr kumimoji="1" lang="ja-JP" altLang="ja-JP" sz="1000">
              <a:solidFill>
                <a:schemeClr val="dk1"/>
              </a:solidFill>
              <a:latin typeface="+mn-lt"/>
              <a:ea typeface="+mn-ea"/>
              <a:cs typeface="+mn-cs"/>
            </a:rPr>
            <a:t>円　保健衛生に係る経費においては人口減少対策事業に取り組みつつ事業内容については十分な精査を行い、清掃費については施設の老朽化に伴う更新時期となっている為、広域化を含めた計画的な施設更新を検討し、事業費の高騰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農林水産業費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7,404</a:t>
          </a:r>
          <a:r>
            <a:rPr kumimoji="1" lang="ja-JP" altLang="ja-JP" sz="1000">
              <a:solidFill>
                <a:schemeClr val="dk1"/>
              </a:solidFill>
              <a:latin typeface="+mn-lt"/>
              <a:ea typeface="+mn-ea"/>
              <a:cs typeface="+mn-cs"/>
            </a:rPr>
            <a:t>円　林道維持、漁港修繕等の普通建設事業については施設の老朽化による更新時期となっており、計画的に事業を行っていく。併せて山の資源を生かしたまちづくりを推進することにより新たな地域の魅力の発掘を行い地域活性化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商工費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3,199</a:t>
          </a:r>
          <a:r>
            <a:rPr kumimoji="1" lang="ja-JP" altLang="ja-JP" sz="1000">
              <a:solidFill>
                <a:schemeClr val="dk1"/>
              </a:solidFill>
              <a:latin typeface="+mn-lt"/>
              <a:ea typeface="+mn-ea"/>
              <a:cs typeface="+mn-cs"/>
            </a:rPr>
            <a:t>円　下田市の基幹産業である観光振興に係る費用が主な支出。今後ソフト事業については観光・商工共に費用対効果の高い事業に注力し、かつ新たな魅力を発掘できる事業に力を入れていく。施設においては老朽化が進んでおり、トイレ等はユニバーサルデザイン化に併せた修繕を行い補助金等財源を最大限活用し費用抑制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土木費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6,035</a:t>
          </a:r>
          <a:r>
            <a:rPr kumimoji="1" lang="ja-JP" altLang="ja-JP" sz="1000">
              <a:solidFill>
                <a:schemeClr val="dk1"/>
              </a:solidFill>
              <a:latin typeface="+mn-lt"/>
              <a:ea typeface="+mn-ea"/>
              <a:cs typeface="+mn-cs"/>
            </a:rPr>
            <a:t>円　道路や河川の維持費用となっており、改修事業が主な事業となっている。長寿命化計画を基に計画的に事業を行うことにより費用の高騰抑制を図る。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消防費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+9,995</a:t>
          </a:r>
          <a:r>
            <a:rPr kumimoji="1" lang="ja-JP" altLang="en-US" sz="1000">
              <a:solidFill>
                <a:schemeClr val="dk1"/>
              </a:solidFill>
              <a:latin typeface="+mn-lt"/>
              <a:ea typeface="+mn-ea"/>
              <a:cs typeface="+mn-cs"/>
            </a:rPr>
            <a:t>円</a:t>
          </a:r>
          <a:r>
            <a:rPr kumimoji="1" lang="ja-JP" altLang="ja-JP" sz="1000">
              <a:solidFill>
                <a:schemeClr val="dk1"/>
              </a:solidFill>
              <a:latin typeface="+mn-lt"/>
              <a:ea typeface="+mn-ea"/>
              <a:cs typeface="+mn-cs"/>
            </a:rPr>
            <a:t>　地域及び住民への防災啓発関係補助金及び防災関係施設の整備、消防関係施設の更新が主な支出。</a:t>
          </a:r>
          <a:r>
            <a:rPr kumimoji="1" lang="ja-JP" altLang="en-US" sz="1000">
              <a:solidFill>
                <a:schemeClr val="dk1"/>
              </a:solidFill>
              <a:latin typeface="+mn-lt"/>
              <a:ea typeface="+mn-ea"/>
              <a:cs typeface="+mn-cs"/>
            </a:rPr>
            <a:t>平成</a:t>
          </a:r>
          <a:r>
            <a:rPr kumimoji="1" lang="en-US" altLang="ja-JP" sz="1000">
              <a:solidFill>
                <a:schemeClr val="dk1"/>
              </a:solidFill>
              <a:latin typeface="+mn-lt"/>
              <a:ea typeface="+mn-ea"/>
              <a:cs typeface="+mn-cs"/>
            </a:rPr>
            <a:t>28</a:t>
          </a:r>
          <a:r>
            <a:rPr kumimoji="1" lang="ja-JP" altLang="en-US" sz="1000">
              <a:solidFill>
                <a:schemeClr val="dk1"/>
              </a:solidFill>
              <a:latin typeface="+mn-lt"/>
              <a:ea typeface="+mn-ea"/>
              <a:cs typeface="+mn-cs"/>
            </a:rPr>
            <a:t>年度においては、防災センターを新たに建設したため費用が増加している。</a:t>
          </a:r>
          <a:r>
            <a:rPr kumimoji="1" lang="ja-JP" altLang="ja-JP" sz="1000">
              <a:solidFill>
                <a:schemeClr val="dk1"/>
              </a:solidFill>
              <a:latin typeface="+mn-lt"/>
              <a:ea typeface="+mn-ea"/>
              <a:cs typeface="+mn-cs"/>
            </a:rPr>
            <a:t>消防関連施設については老朽化が進んでおり、集約化と併せて計画的に修繕を行いの費用の抑制を図っていく。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教育費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a:t>
          </a:r>
          <a:r>
            <a:rPr kumimoji="1" lang="en-US" altLang="ja-JP" sz="1000">
              <a:solidFill>
                <a:schemeClr val="dk1"/>
              </a:solidFill>
              <a:latin typeface="+mn-lt"/>
              <a:ea typeface="+mn-ea"/>
              <a:cs typeface="+mn-cs"/>
            </a:rPr>
            <a:t>+13,498</a:t>
          </a:r>
          <a:r>
            <a:rPr kumimoji="1" lang="ja-JP" altLang="en-US" sz="1000">
              <a:solidFill>
                <a:schemeClr val="dk1"/>
              </a:solidFill>
              <a:latin typeface="+mn-lt"/>
              <a:ea typeface="+mn-ea"/>
              <a:cs typeface="+mn-cs"/>
            </a:rPr>
            <a:t>円　今</a:t>
          </a:r>
          <a:r>
            <a:rPr kumimoji="1" lang="ja-JP" altLang="ja-JP" sz="1000">
              <a:solidFill>
                <a:schemeClr val="dk1"/>
              </a:solidFill>
              <a:latin typeface="+mn-lt"/>
              <a:ea typeface="+mn-ea"/>
              <a:cs typeface="+mn-cs"/>
            </a:rPr>
            <a:t>後</a:t>
          </a:r>
          <a:r>
            <a:rPr kumimoji="1" lang="ja-JP" altLang="en-US" sz="1000">
              <a:solidFill>
                <a:schemeClr val="dk1"/>
              </a:solidFill>
              <a:latin typeface="+mn-lt"/>
              <a:ea typeface="+mn-ea"/>
              <a:cs typeface="+mn-cs"/>
            </a:rPr>
            <a:t>、中学校再編等による既存施設</a:t>
          </a:r>
          <a:r>
            <a:rPr kumimoji="1" lang="ja-JP" altLang="ja-JP" sz="1000">
              <a:solidFill>
                <a:schemeClr val="dk1"/>
              </a:solidFill>
              <a:latin typeface="+mn-lt"/>
              <a:ea typeface="+mn-ea"/>
              <a:cs typeface="+mn-cs"/>
            </a:rPr>
            <a:t>の更新が控えている為、事業費の精査、財源の確保については十分な検討を行っていく。　</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公債費</a:t>
          </a:r>
          <a:r>
            <a:rPr kumimoji="1" lang="en-US" altLang="ja-JP" sz="1000">
              <a:solidFill>
                <a:schemeClr val="dk1"/>
              </a:solidFill>
              <a:latin typeface="+mn-lt"/>
              <a:ea typeface="+mn-ea"/>
              <a:cs typeface="+mn-cs"/>
            </a:rPr>
            <a:t>】</a:t>
          </a:r>
          <a:r>
            <a:rPr kumimoji="1" lang="ja-JP" altLang="ja-JP"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28,313</a:t>
          </a:r>
          <a:r>
            <a:rPr kumimoji="1" lang="ja-JP" altLang="ja-JP" sz="1000">
              <a:solidFill>
                <a:schemeClr val="dk1"/>
              </a:solidFill>
              <a:latin typeface="+mn-lt"/>
              <a:ea typeface="+mn-ea"/>
              <a:cs typeface="+mn-cs"/>
            </a:rPr>
            <a:t>円　これまでに起債事業の抑制を行ってきた効果による減少が続いてきたが、今後は大型施設の更新が予定されており、大幅な増額が見込まれる。将来負担を最小限に抑えるため、事業内容の精査はもとより、条件有利な借入を選択する。事業執行に当たっては実施時期を含め十分な検討を行う。</a:t>
          </a:r>
          <a:endParaRPr kumimoji="1" lang="en-US" altLang="ja-JP" sz="10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行財政改革への取組等により、実質収支額は継続的に黒字を確保している。財政調整基金残高については</a:t>
          </a:r>
          <a:r>
            <a:rPr kumimoji="1" lang="en-US" altLang="ja-JP" sz="1100">
              <a:solidFill>
                <a:schemeClr val="dk1"/>
              </a:solidFill>
              <a:latin typeface="+mn-lt"/>
              <a:ea typeface="+mn-ea"/>
              <a:cs typeface="+mn-cs"/>
            </a:rPr>
            <a:t>17.57%</a:t>
          </a:r>
          <a:r>
            <a:rPr kumimoji="1" lang="ja-JP" altLang="ja-JP" sz="1100">
              <a:solidFill>
                <a:schemeClr val="dk1"/>
              </a:solidFill>
              <a:latin typeface="+mn-lt"/>
              <a:ea typeface="+mn-ea"/>
              <a:cs typeface="+mn-cs"/>
            </a:rPr>
            <a:t>と昨年度と比較して</a:t>
          </a:r>
          <a:r>
            <a:rPr kumimoji="1" lang="en-US" altLang="ja-JP" sz="1100">
              <a:solidFill>
                <a:schemeClr val="dk1"/>
              </a:solidFill>
              <a:latin typeface="+mn-lt"/>
              <a:ea typeface="+mn-ea"/>
              <a:cs typeface="+mn-cs"/>
            </a:rPr>
            <a:t>2.52</a:t>
          </a:r>
          <a:r>
            <a:rPr kumimoji="1" lang="ja-JP" altLang="ja-JP" sz="1100">
              <a:solidFill>
                <a:schemeClr val="dk1"/>
              </a:solidFill>
              <a:latin typeface="+mn-lt"/>
              <a:ea typeface="+mn-ea"/>
              <a:cs typeface="+mn-cs"/>
            </a:rPr>
            <a:t>ポイント増加している。これは行財政改革による歳出のスリム化と併せて平成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より消費税率が引き上げられたことによる標準税収入額の増による影響が大きい。現在収入増となった部分については財政調整基金残高の増に直接影響しているが、今後予定されている大型施設の更新事業の着手により、財政調整基金を含めた基金の大幅な取崩しも考えられ、実質単年度収支はマイナスへ転じることが予想される。引き続き行財政改革の取組を進め、中期的な見通しを持って取崩し額を最小限にとどめるよう努める。実質収支比率については適正と言われる５％程度を下回らない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全会計において、黒字決算となっている。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計画的な事業運営を行うことにより、財政の健全化に努めていくとともに、他会計への繰出金が一般会計を圧迫しているため、各会計経費の削減や、特に下水道事業については独立採算の原則に立ち返った料金の値上げによる健全化、保険料の適正化を図っていく必要がある。</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10849787</v>
      </c>
      <c r="BO4" s="381"/>
      <c r="BP4" s="381"/>
      <c r="BQ4" s="381"/>
      <c r="BR4" s="381"/>
      <c r="BS4" s="381"/>
      <c r="BT4" s="381"/>
      <c r="BU4" s="382"/>
      <c r="BV4" s="380">
        <v>11466013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11.2</v>
      </c>
      <c r="CU4" s="387"/>
      <c r="CV4" s="387"/>
      <c r="CW4" s="387"/>
      <c r="CX4" s="387"/>
      <c r="CY4" s="387"/>
      <c r="CZ4" s="387"/>
      <c r="DA4" s="388"/>
      <c r="DB4" s="386">
        <v>11.6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10168721</v>
      </c>
      <c r="BO5" s="418"/>
      <c r="BP5" s="418"/>
      <c r="BQ5" s="418"/>
      <c r="BR5" s="418"/>
      <c r="BS5" s="418"/>
      <c r="BT5" s="418"/>
      <c r="BU5" s="419"/>
      <c r="BV5" s="417">
        <v>10675434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85.6</v>
      </c>
      <c r="CU5" s="415"/>
      <c r="CV5" s="415"/>
      <c r="CW5" s="415"/>
      <c r="CX5" s="415"/>
      <c r="CY5" s="415"/>
      <c r="CZ5" s="415"/>
      <c r="DA5" s="416"/>
      <c r="DB5" s="414">
        <v>82.5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681066</v>
      </c>
      <c r="BO6" s="418"/>
      <c r="BP6" s="418"/>
      <c r="BQ6" s="418"/>
      <c r="BR6" s="418"/>
      <c r="BS6" s="418"/>
      <c r="BT6" s="418"/>
      <c r="BU6" s="419"/>
      <c r="BV6" s="417">
        <v>790579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90.9</v>
      </c>
      <c r="CU6" s="455"/>
      <c r="CV6" s="455"/>
      <c r="CW6" s="455"/>
      <c r="CX6" s="455"/>
      <c r="CY6" s="455"/>
      <c r="CZ6" s="455"/>
      <c r="DA6" s="456"/>
      <c r="DB6" s="454">
        <v>88.6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1500</v>
      </c>
      <c r="BO7" s="418"/>
      <c r="BP7" s="418"/>
      <c r="BQ7" s="418"/>
      <c r="BR7" s="418"/>
      <c r="BS7" s="418"/>
      <c r="BT7" s="418"/>
      <c r="BU7" s="419"/>
      <c r="BV7" s="417">
        <v>71167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6084295</v>
      </c>
      <c r="CU7" s="418"/>
      <c r="CV7" s="418"/>
      <c r="CW7" s="418"/>
      <c r="CX7" s="418"/>
      <c r="CY7" s="418"/>
      <c r="CZ7" s="418"/>
      <c r="DA7" s="419"/>
      <c r="DB7" s="417">
        <v>6225110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679566</v>
      </c>
      <c r="BO8" s="418"/>
      <c r="BP8" s="418"/>
      <c r="BQ8" s="418"/>
      <c r="BR8" s="418"/>
      <c r="BS8" s="418"/>
      <c r="BT8" s="418"/>
      <c r="BU8" s="419"/>
      <c r="BV8" s="417">
        <v>719412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22916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-39846</v>
      </c>
      <c r="BO9" s="418"/>
      <c r="BP9" s="418"/>
      <c r="BQ9" s="418"/>
      <c r="BR9" s="418"/>
      <c r="BS9" s="418"/>
      <c r="BT9" s="418"/>
      <c r="BU9" s="419"/>
      <c r="BV9" s="417">
        <v>214656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8.9</v>
      </c>
      <c r="CU9" s="415"/>
      <c r="CV9" s="415"/>
      <c r="CW9" s="415"/>
      <c r="CX9" s="415"/>
      <c r="CY9" s="415"/>
      <c r="CZ9" s="415"/>
      <c r="DA9" s="416"/>
      <c r="DB9" s="414">
        <v>9.5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25013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570000</v>
      </c>
      <c r="BO10" s="418"/>
      <c r="BP10" s="418"/>
      <c r="BQ10" s="418"/>
      <c r="BR10" s="418"/>
      <c r="BS10" s="418"/>
      <c r="BT10" s="418"/>
      <c r="BU10" s="419"/>
      <c r="BV10" s="417">
        <v>522000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22714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437538</v>
      </c>
      <c r="BO12" s="418"/>
      <c r="BP12" s="418"/>
      <c r="BQ12" s="418"/>
      <c r="BR12" s="418"/>
      <c r="BS12" s="418"/>
      <c r="BT12" s="418"/>
      <c r="BU12" s="419"/>
      <c r="BV12" s="417">
        <v>357938</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22537</v>
      </c>
      <c r="S13" s="499"/>
      <c r="T13" s="499"/>
      <c r="U13" s="499"/>
      <c r="V13" s="500"/>
      <c r="W13" s="433" t="s">
        <v>124</v>
      </c>
      <c r="X13" s="434"/>
      <c r="Y13" s="434"/>
      <c r="Z13" s="434"/>
      <c r="AA13" s="434"/>
      <c r="AB13" s="424"/>
      <c r="AC13" s="468">
        <v>568</v>
      </c>
      <c r="AD13" s="469"/>
      <c r="AE13" s="469"/>
      <c r="AF13" s="469"/>
      <c r="AG13" s="508"/>
      <c r="AH13" s="468">
        <v>566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92616</v>
      </c>
      <c r="BO13" s="418"/>
      <c r="BP13" s="418"/>
      <c r="BQ13" s="418"/>
      <c r="BR13" s="418"/>
      <c r="BS13" s="418"/>
      <c r="BT13" s="418"/>
      <c r="BU13" s="419"/>
      <c r="BV13" s="417">
        <v>378718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23172</v>
      </c>
      <c r="S14" s="499"/>
      <c r="T14" s="499"/>
      <c r="U14" s="499"/>
      <c r="V14" s="500"/>
      <c r="W14" s="407"/>
      <c r="X14" s="408"/>
      <c r="Y14" s="408"/>
      <c r="Z14" s="408"/>
      <c r="AA14" s="408"/>
      <c r="AB14" s="397"/>
      <c r="AC14" s="501">
        <v>5.5</v>
      </c>
      <c r="AD14" s="502"/>
      <c r="AE14" s="502"/>
      <c r="AF14" s="502"/>
      <c r="AG14" s="503"/>
      <c r="AH14" s="501">
        <v>4.8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45.7</v>
      </c>
      <c r="CU14" s="513"/>
      <c r="CV14" s="513"/>
      <c r="CW14" s="513"/>
      <c r="CX14" s="513"/>
      <c r="CY14" s="513"/>
      <c r="CZ14" s="513"/>
      <c r="DA14" s="514"/>
      <c r="DB14" s="512">
        <v>56.8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22994</v>
      </c>
      <c r="S15" s="499"/>
      <c r="T15" s="499"/>
      <c r="U15" s="499"/>
      <c r="V15" s="500"/>
      <c r="W15" s="433" t="s">
        <v>131</v>
      </c>
      <c r="X15" s="434"/>
      <c r="Y15" s="434"/>
      <c r="Z15" s="434"/>
      <c r="AA15" s="434"/>
      <c r="AB15" s="424"/>
      <c r="AC15" s="468">
        <v>1349</v>
      </c>
      <c r="AD15" s="469"/>
      <c r="AE15" s="469"/>
      <c r="AF15" s="469"/>
      <c r="AG15" s="508"/>
      <c r="AH15" s="468">
        <v>1519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2540659</v>
      </c>
      <c r="BO15" s="381"/>
      <c r="BP15" s="381"/>
      <c r="BQ15" s="381"/>
      <c r="BR15" s="381"/>
      <c r="BS15" s="381"/>
      <c r="BT15" s="381"/>
      <c r="BU15" s="382"/>
      <c r="BV15" s="380">
        <v>2527934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13.1</v>
      </c>
      <c r="AD16" s="502"/>
      <c r="AE16" s="502"/>
      <c r="AF16" s="502"/>
      <c r="AG16" s="503"/>
      <c r="AH16" s="501">
        <v>13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5039109</v>
      </c>
      <c r="BO16" s="418"/>
      <c r="BP16" s="418"/>
      <c r="BQ16" s="418"/>
      <c r="BR16" s="418"/>
      <c r="BS16" s="418"/>
      <c r="BT16" s="418"/>
      <c r="BU16" s="419"/>
      <c r="BV16" s="417">
        <v>5095813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8395</v>
      </c>
      <c r="AD17" s="469"/>
      <c r="AE17" s="469"/>
      <c r="AF17" s="469"/>
      <c r="AG17" s="508"/>
      <c r="AH17" s="468">
        <v>9630</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3231272</v>
      </c>
      <c r="BO17" s="418"/>
      <c r="BP17" s="418"/>
      <c r="BQ17" s="418"/>
      <c r="BR17" s="418"/>
      <c r="BS17" s="418"/>
      <c r="BT17" s="418"/>
      <c r="BU17" s="419"/>
      <c r="BV17" s="417">
        <v>3211377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104.38</v>
      </c>
      <c r="M18" s="530"/>
      <c r="N18" s="530"/>
      <c r="O18" s="530"/>
      <c r="P18" s="530"/>
      <c r="Q18" s="530"/>
      <c r="R18" s="531"/>
      <c r="S18" s="531"/>
      <c r="T18" s="531"/>
      <c r="U18" s="531"/>
      <c r="V18" s="532"/>
      <c r="W18" s="435"/>
      <c r="X18" s="436"/>
      <c r="Y18" s="436"/>
      <c r="Z18" s="436"/>
      <c r="AA18" s="436"/>
      <c r="AB18" s="427"/>
      <c r="AC18" s="533">
        <v>81.400000000000006</v>
      </c>
      <c r="AD18" s="534"/>
      <c r="AE18" s="534"/>
      <c r="AF18" s="534"/>
      <c r="AG18" s="535"/>
      <c r="AH18" s="533">
        <v>82.2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5310402</v>
      </c>
      <c r="BO18" s="418"/>
      <c r="BP18" s="418"/>
      <c r="BQ18" s="418"/>
      <c r="BR18" s="418"/>
      <c r="BS18" s="418"/>
      <c r="BT18" s="418"/>
      <c r="BU18" s="419"/>
      <c r="BV18" s="417">
        <v>5341754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220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8167147</v>
      </c>
      <c r="BO19" s="418"/>
      <c r="BP19" s="418"/>
      <c r="BQ19" s="418"/>
      <c r="BR19" s="418"/>
      <c r="BS19" s="418"/>
      <c r="BT19" s="418"/>
      <c r="BU19" s="419"/>
      <c r="BV19" s="417">
        <v>8037607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10397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8445093</v>
      </c>
      <c r="BO23" s="418"/>
      <c r="BP23" s="418"/>
      <c r="BQ23" s="418"/>
      <c r="BR23" s="418"/>
      <c r="BS23" s="418"/>
      <c r="BT23" s="418"/>
      <c r="BU23" s="419"/>
      <c r="BV23" s="417">
        <v>8502210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6710</v>
      </c>
      <c r="R24" s="469"/>
      <c r="S24" s="469"/>
      <c r="T24" s="469"/>
      <c r="U24" s="469"/>
      <c r="V24" s="508"/>
      <c r="W24" s="563"/>
      <c r="X24" s="551"/>
      <c r="Y24" s="552"/>
      <c r="Z24" s="467" t="s">
        <v>154</v>
      </c>
      <c r="AA24" s="447"/>
      <c r="AB24" s="447"/>
      <c r="AC24" s="447"/>
      <c r="AD24" s="447"/>
      <c r="AE24" s="447"/>
      <c r="AF24" s="447"/>
      <c r="AG24" s="448"/>
      <c r="AH24" s="468">
        <v>205</v>
      </c>
      <c r="AI24" s="469"/>
      <c r="AJ24" s="469"/>
      <c r="AK24" s="469"/>
      <c r="AL24" s="508"/>
      <c r="AM24" s="468">
        <v>619100</v>
      </c>
      <c r="AN24" s="469"/>
      <c r="AO24" s="469"/>
      <c r="AP24" s="469"/>
      <c r="AQ24" s="469"/>
      <c r="AR24" s="508"/>
      <c r="AS24" s="468">
        <v>3020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7405996</v>
      </c>
      <c r="BO24" s="418"/>
      <c r="BP24" s="418"/>
      <c r="BQ24" s="418"/>
      <c r="BR24" s="418"/>
      <c r="BS24" s="418"/>
      <c r="BT24" s="418"/>
      <c r="BU24" s="419"/>
      <c r="BV24" s="417">
        <v>7347855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5960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785988</v>
      </c>
      <c r="BO25" s="381"/>
      <c r="BP25" s="381"/>
      <c r="BQ25" s="381"/>
      <c r="BR25" s="381"/>
      <c r="BS25" s="381"/>
      <c r="BT25" s="381"/>
      <c r="BU25" s="382"/>
      <c r="BV25" s="380">
        <v>758858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5450</v>
      </c>
      <c r="R26" s="469"/>
      <c r="S26" s="469"/>
      <c r="T26" s="469"/>
      <c r="U26" s="469"/>
      <c r="V26" s="508"/>
      <c r="W26" s="563"/>
      <c r="X26" s="551"/>
      <c r="Y26" s="552"/>
      <c r="Z26" s="467" t="s">
        <v>160</v>
      </c>
      <c r="AA26" s="573"/>
      <c r="AB26" s="573"/>
      <c r="AC26" s="573"/>
      <c r="AD26" s="573"/>
      <c r="AE26" s="573"/>
      <c r="AF26" s="573"/>
      <c r="AG26" s="574"/>
      <c r="AH26" s="468">
        <v>21</v>
      </c>
      <c r="AI26" s="469"/>
      <c r="AJ26" s="469"/>
      <c r="AK26" s="469"/>
      <c r="AL26" s="508"/>
      <c r="AM26" s="468">
        <v>71106</v>
      </c>
      <c r="AN26" s="469"/>
      <c r="AO26" s="469"/>
      <c r="AP26" s="469"/>
      <c r="AQ26" s="469"/>
      <c r="AR26" s="508"/>
      <c r="AS26" s="468">
        <v>3386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3500</v>
      </c>
      <c r="R27" s="469"/>
      <c r="S27" s="469"/>
      <c r="T27" s="469"/>
      <c r="U27" s="469"/>
      <c r="V27" s="508"/>
      <c r="W27" s="563"/>
      <c r="X27" s="551"/>
      <c r="Y27" s="552"/>
      <c r="Z27" s="467" t="s">
        <v>163</v>
      </c>
      <c r="AA27" s="447"/>
      <c r="AB27" s="447"/>
      <c r="AC27" s="447"/>
      <c r="AD27" s="447"/>
      <c r="AE27" s="447"/>
      <c r="AF27" s="447"/>
      <c r="AG27" s="448"/>
      <c r="AH27" s="468">
        <v>6</v>
      </c>
      <c r="AI27" s="469"/>
      <c r="AJ27" s="469"/>
      <c r="AK27" s="469"/>
      <c r="AL27" s="508"/>
      <c r="AM27" s="468">
        <v>20619</v>
      </c>
      <c r="AN27" s="469"/>
      <c r="AO27" s="469"/>
      <c r="AP27" s="469"/>
      <c r="AQ27" s="469"/>
      <c r="AR27" s="508"/>
      <c r="AS27" s="468">
        <v>3437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457385</v>
      </c>
      <c r="BO27" s="587"/>
      <c r="BP27" s="587"/>
      <c r="BQ27" s="587"/>
      <c r="BR27" s="587"/>
      <c r="BS27" s="587"/>
      <c r="BT27" s="587"/>
      <c r="BU27" s="588"/>
      <c r="BV27" s="586">
        <v>454217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3150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1069084</v>
      </c>
      <c r="BO28" s="381"/>
      <c r="BP28" s="381"/>
      <c r="BQ28" s="381"/>
      <c r="BR28" s="381"/>
      <c r="BS28" s="381"/>
      <c r="BT28" s="381"/>
      <c r="BU28" s="382"/>
      <c r="BV28" s="380">
        <v>936622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11</v>
      </c>
      <c r="M29" s="469"/>
      <c r="N29" s="469"/>
      <c r="O29" s="469"/>
      <c r="P29" s="508"/>
      <c r="Q29" s="468">
        <v>2900</v>
      </c>
      <c r="R29" s="469"/>
      <c r="S29" s="469"/>
      <c r="T29" s="469"/>
      <c r="U29" s="469"/>
      <c r="V29" s="508"/>
      <c r="W29" s="564"/>
      <c r="X29" s="565"/>
      <c r="Y29" s="566"/>
      <c r="Z29" s="467" t="s">
        <v>170</v>
      </c>
      <c r="AA29" s="447"/>
      <c r="AB29" s="447"/>
      <c r="AC29" s="447"/>
      <c r="AD29" s="447"/>
      <c r="AE29" s="447"/>
      <c r="AF29" s="447"/>
      <c r="AG29" s="448"/>
      <c r="AH29" s="468">
        <v>211</v>
      </c>
      <c r="AI29" s="469"/>
      <c r="AJ29" s="469"/>
      <c r="AK29" s="469"/>
      <c r="AL29" s="508"/>
      <c r="AM29" s="468">
        <v>639719</v>
      </c>
      <c r="AN29" s="469"/>
      <c r="AO29" s="469"/>
      <c r="AP29" s="469"/>
      <c r="AQ29" s="469"/>
      <c r="AR29" s="508"/>
      <c r="AS29" s="468">
        <v>3032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700</v>
      </c>
      <c r="BO29" s="418"/>
      <c r="BP29" s="418"/>
      <c r="BQ29" s="418"/>
      <c r="BR29" s="418"/>
      <c r="BS29" s="418"/>
      <c r="BT29" s="418"/>
      <c r="BU29" s="419"/>
      <c r="BV29" s="417">
        <v>700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1230012</v>
      </c>
      <c r="BO30" s="587"/>
      <c r="BP30" s="587"/>
      <c r="BQ30" s="587"/>
      <c r="BR30" s="587"/>
      <c r="BS30" s="587"/>
      <c r="BT30" s="587"/>
      <c r="BU30" s="588"/>
      <c r="BV30" s="586">
        <v>933482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下田市国民健康保険事業特別会計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下田市水道事業会計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下田市下水道事業特別会計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一部事務組合下田メディカルセンター（普通会計分）</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公益社団法人　下田市振興公社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下田市下田駅前広場整備事業特別会計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下田市介護保険特別会計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下田市集落排水事業特別会計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一部事務組合下田メディカルセンター（事業会計分）</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下田市公共用地取得特別会計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下田市後期高齢者医療特別会計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下田地区消防組合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南豆衛生プラント組合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伊豆斎場組合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静岡地方税滞納整理機構</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静岡県市町総合事務組合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静岡県後期高齢者医療広域連合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静岡県後期高齢者医療広域連合（事業会計分）</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6.76</v>
      </c>
      <c r="G34" s="33">
        <v>7.64</v>
      </c>
      <c r="H34" s="33">
        <v>8.19</v>
      </c>
      <c r="I34" s="33">
        <v>11.53</v>
      </c>
      <c r="J34" s="34">
        <v>11.13</v>
      </c>
      <c r="K34" s="22"/>
      <c r="L34" s="22"/>
      <c r="M34" s="22"/>
      <c r="N34" s="22"/>
      <c r="O34" s="22"/>
      <c r="P34" s="22"/>
    </row>
    <row r="35" spans="1:16" ht="39" customHeight="1">
      <c r="A35" s="22"/>
      <c r="B35" s="35"/>
      <c r="C35" s="1178" t="s">
        <v>528</v>
      </c>
      <c r="D35" s="1179"/>
      <c r="E35" s="1180"/>
      <c r="F35" s="36">
        <v>4.38</v>
      </c>
      <c r="G35" s="37">
        <v>3.97</v>
      </c>
      <c r="H35" s="37">
        <v>5.29</v>
      </c>
      <c r="I35" s="37">
        <v>4.6900000000000004</v>
      </c>
      <c r="J35" s="38">
        <v>6.24</v>
      </c>
      <c r="K35" s="22"/>
      <c r="L35" s="22"/>
      <c r="M35" s="22"/>
      <c r="N35" s="22"/>
      <c r="O35" s="22"/>
      <c r="P35" s="22"/>
    </row>
    <row r="36" spans="1:16" ht="39" customHeight="1">
      <c r="A36" s="22"/>
      <c r="B36" s="35"/>
      <c r="C36" s="1178" t="s">
        <v>529</v>
      </c>
      <c r="D36" s="1179"/>
      <c r="E36" s="1180"/>
      <c r="F36" s="36">
        <v>5.18</v>
      </c>
      <c r="G36" s="37">
        <v>5.22</v>
      </c>
      <c r="H36" s="37">
        <v>4.79</v>
      </c>
      <c r="I36" s="37">
        <v>4.79</v>
      </c>
      <c r="J36" s="38">
        <v>5.62</v>
      </c>
      <c r="K36" s="22"/>
      <c r="L36" s="22"/>
      <c r="M36" s="22"/>
      <c r="N36" s="22"/>
      <c r="O36" s="22"/>
      <c r="P36" s="22"/>
    </row>
    <row r="37" spans="1:16" ht="39" customHeight="1">
      <c r="A37" s="22"/>
      <c r="B37" s="35"/>
      <c r="C37" s="1178" t="s">
        <v>530</v>
      </c>
      <c r="D37" s="1179"/>
      <c r="E37" s="1180"/>
      <c r="F37" s="36">
        <v>0.76</v>
      </c>
      <c r="G37" s="37">
        <v>0.92</v>
      </c>
      <c r="H37" s="37">
        <v>1.05</v>
      </c>
      <c r="I37" s="37">
        <v>0.91</v>
      </c>
      <c r="J37" s="38">
        <v>2.09</v>
      </c>
      <c r="K37" s="22"/>
      <c r="L37" s="22"/>
      <c r="M37" s="22"/>
      <c r="N37" s="22"/>
      <c r="O37" s="22"/>
      <c r="P37" s="22"/>
    </row>
    <row r="38" spans="1:16" ht="39" customHeight="1">
      <c r="A38" s="22"/>
      <c r="B38" s="35"/>
      <c r="C38" s="1178" t="s">
        <v>531</v>
      </c>
      <c r="D38" s="1179"/>
      <c r="E38" s="1180"/>
      <c r="F38" s="36">
        <v>0.53</v>
      </c>
      <c r="G38" s="37">
        <v>0.41</v>
      </c>
      <c r="H38" s="37">
        <v>0.28000000000000003</v>
      </c>
      <c r="I38" s="37">
        <v>0.69</v>
      </c>
      <c r="J38" s="38">
        <v>0.77</v>
      </c>
      <c r="K38" s="22"/>
      <c r="L38" s="22"/>
      <c r="M38" s="22"/>
      <c r="N38" s="22"/>
      <c r="O38" s="22"/>
      <c r="P38" s="22"/>
    </row>
    <row r="39" spans="1:16" ht="39" customHeight="1">
      <c r="A39" s="22"/>
      <c r="B39" s="35"/>
      <c r="C39" s="1178" t="s">
        <v>532</v>
      </c>
      <c r="D39" s="1179"/>
      <c r="E39" s="1180"/>
      <c r="F39" s="36">
        <v>0.2</v>
      </c>
      <c r="G39" s="37">
        <v>7.0000000000000007E-2</v>
      </c>
      <c r="H39" s="37">
        <v>0.06</v>
      </c>
      <c r="I39" s="37">
        <v>0.06</v>
      </c>
      <c r="J39" s="38">
        <v>0.06</v>
      </c>
      <c r="K39" s="22"/>
      <c r="L39" s="22"/>
      <c r="M39" s="22"/>
      <c r="N39" s="22"/>
      <c r="O39" s="22"/>
      <c r="P39" s="22"/>
    </row>
    <row r="40" spans="1:16" ht="39" customHeight="1">
      <c r="A40" s="22"/>
      <c r="B40" s="35"/>
      <c r="C40" s="1178" t="s">
        <v>533</v>
      </c>
      <c r="D40" s="1179"/>
      <c r="E40" s="1180"/>
      <c r="F40" s="36">
        <v>0</v>
      </c>
      <c r="G40" s="37">
        <v>0.01</v>
      </c>
      <c r="H40" s="37">
        <v>0.02</v>
      </c>
      <c r="I40" s="37">
        <v>0.02</v>
      </c>
      <c r="J40" s="38">
        <v>0.05</v>
      </c>
      <c r="K40" s="22"/>
      <c r="L40" s="22"/>
      <c r="M40" s="22"/>
      <c r="N40" s="22"/>
      <c r="O40" s="22"/>
      <c r="P40" s="22"/>
    </row>
    <row r="41" spans="1:16" ht="39" customHeight="1">
      <c r="A41" s="22"/>
      <c r="B41" s="35"/>
      <c r="C41" s="1178" t="s">
        <v>534</v>
      </c>
      <c r="D41" s="1179"/>
      <c r="E41" s="1180"/>
      <c r="F41" s="36">
        <v>0.03</v>
      </c>
      <c r="G41" s="37">
        <v>0.03</v>
      </c>
      <c r="H41" s="37">
        <v>0.02</v>
      </c>
      <c r="I41" s="37">
        <v>0.02</v>
      </c>
      <c r="J41" s="38">
        <v>0.03</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1048</v>
      </c>
      <c r="L45" s="60">
        <v>978</v>
      </c>
      <c r="M45" s="60">
        <v>924</v>
      </c>
      <c r="N45" s="60">
        <v>766</v>
      </c>
      <c r="O45" s="61">
        <v>723</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439</v>
      </c>
      <c r="L48" s="64">
        <v>415</v>
      </c>
      <c r="M48" s="64">
        <v>402</v>
      </c>
      <c r="N48" s="64">
        <v>383</v>
      </c>
      <c r="O48" s="65">
        <v>371</v>
      </c>
      <c r="P48" s="48"/>
      <c r="Q48" s="48"/>
      <c r="R48" s="48"/>
      <c r="S48" s="48"/>
      <c r="T48" s="48"/>
      <c r="U48" s="48"/>
    </row>
    <row r="49" spans="1:21" ht="30.75" customHeight="1">
      <c r="A49" s="48"/>
      <c r="B49" s="1196"/>
      <c r="C49" s="1197"/>
      <c r="D49" s="62"/>
      <c r="E49" s="1188" t="s">
        <v>16</v>
      </c>
      <c r="F49" s="1188"/>
      <c r="G49" s="1188"/>
      <c r="H49" s="1188"/>
      <c r="I49" s="1188"/>
      <c r="J49" s="1189"/>
      <c r="K49" s="63">
        <v>128</v>
      </c>
      <c r="L49" s="64">
        <v>175</v>
      </c>
      <c r="M49" s="64">
        <v>135</v>
      </c>
      <c r="N49" s="64">
        <v>159</v>
      </c>
      <c r="O49" s="65">
        <v>162</v>
      </c>
      <c r="P49" s="48"/>
      <c r="Q49" s="48"/>
      <c r="R49" s="48"/>
      <c r="S49" s="48"/>
      <c r="T49" s="48"/>
      <c r="U49" s="48"/>
    </row>
    <row r="50" spans="1:21" ht="30.75" customHeight="1">
      <c r="A50" s="48"/>
      <c r="B50" s="1196"/>
      <c r="C50" s="1197"/>
      <c r="D50" s="62"/>
      <c r="E50" s="1188" t="s">
        <v>17</v>
      </c>
      <c r="F50" s="1188"/>
      <c r="G50" s="1188"/>
      <c r="H50" s="1188"/>
      <c r="I50" s="1188"/>
      <c r="J50" s="1189"/>
      <c r="K50" s="63">
        <v>17</v>
      </c>
      <c r="L50" s="64">
        <v>5</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1025</v>
      </c>
      <c r="L52" s="64">
        <v>1010</v>
      </c>
      <c r="M52" s="64">
        <v>1025</v>
      </c>
      <c r="N52" s="64">
        <v>945</v>
      </c>
      <c r="O52" s="65">
        <v>882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607</v>
      </c>
      <c r="L53" s="69">
        <v>563</v>
      </c>
      <c r="M53" s="69">
        <v>436</v>
      </c>
      <c r="N53" s="69">
        <v>363</v>
      </c>
      <c r="O53" s="70">
        <v>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7469</v>
      </c>
      <c r="J41" s="83">
        <v>7973</v>
      </c>
      <c r="K41" s="83">
        <v>7773</v>
      </c>
      <c r="L41" s="83">
        <v>8502</v>
      </c>
      <c r="M41" s="84">
        <v>8445</v>
      </c>
    </row>
    <row r="42" spans="2:13" ht="27.75" customHeight="1">
      <c r="B42" s="1204"/>
      <c r="C42" s="1205"/>
      <c r="D42" s="85"/>
      <c r="E42" s="1210" t="s">
        <v>26</v>
      </c>
      <c r="F42" s="1210"/>
      <c r="G42" s="1210"/>
      <c r="H42" s="1211"/>
      <c r="I42" s="86">
        <v>5</v>
      </c>
      <c r="J42" s="87" t="s">
        <v>481</v>
      </c>
      <c r="K42" s="87" t="s">
        <v>481</v>
      </c>
      <c r="L42" s="87" t="s">
        <v>481</v>
      </c>
      <c r="M42" s="88" t="s">
        <v>481</v>
      </c>
    </row>
    <row r="43" spans="2:13" ht="27.75" customHeight="1">
      <c r="B43" s="1204"/>
      <c r="C43" s="1205"/>
      <c r="D43" s="85"/>
      <c r="E43" s="1210" t="s">
        <v>27</v>
      </c>
      <c r="F43" s="1210"/>
      <c r="G43" s="1210"/>
      <c r="H43" s="1211"/>
      <c r="I43" s="86">
        <v>5735</v>
      </c>
      <c r="J43" s="87">
        <v>5191</v>
      </c>
      <c r="K43" s="87">
        <v>4943</v>
      </c>
      <c r="L43" s="87">
        <v>4730</v>
      </c>
      <c r="M43" s="88">
        <v>4553</v>
      </c>
    </row>
    <row r="44" spans="2:13" ht="27.75" customHeight="1">
      <c r="B44" s="1204"/>
      <c r="C44" s="1205"/>
      <c r="D44" s="85"/>
      <c r="E44" s="1210" t="s">
        <v>28</v>
      </c>
      <c r="F44" s="1210"/>
      <c r="G44" s="1210"/>
      <c r="H44" s="1211"/>
      <c r="I44" s="86">
        <v>943</v>
      </c>
      <c r="J44" s="87">
        <v>831</v>
      </c>
      <c r="K44" s="87">
        <v>877</v>
      </c>
      <c r="L44" s="87">
        <v>846</v>
      </c>
      <c r="M44" s="88">
        <v>875</v>
      </c>
    </row>
    <row r="45" spans="2:13" ht="27.75" customHeight="1">
      <c r="B45" s="1204"/>
      <c r="C45" s="1205"/>
      <c r="D45" s="85"/>
      <c r="E45" s="1210" t="s">
        <v>29</v>
      </c>
      <c r="F45" s="1210"/>
      <c r="G45" s="1210"/>
      <c r="H45" s="1211"/>
      <c r="I45" s="86">
        <v>3047</v>
      </c>
      <c r="J45" s="87">
        <v>3011</v>
      </c>
      <c r="K45" s="87">
        <v>2979</v>
      </c>
      <c r="L45" s="87">
        <v>2882</v>
      </c>
      <c r="M45" s="88">
        <v>2846</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1878</v>
      </c>
      <c r="J50" s="87">
        <v>2079</v>
      </c>
      <c r="K50" s="87">
        <v>2167</v>
      </c>
      <c r="L50" s="87">
        <v>2474</v>
      </c>
      <c r="M50" s="88">
        <v>2901</v>
      </c>
    </row>
    <row r="51" spans="2:13" ht="27.75" customHeight="1">
      <c r="B51" s="1204"/>
      <c r="C51" s="1205"/>
      <c r="D51" s="85"/>
      <c r="E51" s="1210" t="s">
        <v>36</v>
      </c>
      <c r="F51" s="1210"/>
      <c r="G51" s="1210"/>
      <c r="H51" s="1211"/>
      <c r="I51" s="86">
        <v>1568</v>
      </c>
      <c r="J51" s="87">
        <v>1500</v>
      </c>
      <c r="K51" s="87">
        <v>1499</v>
      </c>
      <c r="L51" s="87">
        <v>1490</v>
      </c>
      <c r="M51" s="88">
        <v>1445</v>
      </c>
    </row>
    <row r="52" spans="2:13" ht="27.75" customHeight="1">
      <c r="B52" s="1206"/>
      <c r="C52" s="1207"/>
      <c r="D52" s="85"/>
      <c r="E52" s="1210" t="s">
        <v>37</v>
      </c>
      <c r="F52" s="1210"/>
      <c r="G52" s="1210"/>
      <c r="H52" s="1211"/>
      <c r="I52" s="86">
        <v>10088</v>
      </c>
      <c r="J52" s="87">
        <v>10136</v>
      </c>
      <c r="K52" s="87">
        <v>10129</v>
      </c>
      <c r="L52" s="87">
        <v>9927</v>
      </c>
      <c r="M52" s="88">
        <v>9939</v>
      </c>
    </row>
    <row r="53" spans="2:13" ht="27.75" customHeight="1" thickBot="1">
      <c r="B53" s="1217" t="s">
        <v>21</v>
      </c>
      <c r="C53" s="1218"/>
      <c r="D53" s="92"/>
      <c r="E53" s="1219" t="s">
        <v>38</v>
      </c>
      <c r="F53" s="1219"/>
      <c r="G53" s="1219"/>
      <c r="H53" s="1220"/>
      <c r="I53" s="93">
        <v>3665</v>
      </c>
      <c r="J53" s="94">
        <v>3292</v>
      </c>
      <c r="K53" s="94">
        <v>2777</v>
      </c>
      <c r="L53" s="94">
        <v>3069</v>
      </c>
      <c r="M53" s="95">
        <v>2434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17673</v>
      </c>
      <c r="E3" s="118"/>
      <c r="F3" s="119">
        <v>75709</v>
      </c>
      <c r="G3" s="120"/>
      <c r="H3" s="121"/>
    </row>
    <row r="4" spans="1:8">
      <c r="A4" s="122"/>
      <c r="B4" s="123"/>
      <c r="C4" s="124"/>
      <c r="D4" s="125">
        <v>10383</v>
      </c>
      <c r="E4" s="126"/>
      <c r="F4" s="127">
        <v>35212</v>
      </c>
      <c r="G4" s="128"/>
      <c r="H4" s="129"/>
    </row>
    <row r="5" spans="1:8">
      <c r="A5" s="110" t="s">
        <v>515</v>
      </c>
      <c r="B5" s="115"/>
      <c r="C5" s="116"/>
      <c r="D5" s="117">
        <v>71362</v>
      </c>
      <c r="E5" s="118"/>
      <c r="F5" s="119">
        <v>90961</v>
      </c>
      <c r="G5" s="120"/>
      <c r="H5" s="121"/>
    </row>
    <row r="6" spans="1:8">
      <c r="A6" s="122"/>
      <c r="B6" s="123"/>
      <c r="C6" s="124"/>
      <c r="D6" s="125">
        <v>56827</v>
      </c>
      <c r="E6" s="126"/>
      <c r="F6" s="127">
        <v>37720</v>
      </c>
      <c r="G6" s="128"/>
      <c r="H6" s="129"/>
    </row>
    <row r="7" spans="1:8">
      <c r="A7" s="110" t="s">
        <v>516</v>
      </c>
      <c r="B7" s="115"/>
      <c r="C7" s="116"/>
      <c r="D7" s="117">
        <v>27294</v>
      </c>
      <c r="E7" s="118"/>
      <c r="F7" s="119">
        <v>106614</v>
      </c>
      <c r="G7" s="120"/>
      <c r="H7" s="121"/>
    </row>
    <row r="8" spans="1:8">
      <c r="A8" s="122"/>
      <c r="B8" s="123"/>
      <c r="C8" s="124"/>
      <c r="D8" s="125">
        <v>15565</v>
      </c>
      <c r="E8" s="126"/>
      <c r="F8" s="127">
        <v>45545</v>
      </c>
      <c r="G8" s="128"/>
      <c r="H8" s="129"/>
    </row>
    <row r="9" spans="1:8">
      <c r="A9" s="110" t="s">
        <v>517</v>
      </c>
      <c r="B9" s="115"/>
      <c r="C9" s="116"/>
      <c r="D9" s="117">
        <v>63374</v>
      </c>
      <c r="E9" s="118"/>
      <c r="F9" s="119">
        <v>63727</v>
      </c>
      <c r="G9" s="120"/>
      <c r="H9" s="121"/>
    </row>
    <row r="10" spans="1:8">
      <c r="A10" s="122"/>
      <c r="B10" s="123"/>
      <c r="C10" s="124"/>
      <c r="D10" s="125">
        <v>44143</v>
      </c>
      <c r="E10" s="126"/>
      <c r="F10" s="127">
        <v>34577</v>
      </c>
      <c r="G10" s="128"/>
      <c r="H10" s="129"/>
    </row>
    <row r="11" spans="1:8">
      <c r="A11" s="110" t="s">
        <v>518</v>
      </c>
      <c r="B11" s="115"/>
      <c r="C11" s="116"/>
      <c r="D11" s="117">
        <v>29387</v>
      </c>
      <c r="E11" s="118"/>
      <c r="F11" s="119">
        <v>66954</v>
      </c>
      <c r="G11" s="120"/>
      <c r="H11" s="121"/>
    </row>
    <row r="12" spans="1:8">
      <c r="A12" s="122"/>
      <c r="B12" s="123"/>
      <c r="C12" s="130"/>
      <c r="D12" s="125">
        <v>19656</v>
      </c>
      <c r="E12" s="126"/>
      <c r="F12" s="127">
        <v>37305</v>
      </c>
      <c r="G12" s="128"/>
      <c r="H12" s="129"/>
    </row>
    <row r="13" spans="1:8">
      <c r="A13" s="110"/>
      <c r="B13" s="115"/>
      <c r="C13" s="131"/>
      <c r="D13" s="132">
        <v>41818</v>
      </c>
      <c r="E13" s="133"/>
      <c r="F13" s="134">
        <v>80793</v>
      </c>
      <c r="G13" s="135"/>
      <c r="H13" s="121"/>
    </row>
    <row r="14" spans="1:8">
      <c r="A14" s="122"/>
      <c r="B14" s="123"/>
      <c r="C14" s="124"/>
      <c r="D14" s="125">
        <v>29315</v>
      </c>
      <c r="E14" s="126"/>
      <c r="F14" s="127">
        <v>38072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6.8</v>
      </c>
      <c r="C19" s="136">
        <f>ROUND(VALUE(SUBSTITUTE(実質収支比率等に係る経年分析!G$48,"▲","-")),2)</f>
        <v>7.67</v>
      </c>
      <c r="D19" s="136">
        <f>ROUND(VALUE(SUBSTITUTE(実質収支比率等に係る経年分析!H$48,"▲","-")),2)</f>
        <v>8.2200000000000006</v>
      </c>
      <c r="E19" s="136">
        <f>ROUND(VALUE(SUBSTITUTE(実質収支比率等に係る経年分析!I$48,"▲","-")),2)</f>
        <v>11.56</v>
      </c>
      <c r="F19" s="136">
        <f>ROUND(VALUE(SUBSTITUTE(実質収支比率等に係る経年分析!J$48,"▲","-")),2)</f>
        <v>11.17</v>
      </c>
    </row>
    <row r="20" spans="1:11">
      <c r="A20" s="136" t="s">
        <v>43</v>
      </c>
      <c r="B20" s="136">
        <f>ROUND(VALUE(SUBSTITUTE(実質収支比率等に係る経年分析!F$47,"▲","-")),2)</f>
        <v>11.45</v>
      </c>
      <c r="C20" s="136">
        <f>ROUND(VALUE(SUBSTITUTE(実質収支比率等に係る経年分析!G$47,"▲","-")),2)</f>
        <v>12.76</v>
      </c>
      <c r="D20" s="136">
        <f>ROUND(VALUE(SUBSTITUTE(実質収支比率等に係る経年分析!H$47,"▲","-")),2)</f>
        <v>12.58</v>
      </c>
      <c r="E20" s="136">
        <f>ROUND(VALUE(SUBSTITUTE(実質収支比率等に係る経年分析!I$47,"▲","-")),2)</f>
        <v>15.05</v>
      </c>
      <c r="F20" s="136">
        <f>ROUND(VALUE(SUBSTITUTE(実質収支比率等に係る経年分析!J$47,"▲","-")),2)</f>
        <v>17.57</v>
      </c>
    </row>
    <row r="21" spans="1:11">
      <c r="A21" s="136" t="s">
        <v>44</v>
      </c>
      <c r="B21" s="136">
        <f>IF(ISNUMBER(VALUE(SUBSTITUTE(実質収支比率等に係る経年分析!F$49,"▲","-"))),ROUND(VALUE(SUBSTITUTE(実質収支比率等に係る経年分析!F$49,"▲","-")),2),NA())</f>
        <v>-0.19</v>
      </c>
      <c r="C21" s="136">
        <f>IF(ISNUMBER(VALUE(SUBSTITUTE(実質収支比率等に係る経年分析!G$49,"▲","-"))),ROUND(VALUE(SUBSTITUTE(実質収支比率等に係る経年分析!G$49,"▲","-")),2),NA())</f>
        <v>2.1800000000000002</v>
      </c>
      <c r="D21" s="136">
        <f>IF(ISNUMBER(VALUE(SUBSTITUTE(実質収支比率等に係る経年分析!H$49,"▲","-"))),ROUND(VALUE(SUBSTITUTE(実質収支比率等に係る経年分析!H$49,"▲","-")),2),NA())</f>
        <v>0.46</v>
      </c>
      <c r="E21" s="136">
        <f>IF(ISNUMBER(VALUE(SUBSTITUTE(実質収支比率等に係る経年分析!I$49,"▲","-"))),ROUND(VALUE(SUBSTITUTE(実質収支比率等に係る経年分析!I$49,"▲","-")),2),NA())</f>
        <v>6.08</v>
      </c>
      <c r="F21" s="136">
        <f>IF(ISNUMBER(VALUE(SUBSTITUTE(実質収支比率等に係る経年分析!J$49,"▲","-"))),ROUND(VALUE(SUBSTITUTE(実質収支比率等に係る経年分析!J$49,"▲","-")),2),NA())</f>
        <v>1.52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下田市下田駅前広場整備事業特別会計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下田市集落排水事業特別会計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下田市後期高齢者医療特別会計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下田市下水道事業特別会計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c r="A33" s="137" t="str">
        <f>IF(連結実質赤字比率に係る赤字・黒字の構成分析!C$37="",NA(),連結実質赤字比率に係る赤字・黒字の構成分析!C$37)</f>
        <v>下田市介護保険特別会計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c r="A34" s="137" t="str">
        <f>IF(連結実質赤字比率に係る赤字・黒字の構成分析!C$36="",NA(),連結実質赤字比率に係る赤字・黒字の構成分析!C$36)</f>
        <v>下田市水道事業会計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5.62</v>
      </c>
    </row>
    <row r="35" spans="1:16">
      <c r="A35" s="137" t="str">
        <f>IF(連結実質赤字比率に係る赤字・黒字の構成分析!C$35="",NA(),連結実質赤字比率に係る赤字・黒字の構成分析!C$35)</f>
        <v>下田市国民健康保険事業特別会計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4.6900000000000004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1025</v>
      </c>
      <c r="E42" s="138"/>
      <c r="F42" s="138"/>
      <c r="G42" s="138">
        <f>'実質公債費比率（分子）の構造'!L$52</f>
        <v>1010</v>
      </c>
      <c r="H42" s="138"/>
      <c r="I42" s="138"/>
      <c r="J42" s="138">
        <f>'実質公債費比率（分子）の構造'!M$52</f>
        <v>1025</v>
      </c>
      <c r="K42" s="138"/>
      <c r="L42" s="138"/>
      <c r="M42" s="138">
        <f>'実質公債費比率（分子）の構造'!N$52</f>
        <v>945</v>
      </c>
      <c r="N42" s="138"/>
      <c r="O42" s="138"/>
      <c r="P42" s="138">
        <f>'実質公債費比率（分子）の構造'!O$52</f>
        <v>882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17</v>
      </c>
      <c r="C44" s="138"/>
      <c r="D44" s="138"/>
      <c r="E44" s="138">
        <f>'実質公債費比率（分子）の構造'!L$50</f>
        <v>5</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128</v>
      </c>
      <c r="C45" s="138"/>
      <c r="D45" s="138"/>
      <c r="E45" s="138">
        <f>'実質公債費比率（分子）の構造'!L$49</f>
        <v>175</v>
      </c>
      <c r="F45" s="138"/>
      <c r="G45" s="138"/>
      <c r="H45" s="138">
        <f>'実質公債費比率（分子）の構造'!M$49</f>
        <v>135</v>
      </c>
      <c r="I45" s="138"/>
      <c r="J45" s="138"/>
      <c r="K45" s="138">
        <f>'実質公債費比率（分子）の構造'!N$49</f>
        <v>159</v>
      </c>
      <c r="L45" s="138"/>
      <c r="M45" s="138"/>
      <c r="N45" s="138">
        <f>'実質公債費比率（分子）の構造'!O$49</f>
        <v>162</v>
      </c>
      <c r="O45" s="138"/>
      <c r="P45" s="138"/>
    </row>
    <row r="46" spans="1:16">
      <c r="A46" s="138" t="s">
        <v>55</v>
      </c>
      <c r="B46" s="138">
        <f>'実質公債費比率（分子）の構造'!K$48</f>
        <v>439</v>
      </c>
      <c r="C46" s="138"/>
      <c r="D46" s="138"/>
      <c r="E46" s="138">
        <f>'実質公債費比率（分子）の構造'!L$48</f>
        <v>415</v>
      </c>
      <c r="F46" s="138"/>
      <c r="G46" s="138"/>
      <c r="H46" s="138">
        <f>'実質公債費比率（分子）の構造'!M$48</f>
        <v>402</v>
      </c>
      <c r="I46" s="138"/>
      <c r="J46" s="138"/>
      <c r="K46" s="138">
        <f>'実質公債費比率（分子）の構造'!N$48</f>
        <v>383</v>
      </c>
      <c r="L46" s="138"/>
      <c r="M46" s="138"/>
      <c r="N46" s="138">
        <f>'実質公債費比率（分子）の構造'!O$48</f>
        <v>371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1048</v>
      </c>
      <c r="C49" s="138"/>
      <c r="D49" s="138"/>
      <c r="E49" s="138">
        <f>'実質公債費比率（分子）の構造'!L$45</f>
        <v>978</v>
      </c>
      <c r="F49" s="138"/>
      <c r="G49" s="138"/>
      <c r="H49" s="138">
        <f>'実質公債費比率（分子）の構造'!M$45</f>
        <v>924</v>
      </c>
      <c r="I49" s="138"/>
      <c r="J49" s="138"/>
      <c r="K49" s="138">
        <f>'実質公債費比率（分子）の構造'!N$45</f>
        <v>766</v>
      </c>
      <c r="L49" s="138"/>
      <c r="M49" s="138"/>
      <c r="N49" s="138">
        <f>'実質公債費比率（分子）の構造'!O$45</f>
        <v>723</v>
      </c>
      <c r="O49" s="138"/>
      <c r="P49" s="138"/>
    </row>
    <row r="50" spans="1:16">
      <c r="A50" s="138" t="s">
        <v>59</v>
      </c>
      <c r="B50" s="138" t="e">
        <f>NA()</f>
        <v>#N/A</v>
      </c>
      <c r="C50" s="138">
        <f>IF(ISNUMBER('実質公債費比率（分子）の構造'!K$53),'実質公債費比率（分子）の構造'!K$53,NA())</f>
        <v>607</v>
      </c>
      <c r="D50" s="138" t="e">
        <f>NA()</f>
        <v>#N/A</v>
      </c>
      <c r="E50" s="138" t="e">
        <f>NA()</f>
        <v>#N/A</v>
      </c>
      <c r="F50" s="138">
        <f>IF(ISNUMBER('実質公債費比率（分子）の構造'!L$53),'実質公債費比率（分子）の構造'!L$53,NA())</f>
        <v>563</v>
      </c>
      <c r="G50" s="138" t="e">
        <f>NA()</f>
        <v>#N/A</v>
      </c>
      <c r="H50" s="138" t="e">
        <f>NA()</f>
        <v>#N/A</v>
      </c>
      <c r="I50" s="138">
        <f>IF(ISNUMBER('実質公債費比率（分子）の構造'!M$53),'実質公債費比率（分子）の構造'!M$53,NA())</f>
        <v>436</v>
      </c>
      <c r="J50" s="138" t="e">
        <f>NA()</f>
        <v>#N/A</v>
      </c>
      <c r="K50" s="138" t="e">
        <f>NA()</f>
        <v>#N/A</v>
      </c>
      <c r="L50" s="138">
        <f>IF(ISNUMBER('実質公債費比率（分子）の構造'!N$53),'実質公債費比率（分子）の構造'!N$53,NA())</f>
        <v>363</v>
      </c>
      <c r="M50" s="138" t="e">
        <f>NA()</f>
        <v>#N/A</v>
      </c>
      <c r="N50" s="138" t="e">
        <f>NA()</f>
        <v>#N/A</v>
      </c>
      <c r="O50" s="138">
        <f>IF(ISNUMBER('実質公債費比率（分子）の構造'!O$53),'実質公債費比率（分子）の構造'!O$53,NA())</f>
        <v>374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10088</v>
      </c>
      <c r="E56" s="137"/>
      <c r="F56" s="137"/>
      <c r="G56" s="137">
        <f>'将来負担比率（分子）の構造'!J$52</f>
        <v>10136</v>
      </c>
      <c r="H56" s="137"/>
      <c r="I56" s="137"/>
      <c r="J56" s="137">
        <f>'将来負担比率（分子）の構造'!K$52</f>
        <v>10129</v>
      </c>
      <c r="K56" s="137"/>
      <c r="L56" s="137"/>
      <c r="M56" s="137">
        <f>'将来負担比率（分子）の構造'!L$52</f>
        <v>9927</v>
      </c>
      <c r="N56" s="137"/>
      <c r="O56" s="137"/>
      <c r="P56" s="137">
        <f>'将来負担比率（分子）の構造'!M$52</f>
        <v>9939</v>
      </c>
    </row>
    <row r="57" spans="1:16">
      <c r="A57" s="137" t="s">
        <v>36</v>
      </c>
      <c r="B57" s="137"/>
      <c r="C57" s="137"/>
      <c r="D57" s="137">
        <f>'将来負担比率（分子）の構造'!I$51</f>
        <v>1568</v>
      </c>
      <c r="E57" s="137"/>
      <c r="F57" s="137"/>
      <c r="G57" s="137">
        <f>'将来負担比率（分子）の構造'!J$51</f>
        <v>1500</v>
      </c>
      <c r="H57" s="137"/>
      <c r="I57" s="137"/>
      <c r="J57" s="137">
        <f>'将来負担比率（分子）の構造'!K$51</f>
        <v>1499</v>
      </c>
      <c r="K57" s="137"/>
      <c r="L57" s="137"/>
      <c r="M57" s="137">
        <f>'将来負担比率（分子）の構造'!L$51</f>
        <v>1490</v>
      </c>
      <c r="N57" s="137"/>
      <c r="O57" s="137"/>
      <c r="P57" s="137">
        <f>'将来負担比率（分子）の構造'!M$51</f>
        <v>1445</v>
      </c>
    </row>
    <row r="58" spans="1:16">
      <c r="A58" s="137" t="s">
        <v>35</v>
      </c>
      <c r="B58" s="137"/>
      <c r="C58" s="137"/>
      <c r="D58" s="137">
        <f>'将来負担比率（分子）の構造'!I$50</f>
        <v>1878</v>
      </c>
      <c r="E58" s="137"/>
      <c r="F58" s="137"/>
      <c r="G58" s="137">
        <f>'将来負担比率（分子）の構造'!J$50</f>
        <v>2079</v>
      </c>
      <c r="H58" s="137"/>
      <c r="I58" s="137"/>
      <c r="J58" s="137">
        <f>'将来負担比率（分子）の構造'!K$50</f>
        <v>2167</v>
      </c>
      <c r="K58" s="137"/>
      <c r="L58" s="137"/>
      <c r="M58" s="137">
        <f>'将来負担比率（分子）の構造'!L$50</f>
        <v>2474</v>
      </c>
      <c r="N58" s="137"/>
      <c r="O58" s="137"/>
      <c r="P58" s="137">
        <f>'将来負担比率（分子）の構造'!M$50</f>
        <v>2901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3047</v>
      </c>
      <c r="C62" s="137"/>
      <c r="D62" s="137"/>
      <c r="E62" s="137">
        <f>'将来負担比率（分子）の構造'!J$45</f>
        <v>3011</v>
      </c>
      <c r="F62" s="137"/>
      <c r="G62" s="137"/>
      <c r="H62" s="137">
        <f>'将来負担比率（分子）の構造'!K$45</f>
        <v>2979</v>
      </c>
      <c r="I62" s="137"/>
      <c r="J62" s="137"/>
      <c r="K62" s="137">
        <f>'将来負担比率（分子）の構造'!L$45</f>
        <v>2882</v>
      </c>
      <c r="L62" s="137"/>
      <c r="M62" s="137"/>
      <c r="N62" s="137">
        <f>'将来負担比率（分子）の構造'!M$45</f>
        <v>2846</v>
      </c>
      <c r="O62" s="137"/>
      <c r="P62" s="137"/>
    </row>
    <row r="63" spans="1:16">
      <c r="A63" s="137" t="s">
        <v>28</v>
      </c>
      <c r="B63" s="137">
        <f>'将来負担比率（分子）の構造'!I$44</f>
        <v>943</v>
      </c>
      <c r="C63" s="137"/>
      <c r="D63" s="137"/>
      <c r="E63" s="137">
        <f>'将来負担比率（分子）の構造'!J$44</f>
        <v>831</v>
      </c>
      <c r="F63" s="137"/>
      <c r="G63" s="137"/>
      <c r="H63" s="137">
        <f>'将来負担比率（分子）の構造'!K$44</f>
        <v>877</v>
      </c>
      <c r="I63" s="137"/>
      <c r="J63" s="137"/>
      <c r="K63" s="137">
        <f>'将来負担比率（分子）の構造'!L$44</f>
        <v>846</v>
      </c>
      <c r="L63" s="137"/>
      <c r="M63" s="137"/>
      <c r="N63" s="137">
        <f>'将来負担比率（分子）の構造'!M$44</f>
        <v>875</v>
      </c>
      <c r="O63" s="137"/>
      <c r="P63" s="137"/>
    </row>
    <row r="64" spans="1:16">
      <c r="A64" s="137" t="s">
        <v>27</v>
      </c>
      <c r="B64" s="137">
        <f>'将来負担比率（分子）の構造'!I$43</f>
        <v>5735</v>
      </c>
      <c r="C64" s="137"/>
      <c r="D64" s="137"/>
      <c r="E64" s="137">
        <f>'将来負担比率（分子）の構造'!J$43</f>
        <v>5191</v>
      </c>
      <c r="F64" s="137"/>
      <c r="G64" s="137"/>
      <c r="H64" s="137">
        <f>'将来負担比率（分子）の構造'!K$43</f>
        <v>4943</v>
      </c>
      <c r="I64" s="137"/>
      <c r="J64" s="137"/>
      <c r="K64" s="137">
        <f>'将来負担比率（分子）の構造'!L$43</f>
        <v>4730</v>
      </c>
      <c r="L64" s="137"/>
      <c r="M64" s="137"/>
      <c r="N64" s="137">
        <f>'将来負担比率（分子）の構造'!M$43</f>
        <v>4553</v>
      </c>
      <c r="O64" s="137"/>
      <c r="P64" s="137"/>
    </row>
    <row r="65" spans="1:16">
      <c r="A65" s="137" t="s">
        <v>26</v>
      </c>
      <c r="B65" s="137">
        <f>'将来負担比率（分子）の構造'!I$42</f>
        <v>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7469</v>
      </c>
      <c r="C66" s="137"/>
      <c r="D66" s="137"/>
      <c r="E66" s="137">
        <f>'将来負担比率（分子）の構造'!J$41</f>
        <v>7973</v>
      </c>
      <c r="F66" s="137"/>
      <c r="G66" s="137"/>
      <c r="H66" s="137">
        <f>'将来負担比率（分子）の構造'!K$41</f>
        <v>7773</v>
      </c>
      <c r="I66" s="137"/>
      <c r="J66" s="137"/>
      <c r="K66" s="137">
        <f>'将来負担比率（分子）の構造'!L$41</f>
        <v>8502</v>
      </c>
      <c r="L66" s="137"/>
      <c r="M66" s="137"/>
      <c r="N66" s="137">
        <f>'将来負担比率（分子）の構造'!M$41</f>
        <v>8445</v>
      </c>
      <c r="O66" s="137"/>
      <c r="P66" s="137"/>
    </row>
    <row r="67" spans="1:16">
      <c r="A67" s="137" t="s">
        <v>63</v>
      </c>
      <c r="B67" s="137" t="e">
        <f>NA()</f>
        <v>#N/A</v>
      </c>
      <c r="C67" s="137">
        <f>IF(ISNUMBER('将来負担比率（分子）の構造'!I$53), IF('将来負担比率（分子）の構造'!I$53 &lt; 0, 0, '将来負担比率（分子）の構造'!I$53), NA())</f>
        <v>3665</v>
      </c>
      <c r="D67" s="137" t="e">
        <f>NA()</f>
        <v>#N/A</v>
      </c>
      <c r="E67" s="137" t="e">
        <f>NA()</f>
        <v>#N/A</v>
      </c>
      <c r="F67" s="137">
        <f>IF(ISNUMBER('将来負担比率（分子）の構造'!J$53), IF('将来負担比率（分子）の構造'!J$53 &lt; 0, 0, '将来負担比率（分子）の構造'!J$53), NA())</f>
        <v>3292</v>
      </c>
      <c r="G67" s="137" t="e">
        <f>NA()</f>
        <v>#N/A</v>
      </c>
      <c r="H67" s="137" t="e">
        <f>NA()</f>
        <v>#N/A</v>
      </c>
      <c r="I67" s="137">
        <f>IF(ISNUMBER('将来負担比率（分子）の構造'!K$53), IF('将来負担比率（分子）の構造'!K$53 &lt; 0, 0, '将来負担比率（分子）の構造'!K$53), NA())</f>
        <v>2777</v>
      </c>
      <c r="J67" s="137" t="e">
        <f>NA()</f>
        <v>#N/A</v>
      </c>
      <c r="K67" s="137" t="e">
        <f>NA()</f>
        <v>#N/A</v>
      </c>
      <c r="L67" s="137">
        <f>IF(ISNUMBER('将来負担比率（分子）の構造'!L$53), IF('将来負担比率（分子）の構造'!L$53 &lt; 0, 0, '将来負担比率（分子）の構造'!L$53), NA())</f>
        <v>3069</v>
      </c>
      <c r="M67" s="137" t="e">
        <f>NA()</f>
        <v>#N/A</v>
      </c>
      <c r="N67" s="137" t="e">
        <f>NA()</f>
        <v>#N/A</v>
      </c>
      <c r="O67" s="137">
        <f>IF(ISNUMBER('将来負担比率（分子）の構造'!M$53), IF('将来負担比率（分子）の構造'!M$53 &lt; 0, 0, '将来負担比率（分子）の構造'!M$53), NA())</f>
        <v>2434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t="s">
        <v>552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554</v>
      </c>
      <c r="H51" s="1234"/>
      <c r="I51" s="1239" t="s">
        <v>555</v>
      </c>
      <c r="J51" s="1239"/>
      <c r="K51" s="1241"/>
      <c r="L51" s="1241"/>
      <c r="M51" s="1241"/>
      <c r="N51" s="1242">
        <v>56.8</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50"/>
      <c r="L53" s="1250"/>
      <c r="M53" s="1250"/>
      <c r="N53" s="1252">
        <v>62.7</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555</v>
      </c>
      <c r="J55" s="1243"/>
      <c r="K55" s="1241"/>
      <c r="L55" s="1241"/>
      <c r="M55" s="1241"/>
      <c r="N55" s="1242">
        <v>41.5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556</v>
      </c>
      <c r="J57" s="1253"/>
      <c r="K57" s="1250"/>
      <c r="L57" s="1250"/>
      <c r="M57" s="1250"/>
      <c r="N57" s="1252">
        <v>56.4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554</v>
      </c>
      <c r="H73" s="1234"/>
      <c r="I73" s="1239" t="s">
        <v>555</v>
      </c>
      <c r="J73" s="1239"/>
      <c r="K73" s="1254">
        <v>70.099999999999994</v>
      </c>
      <c r="L73" s="1254">
        <v>62.8</v>
      </c>
      <c r="M73" s="1242">
        <v>52.8</v>
      </c>
      <c r="N73" s="1242">
        <v>56.8</v>
      </c>
      <c r="O73" s="1242">
        <v>45.7</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561</v>
      </c>
      <c r="J75" s="1243"/>
      <c r="K75" s="1252">
        <v>12.1</v>
      </c>
      <c r="L75" s="1252">
        <v>11.4</v>
      </c>
      <c r="M75" s="1252">
        <v>10.199999999999999</v>
      </c>
      <c r="N75" s="1252">
        <v>8.6</v>
      </c>
      <c r="O75" s="1252">
        <v>7.3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555</v>
      </c>
      <c r="J77" s="1243"/>
      <c r="K77" s="1254">
        <v>76.2</v>
      </c>
      <c r="L77" s="1254">
        <v>65.3</v>
      </c>
      <c r="M77" s="1242">
        <v>60.8</v>
      </c>
      <c r="N77" s="1242">
        <v>41.5</v>
      </c>
      <c r="O77" s="1242">
        <v>36.6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561</v>
      </c>
      <c r="J79" s="1253"/>
      <c r="K79" s="1256">
        <v>12.8</v>
      </c>
      <c r="L79" s="1256">
        <v>12</v>
      </c>
      <c r="M79" s="1256">
        <v>11.1</v>
      </c>
      <c r="N79" s="1256">
        <v>9.6</v>
      </c>
      <c r="O79" s="1256">
        <v>9.1999999999999993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85" zoomScaleNormal="8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4294967292"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4294967292"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2929560</v>
      </c>
      <c r="S5" s="615"/>
      <c r="T5" s="615"/>
      <c r="U5" s="615"/>
      <c r="V5" s="615"/>
      <c r="W5" s="615"/>
      <c r="X5" s="615"/>
      <c r="Y5" s="616"/>
      <c r="Z5" s="617">
        <v>27</v>
      </c>
      <c r="AA5" s="617"/>
      <c r="AB5" s="617"/>
      <c r="AC5" s="617"/>
      <c r="AD5" s="618">
        <v>2759039</v>
      </c>
      <c r="AE5" s="618"/>
      <c r="AF5" s="618"/>
      <c r="AG5" s="618"/>
      <c r="AH5" s="618"/>
      <c r="AI5" s="618"/>
      <c r="AJ5" s="618"/>
      <c r="AK5" s="618"/>
      <c r="AL5" s="619">
        <v>47.2</v>
      </c>
      <c r="AM5" s="620"/>
      <c r="AN5" s="620"/>
      <c r="AO5" s="621"/>
      <c r="AP5" s="611" t="s">
        <v>209</v>
      </c>
      <c r="AQ5" s="612"/>
      <c r="AR5" s="612"/>
      <c r="AS5" s="612"/>
      <c r="AT5" s="612"/>
      <c r="AU5" s="612"/>
      <c r="AV5" s="612"/>
      <c r="AW5" s="612"/>
      <c r="AX5" s="612"/>
      <c r="AY5" s="612"/>
      <c r="AZ5" s="612"/>
      <c r="BA5" s="612"/>
      <c r="BB5" s="612"/>
      <c r="BC5" s="612"/>
      <c r="BD5" s="612"/>
      <c r="BE5" s="612"/>
      <c r="BF5" s="613"/>
      <c r="BG5" s="625">
        <v>2680026</v>
      </c>
      <c r="BH5" s="626"/>
      <c r="BI5" s="626"/>
      <c r="BJ5" s="626"/>
      <c r="BK5" s="626"/>
      <c r="BL5" s="626"/>
      <c r="BM5" s="626"/>
      <c r="BN5" s="627"/>
      <c r="BO5" s="628">
        <v>91.5</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62348</v>
      </c>
      <c r="S6" s="626"/>
      <c r="T6" s="626"/>
      <c r="U6" s="626"/>
      <c r="V6" s="626"/>
      <c r="W6" s="626"/>
      <c r="X6" s="626"/>
      <c r="Y6" s="627"/>
      <c r="Z6" s="628">
        <v>0.6</v>
      </c>
      <c r="AA6" s="628"/>
      <c r="AB6" s="628"/>
      <c r="AC6" s="628"/>
      <c r="AD6" s="629">
        <v>62348</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2680026</v>
      </c>
      <c r="BH6" s="626"/>
      <c r="BI6" s="626"/>
      <c r="BJ6" s="626"/>
      <c r="BK6" s="626"/>
      <c r="BL6" s="626"/>
      <c r="BM6" s="626"/>
      <c r="BN6" s="627"/>
      <c r="BO6" s="628">
        <v>91.5</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111689</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111689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2710</v>
      </c>
      <c r="S7" s="626"/>
      <c r="T7" s="626"/>
      <c r="U7" s="626"/>
      <c r="V7" s="626"/>
      <c r="W7" s="626"/>
      <c r="X7" s="626"/>
      <c r="Y7" s="627"/>
      <c r="Z7" s="628">
        <v>0</v>
      </c>
      <c r="AA7" s="628"/>
      <c r="AB7" s="628"/>
      <c r="AC7" s="628"/>
      <c r="AD7" s="629">
        <v>2710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1043361</v>
      </c>
      <c r="BH7" s="626"/>
      <c r="BI7" s="626"/>
      <c r="BJ7" s="626"/>
      <c r="BK7" s="626"/>
      <c r="BL7" s="626"/>
      <c r="BM7" s="626"/>
      <c r="BN7" s="627"/>
      <c r="BO7" s="628">
        <v>35.6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1822841</v>
      </c>
      <c r="CS7" s="626"/>
      <c r="CT7" s="626"/>
      <c r="CU7" s="626"/>
      <c r="CV7" s="626"/>
      <c r="CW7" s="626"/>
      <c r="CX7" s="626"/>
      <c r="CY7" s="627"/>
      <c r="CZ7" s="628">
        <v>17.899999999999999</v>
      </c>
      <c r="DA7" s="628"/>
      <c r="DB7" s="628"/>
      <c r="DC7" s="628"/>
      <c r="DD7" s="634">
        <v>16800</v>
      </c>
      <c r="DE7" s="626"/>
      <c r="DF7" s="626"/>
      <c r="DG7" s="626"/>
      <c r="DH7" s="626"/>
      <c r="DI7" s="626"/>
      <c r="DJ7" s="626"/>
      <c r="DK7" s="626"/>
      <c r="DL7" s="626"/>
      <c r="DM7" s="626"/>
      <c r="DN7" s="626"/>
      <c r="DO7" s="626"/>
      <c r="DP7" s="627"/>
      <c r="DQ7" s="634">
        <v>1587110</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8087</v>
      </c>
      <c r="S8" s="626"/>
      <c r="T8" s="626"/>
      <c r="U8" s="626"/>
      <c r="V8" s="626"/>
      <c r="W8" s="626"/>
      <c r="X8" s="626"/>
      <c r="Y8" s="627"/>
      <c r="Z8" s="628">
        <v>0.1</v>
      </c>
      <c r="AA8" s="628"/>
      <c r="AB8" s="628"/>
      <c r="AC8" s="628"/>
      <c r="AD8" s="629">
        <v>8087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42026</v>
      </c>
      <c r="BH8" s="626"/>
      <c r="BI8" s="626"/>
      <c r="BJ8" s="626"/>
      <c r="BK8" s="626"/>
      <c r="BL8" s="626"/>
      <c r="BM8" s="626"/>
      <c r="BN8" s="627"/>
      <c r="BO8" s="628">
        <v>1.4</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3509272</v>
      </c>
      <c r="CS8" s="626"/>
      <c r="CT8" s="626"/>
      <c r="CU8" s="626"/>
      <c r="CV8" s="626"/>
      <c r="CW8" s="626"/>
      <c r="CX8" s="626"/>
      <c r="CY8" s="627"/>
      <c r="CZ8" s="628">
        <v>34.5</v>
      </c>
      <c r="DA8" s="628"/>
      <c r="DB8" s="628"/>
      <c r="DC8" s="628"/>
      <c r="DD8" s="634">
        <v>13449</v>
      </c>
      <c r="DE8" s="626"/>
      <c r="DF8" s="626"/>
      <c r="DG8" s="626"/>
      <c r="DH8" s="626"/>
      <c r="DI8" s="626"/>
      <c r="DJ8" s="626"/>
      <c r="DK8" s="626"/>
      <c r="DL8" s="626"/>
      <c r="DM8" s="626"/>
      <c r="DN8" s="626"/>
      <c r="DO8" s="626"/>
      <c r="DP8" s="627"/>
      <c r="DQ8" s="634">
        <v>1805179</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6129</v>
      </c>
      <c r="S9" s="626"/>
      <c r="T9" s="626"/>
      <c r="U9" s="626"/>
      <c r="V9" s="626"/>
      <c r="W9" s="626"/>
      <c r="X9" s="626"/>
      <c r="Y9" s="627"/>
      <c r="Z9" s="628">
        <v>0.1</v>
      </c>
      <c r="AA9" s="628"/>
      <c r="AB9" s="628"/>
      <c r="AC9" s="628"/>
      <c r="AD9" s="629">
        <v>6129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855545</v>
      </c>
      <c r="BH9" s="626"/>
      <c r="BI9" s="626"/>
      <c r="BJ9" s="626"/>
      <c r="BK9" s="626"/>
      <c r="BL9" s="626"/>
      <c r="BM9" s="626"/>
      <c r="BN9" s="627"/>
      <c r="BO9" s="628">
        <v>29.2</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915719</v>
      </c>
      <c r="CS9" s="626"/>
      <c r="CT9" s="626"/>
      <c r="CU9" s="626"/>
      <c r="CV9" s="626"/>
      <c r="CW9" s="626"/>
      <c r="CX9" s="626"/>
      <c r="CY9" s="627"/>
      <c r="CZ9" s="628">
        <v>9</v>
      </c>
      <c r="DA9" s="628"/>
      <c r="DB9" s="628"/>
      <c r="DC9" s="628"/>
      <c r="DD9" s="634">
        <v>80416</v>
      </c>
      <c r="DE9" s="626"/>
      <c r="DF9" s="626"/>
      <c r="DG9" s="626"/>
      <c r="DH9" s="626"/>
      <c r="DI9" s="626"/>
      <c r="DJ9" s="626"/>
      <c r="DK9" s="626"/>
      <c r="DL9" s="626"/>
      <c r="DM9" s="626"/>
      <c r="DN9" s="626"/>
      <c r="DO9" s="626"/>
      <c r="DP9" s="627"/>
      <c r="DQ9" s="634">
        <v>795845</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446851</v>
      </c>
      <c r="S10" s="626"/>
      <c r="T10" s="626"/>
      <c r="U10" s="626"/>
      <c r="V10" s="626"/>
      <c r="W10" s="626"/>
      <c r="X10" s="626"/>
      <c r="Y10" s="627"/>
      <c r="Z10" s="628">
        <v>4.0999999999999996</v>
      </c>
      <c r="AA10" s="628"/>
      <c r="AB10" s="628"/>
      <c r="AC10" s="628"/>
      <c r="AD10" s="629">
        <v>446851</v>
      </c>
      <c r="AE10" s="629"/>
      <c r="AF10" s="629"/>
      <c r="AG10" s="629"/>
      <c r="AH10" s="629"/>
      <c r="AI10" s="629"/>
      <c r="AJ10" s="629"/>
      <c r="AK10" s="629"/>
      <c r="AL10" s="630">
        <v>7.6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78607</v>
      </c>
      <c r="BH10" s="626"/>
      <c r="BI10" s="626"/>
      <c r="BJ10" s="626"/>
      <c r="BK10" s="626"/>
      <c r="BL10" s="626"/>
      <c r="BM10" s="626"/>
      <c r="BN10" s="627"/>
      <c r="BO10" s="628">
        <v>2.7</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284</v>
      </c>
      <c r="CS10" s="626"/>
      <c r="CT10" s="626"/>
      <c r="CU10" s="626"/>
      <c r="CV10" s="626"/>
      <c r="CW10" s="626"/>
      <c r="CX10" s="626"/>
      <c r="CY10" s="627"/>
      <c r="CZ10" s="628">
        <v>0</v>
      </c>
      <c r="DA10" s="628"/>
      <c r="DB10" s="628"/>
      <c r="DC10" s="628"/>
      <c r="DD10" s="634" t="s">
        <v>222</v>
      </c>
      <c r="DE10" s="626"/>
      <c r="DF10" s="626"/>
      <c r="DG10" s="626"/>
      <c r="DH10" s="626"/>
      <c r="DI10" s="626"/>
      <c r="DJ10" s="626"/>
      <c r="DK10" s="626"/>
      <c r="DL10" s="626"/>
      <c r="DM10" s="626"/>
      <c r="DN10" s="626"/>
      <c r="DO10" s="626"/>
      <c r="DP10" s="627"/>
      <c r="DQ10" s="634">
        <v>284</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67183</v>
      </c>
      <c r="BH11" s="626"/>
      <c r="BI11" s="626"/>
      <c r="BJ11" s="626"/>
      <c r="BK11" s="626"/>
      <c r="BL11" s="626"/>
      <c r="BM11" s="626"/>
      <c r="BN11" s="627"/>
      <c r="BO11" s="628">
        <v>2.2999999999999998</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210171</v>
      </c>
      <c r="CS11" s="626"/>
      <c r="CT11" s="626"/>
      <c r="CU11" s="626"/>
      <c r="CV11" s="626"/>
      <c r="CW11" s="626"/>
      <c r="CX11" s="626"/>
      <c r="CY11" s="627"/>
      <c r="CZ11" s="628">
        <v>2.1</v>
      </c>
      <c r="DA11" s="628"/>
      <c r="DB11" s="628"/>
      <c r="DC11" s="628"/>
      <c r="DD11" s="634">
        <v>43136</v>
      </c>
      <c r="DE11" s="626"/>
      <c r="DF11" s="626"/>
      <c r="DG11" s="626"/>
      <c r="DH11" s="626"/>
      <c r="DI11" s="626"/>
      <c r="DJ11" s="626"/>
      <c r="DK11" s="626"/>
      <c r="DL11" s="626"/>
      <c r="DM11" s="626"/>
      <c r="DN11" s="626"/>
      <c r="DO11" s="626"/>
      <c r="DP11" s="627"/>
      <c r="DQ11" s="634">
        <v>143344</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1368516</v>
      </c>
      <c r="BH12" s="626"/>
      <c r="BI12" s="626"/>
      <c r="BJ12" s="626"/>
      <c r="BK12" s="626"/>
      <c r="BL12" s="626"/>
      <c r="BM12" s="626"/>
      <c r="BN12" s="627"/>
      <c r="BO12" s="628">
        <v>46.7</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259171</v>
      </c>
      <c r="CS12" s="626"/>
      <c r="CT12" s="626"/>
      <c r="CU12" s="626"/>
      <c r="CV12" s="626"/>
      <c r="CW12" s="626"/>
      <c r="CX12" s="626"/>
      <c r="CY12" s="627"/>
      <c r="CZ12" s="628">
        <v>2.5</v>
      </c>
      <c r="DA12" s="628"/>
      <c r="DB12" s="628"/>
      <c r="DC12" s="628"/>
      <c r="DD12" s="634">
        <v>5954</v>
      </c>
      <c r="DE12" s="626"/>
      <c r="DF12" s="626"/>
      <c r="DG12" s="626"/>
      <c r="DH12" s="626"/>
      <c r="DI12" s="626"/>
      <c r="DJ12" s="626"/>
      <c r="DK12" s="626"/>
      <c r="DL12" s="626"/>
      <c r="DM12" s="626"/>
      <c r="DN12" s="626"/>
      <c r="DO12" s="626"/>
      <c r="DP12" s="627"/>
      <c r="DQ12" s="634">
        <v>186766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16951</v>
      </c>
      <c r="S13" s="626"/>
      <c r="T13" s="626"/>
      <c r="U13" s="626"/>
      <c r="V13" s="626"/>
      <c r="W13" s="626"/>
      <c r="X13" s="626"/>
      <c r="Y13" s="627"/>
      <c r="Z13" s="628">
        <v>0.2</v>
      </c>
      <c r="AA13" s="628"/>
      <c r="AB13" s="628"/>
      <c r="AC13" s="628"/>
      <c r="AD13" s="629">
        <v>16951</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1363043</v>
      </c>
      <c r="BH13" s="626"/>
      <c r="BI13" s="626"/>
      <c r="BJ13" s="626"/>
      <c r="BK13" s="626"/>
      <c r="BL13" s="626"/>
      <c r="BM13" s="626"/>
      <c r="BN13" s="627"/>
      <c r="BO13" s="628">
        <v>46.5</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1057898</v>
      </c>
      <c r="CS13" s="626"/>
      <c r="CT13" s="626"/>
      <c r="CU13" s="626"/>
      <c r="CV13" s="626"/>
      <c r="CW13" s="626"/>
      <c r="CX13" s="626"/>
      <c r="CY13" s="627"/>
      <c r="CZ13" s="628">
        <v>10.4</v>
      </c>
      <c r="DA13" s="628"/>
      <c r="DB13" s="628"/>
      <c r="DC13" s="628"/>
      <c r="DD13" s="634">
        <v>230616</v>
      </c>
      <c r="DE13" s="626"/>
      <c r="DF13" s="626"/>
      <c r="DG13" s="626"/>
      <c r="DH13" s="626"/>
      <c r="DI13" s="626"/>
      <c r="DJ13" s="626"/>
      <c r="DK13" s="626"/>
      <c r="DL13" s="626"/>
      <c r="DM13" s="626"/>
      <c r="DN13" s="626"/>
      <c r="DO13" s="626"/>
      <c r="DP13" s="627"/>
      <c r="DQ13" s="634">
        <v>884965</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66577</v>
      </c>
      <c r="BH14" s="626"/>
      <c r="BI14" s="626"/>
      <c r="BJ14" s="626"/>
      <c r="BK14" s="626"/>
      <c r="BL14" s="626"/>
      <c r="BM14" s="626"/>
      <c r="BN14" s="627"/>
      <c r="BO14" s="628">
        <v>2.2999999999999998</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731442</v>
      </c>
      <c r="CS14" s="626"/>
      <c r="CT14" s="626"/>
      <c r="CU14" s="626"/>
      <c r="CV14" s="626"/>
      <c r="CW14" s="626"/>
      <c r="CX14" s="626"/>
      <c r="CY14" s="627"/>
      <c r="CZ14" s="628">
        <v>7.2</v>
      </c>
      <c r="DA14" s="628"/>
      <c r="DB14" s="628"/>
      <c r="DC14" s="628"/>
      <c r="DD14" s="634">
        <v>195007</v>
      </c>
      <c r="DE14" s="626"/>
      <c r="DF14" s="626"/>
      <c r="DG14" s="626"/>
      <c r="DH14" s="626"/>
      <c r="DI14" s="626"/>
      <c r="DJ14" s="626"/>
      <c r="DK14" s="626"/>
      <c r="DL14" s="626"/>
      <c r="DM14" s="626"/>
      <c r="DN14" s="626"/>
      <c r="DO14" s="626"/>
      <c r="DP14" s="627"/>
      <c r="DQ14" s="634">
        <v>519347</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6124</v>
      </c>
      <c r="S15" s="626"/>
      <c r="T15" s="626"/>
      <c r="U15" s="626"/>
      <c r="V15" s="626"/>
      <c r="W15" s="626"/>
      <c r="X15" s="626"/>
      <c r="Y15" s="627"/>
      <c r="Z15" s="628">
        <v>0.1</v>
      </c>
      <c r="AA15" s="628"/>
      <c r="AB15" s="628"/>
      <c r="AC15" s="628"/>
      <c r="AD15" s="629">
        <v>6124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201572</v>
      </c>
      <c r="BH15" s="626"/>
      <c r="BI15" s="626"/>
      <c r="BJ15" s="626"/>
      <c r="BK15" s="626"/>
      <c r="BL15" s="626"/>
      <c r="BM15" s="626"/>
      <c r="BN15" s="627"/>
      <c r="BO15" s="628">
        <v>6.9</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821808</v>
      </c>
      <c r="CS15" s="626"/>
      <c r="CT15" s="626"/>
      <c r="CU15" s="626"/>
      <c r="CV15" s="626"/>
      <c r="CW15" s="626"/>
      <c r="CX15" s="626"/>
      <c r="CY15" s="627"/>
      <c r="CZ15" s="628">
        <v>8.1</v>
      </c>
      <c r="DA15" s="628"/>
      <c r="DB15" s="628"/>
      <c r="DC15" s="628"/>
      <c r="DD15" s="634">
        <v>82125</v>
      </c>
      <c r="DE15" s="626"/>
      <c r="DF15" s="626"/>
      <c r="DG15" s="626"/>
      <c r="DH15" s="626"/>
      <c r="DI15" s="626"/>
      <c r="DJ15" s="626"/>
      <c r="DK15" s="626"/>
      <c r="DL15" s="626"/>
      <c r="DM15" s="626"/>
      <c r="DN15" s="626"/>
      <c r="DO15" s="626"/>
      <c r="DP15" s="627"/>
      <c r="DQ15" s="634">
        <v>723126</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2858577</v>
      </c>
      <c r="S16" s="626"/>
      <c r="T16" s="626"/>
      <c r="U16" s="626"/>
      <c r="V16" s="626"/>
      <c r="W16" s="626"/>
      <c r="X16" s="626"/>
      <c r="Y16" s="627"/>
      <c r="Z16" s="628">
        <v>26.3</v>
      </c>
      <c r="AA16" s="628"/>
      <c r="AB16" s="628"/>
      <c r="AC16" s="628"/>
      <c r="AD16" s="629">
        <v>2494305</v>
      </c>
      <c r="AE16" s="629"/>
      <c r="AF16" s="629"/>
      <c r="AG16" s="629"/>
      <c r="AH16" s="629"/>
      <c r="AI16" s="629"/>
      <c r="AJ16" s="629"/>
      <c r="AK16" s="629"/>
      <c r="AL16" s="630">
        <v>42.7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5249</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5249</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2494305</v>
      </c>
      <c r="S17" s="626"/>
      <c r="T17" s="626"/>
      <c r="U17" s="626"/>
      <c r="V17" s="626"/>
      <c r="W17" s="626"/>
      <c r="X17" s="626"/>
      <c r="Y17" s="627"/>
      <c r="Z17" s="628">
        <v>23</v>
      </c>
      <c r="AA17" s="628"/>
      <c r="AB17" s="628"/>
      <c r="AC17" s="628"/>
      <c r="AD17" s="629">
        <v>2494305</v>
      </c>
      <c r="AE17" s="629"/>
      <c r="AF17" s="629"/>
      <c r="AG17" s="629"/>
      <c r="AH17" s="629"/>
      <c r="AI17" s="629"/>
      <c r="AJ17" s="629"/>
      <c r="AK17" s="629"/>
      <c r="AL17" s="630">
        <v>42.7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723177</v>
      </c>
      <c r="CS17" s="626"/>
      <c r="CT17" s="626"/>
      <c r="CU17" s="626"/>
      <c r="CV17" s="626"/>
      <c r="CW17" s="626"/>
      <c r="CX17" s="626"/>
      <c r="CY17" s="627"/>
      <c r="CZ17" s="628">
        <v>7.1</v>
      </c>
      <c r="DA17" s="628"/>
      <c r="DB17" s="628"/>
      <c r="DC17" s="628"/>
      <c r="DD17" s="634" t="s">
        <v>222</v>
      </c>
      <c r="DE17" s="626"/>
      <c r="DF17" s="626"/>
      <c r="DG17" s="626"/>
      <c r="DH17" s="626"/>
      <c r="DI17" s="626"/>
      <c r="DJ17" s="626"/>
      <c r="DK17" s="626"/>
      <c r="DL17" s="626"/>
      <c r="DM17" s="626"/>
      <c r="DN17" s="626"/>
      <c r="DO17" s="626"/>
      <c r="DP17" s="627"/>
      <c r="DQ17" s="634">
        <v>723177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364272</v>
      </c>
      <c r="S18" s="626"/>
      <c r="T18" s="626"/>
      <c r="U18" s="626"/>
      <c r="V18" s="626"/>
      <c r="W18" s="626"/>
      <c r="X18" s="626"/>
      <c r="Y18" s="627"/>
      <c r="Z18" s="628">
        <v>3.4</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249534</v>
      </c>
      <c r="BH19" s="626"/>
      <c r="BI19" s="626"/>
      <c r="BJ19" s="626"/>
      <c r="BK19" s="626"/>
      <c r="BL19" s="626"/>
      <c r="BM19" s="626"/>
      <c r="BN19" s="627"/>
      <c r="BO19" s="628">
        <v>8.5</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6337337</v>
      </c>
      <c r="S20" s="626"/>
      <c r="T20" s="626"/>
      <c r="U20" s="626"/>
      <c r="V20" s="626"/>
      <c r="W20" s="626"/>
      <c r="X20" s="626"/>
      <c r="Y20" s="627"/>
      <c r="Z20" s="628">
        <v>58.4</v>
      </c>
      <c r="AA20" s="628"/>
      <c r="AB20" s="628"/>
      <c r="AC20" s="628"/>
      <c r="AD20" s="629">
        <v>5802544</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249534</v>
      </c>
      <c r="BH20" s="626"/>
      <c r="BI20" s="626"/>
      <c r="BJ20" s="626"/>
      <c r="BK20" s="626"/>
      <c r="BL20" s="626"/>
      <c r="BM20" s="626"/>
      <c r="BN20" s="627"/>
      <c r="BO20" s="628">
        <v>8.5</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10168721</v>
      </c>
      <c r="CS20" s="626"/>
      <c r="CT20" s="626"/>
      <c r="CU20" s="626"/>
      <c r="CV20" s="626"/>
      <c r="CW20" s="626"/>
      <c r="CX20" s="626"/>
      <c r="CY20" s="627"/>
      <c r="CZ20" s="628">
        <v>100</v>
      </c>
      <c r="DA20" s="628"/>
      <c r="DB20" s="628"/>
      <c r="DC20" s="628"/>
      <c r="DD20" s="634">
        <v>667503</v>
      </c>
      <c r="DE20" s="626"/>
      <c r="DF20" s="626"/>
      <c r="DG20" s="626"/>
      <c r="DH20" s="626"/>
      <c r="DI20" s="626"/>
      <c r="DJ20" s="626"/>
      <c r="DK20" s="626"/>
      <c r="DL20" s="626"/>
      <c r="DM20" s="626"/>
      <c r="DN20" s="626"/>
      <c r="DO20" s="626"/>
      <c r="DP20" s="627"/>
      <c r="DQ20" s="634">
        <v>7486081</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2991</v>
      </c>
      <c r="S21" s="626"/>
      <c r="T21" s="626"/>
      <c r="U21" s="626"/>
      <c r="V21" s="626"/>
      <c r="W21" s="626"/>
      <c r="X21" s="626"/>
      <c r="Y21" s="627"/>
      <c r="Z21" s="628">
        <v>0</v>
      </c>
      <c r="AA21" s="628"/>
      <c r="AB21" s="628"/>
      <c r="AC21" s="628"/>
      <c r="AD21" s="629">
        <v>2991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79013</v>
      </c>
      <c r="BH21" s="626"/>
      <c r="BI21" s="626"/>
      <c r="BJ21" s="626"/>
      <c r="BK21" s="626"/>
      <c r="BL21" s="626"/>
      <c r="BM21" s="626"/>
      <c r="BN21" s="627"/>
      <c r="BO21" s="628">
        <v>2.7</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79877</v>
      </c>
      <c r="S22" s="626"/>
      <c r="T22" s="626"/>
      <c r="U22" s="626"/>
      <c r="V22" s="626"/>
      <c r="W22" s="626"/>
      <c r="X22" s="626"/>
      <c r="Y22" s="627"/>
      <c r="Z22" s="628">
        <v>0.7</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98668</v>
      </c>
      <c r="S23" s="626"/>
      <c r="T23" s="626"/>
      <c r="U23" s="626"/>
      <c r="V23" s="626"/>
      <c r="W23" s="626"/>
      <c r="X23" s="626"/>
      <c r="Y23" s="627"/>
      <c r="Z23" s="628">
        <v>0.9</v>
      </c>
      <c r="AA23" s="628"/>
      <c r="AB23" s="628"/>
      <c r="AC23" s="628"/>
      <c r="AD23" s="629">
        <v>23728</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170521</v>
      </c>
      <c r="BH23" s="626"/>
      <c r="BI23" s="626"/>
      <c r="BJ23" s="626"/>
      <c r="BK23" s="626"/>
      <c r="BL23" s="626"/>
      <c r="BM23" s="626"/>
      <c r="BN23" s="627"/>
      <c r="BO23" s="628">
        <v>5.8</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78635</v>
      </c>
      <c r="S24" s="626"/>
      <c r="T24" s="626"/>
      <c r="U24" s="626"/>
      <c r="V24" s="626"/>
      <c r="W24" s="626"/>
      <c r="X24" s="626"/>
      <c r="Y24" s="627"/>
      <c r="Z24" s="628">
        <v>0.7</v>
      </c>
      <c r="AA24" s="628"/>
      <c r="AB24" s="628"/>
      <c r="AC24" s="628"/>
      <c r="AD24" s="629">
        <v>30</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4316741</v>
      </c>
      <c r="CS24" s="615"/>
      <c r="CT24" s="615"/>
      <c r="CU24" s="615"/>
      <c r="CV24" s="615"/>
      <c r="CW24" s="615"/>
      <c r="CX24" s="615"/>
      <c r="CY24" s="616"/>
      <c r="CZ24" s="652">
        <v>42.5</v>
      </c>
      <c r="DA24" s="653"/>
      <c r="DB24" s="653"/>
      <c r="DC24" s="654"/>
      <c r="DD24" s="651">
        <v>2805062</v>
      </c>
      <c r="DE24" s="615"/>
      <c r="DF24" s="615"/>
      <c r="DG24" s="615"/>
      <c r="DH24" s="615"/>
      <c r="DI24" s="615"/>
      <c r="DJ24" s="615"/>
      <c r="DK24" s="616"/>
      <c r="DL24" s="651">
        <v>2725799</v>
      </c>
      <c r="DM24" s="615"/>
      <c r="DN24" s="615"/>
      <c r="DO24" s="615"/>
      <c r="DP24" s="615"/>
      <c r="DQ24" s="615"/>
      <c r="DR24" s="615"/>
      <c r="DS24" s="615"/>
      <c r="DT24" s="615"/>
      <c r="DU24" s="615"/>
      <c r="DV24" s="616"/>
      <c r="DW24" s="619">
        <v>44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1336266</v>
      </c>
      <c r="S25" s="626"/>
      <c r="T25" s="626"/>
      <c r="U25" s="626"/>
      <c r="V25" s="626"/>
      <c r="W25" s="626"/>
      <c r="X25" s="626"/>
      <c r="Y25" s="627"/>
      <c r="Z25" s="628">
        <v>12.3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1628946</v>
      </c>
      <c r="CS25" s="657"/>
      <c r="CT25" s="657"/>
      <c r="CU25" s="657"/>
      <c r="CV25" s="657"/>
      <c r="CW25" s="657"/>
      <c r="CX25" s="657"/>
      <c r="CY25" s="658"/>
      <c r="CZ25" s="659">
        <v>16</v>
      </c>
      <c r="DA25" s="660"/>
      <c r="DB25" s="660"/>
      <c r="DC25" s="661"/>
      <c r="DD25" s="634">
        <v>1495284</v>
      </c>
      <c r="DE25" s="657"/>
      <c r="DF25" s="657"/>
      <c r="DG25" s="657"/>
      <c r="DH25" s="657"/>
      <c r="DI25" s="657"/>
      <c r="DJ25" s="657"/>
      <c r="DK25" s="658"/>
      <c r="DL25" s="634">
        <v>1457806</v>
      </c>
      <c r="DM25" s="657"/>
      <c r="DN25" s="657"/>
      <c r="DO25" s="657"/>
      <c r="DP25" s="657"/>
      <c r="DQ25" s="657"/>
      <c r="DR25" s="657"/>
      <c r="DS25" s="657"/>
      <c r="DT25" s="657"/>
      <c r="DU25" s="657"/>
      <c r="DV25" s="658"/>
      <c r="DW25" s="630">
        <v>23.5</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1124762</v>
      </c>
      <c r="CS26" s="626"/>
      <c r="CT26" s="626"/>
      <c r="CU26" s="626"/>
      <c r="CV26" s="626"/>
      <c r="CW26" s="626"/>
      <c r="CX26" s="626"/>
      <c r="CY26" s="627"/>
      <c r="CZ26" s="659">
        <v>11.1</v>
      </c>
      <c r="DA26" s="660"/>
      <c r="DB26" s="660"/>
      <c r="DC26" s="661"/>
      <c r="DD26" s="634">
        <v>999563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578448</v>
      </c>
      <c r="S27" s="626"/>
      <c r="T27" s="626"/>
      <c r="U27" s="626"/>
      <c r="V27" s="626"/>
      <c r="W27" s="626"/>
      <c r="X27" s="626"/>
      <c r="Y27" s="627"/>
      <c r="Z27" s="628">
        <v>5.3</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2929560</v>
      </c>
      <c r="BH27" s="626"/>
      <c r="BI27" s="626"/>
      <c r="BJ27" s="626"/>
      <c r="BK27" s="626"/>
      <c r="BL27" s="626"/>
      <c r="BM27" s="626"/>
      <c r="BN27" s="627"/>
      <c r="BO27" s="628">
        <v>100</v>
      </c>
      <c r="BP27" s="628"/>
      <c r="BQ27" s="628"/>
      <c r="BR27" s="628"/>
      <c r="BS27" s="634" t="s">
        <v>222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1964645</v>
      </c>
      <c r="CS27" s="657"/>
      <c r="CT27" s="657"/>
      <c r="CU27" s="657"/>
      <c r="CV27" s="657"/>
      <c r="CW27" s="657"/>
      <c r="CX27" s="657"/>
      <c r="CY27" s="658"/>
      <c r="CZ27" s="659">
        <v>19.3</v>
      </c>
      <c r="DA27" s="660"/>
      <c r="DB27" s="660"/>
      <c r="DC27" s="661"/>
      <c r="DD27" s="634">
        <v>586628</v>
      </c>
      <c r="DE27" s="657"/>
      <c r="DF27" s="657"/>
      <c r="DG27" s="657"/>
      <c r="DH27" s="657"/>
      <c r="DI27" s="657"/>
      <c r="DJ27" s="657"/>
      <c r="DK27" s="658"/>
      <c r="DL27" s="634">
        <v>544843</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27189</v>
      </c>
      <c r="S28" s="626"/>
      <c r="T28" s="626"/>
      <c r="U28" s="626"/>
      <c r="V28" s="626"/>
      <c r="W28" s="626"/>
      <c r="X28" s="626"/>
      <c r="Y28" s="627"/>
      <c r="Z28" s="628">
        <v>0.3</v>
      </c>
      <c r="AA28" s="628"/>
      <c r="AB28" s="628"/>
      <c r="AC28" s="628"/>
      <c r="AD28" s="629">
        <v>13621</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723150</v>
      </c>
      <c r="CS28" s="626"/>
      <c r="CT28" s="626"/>
      <c r="CU28" s="626"/>
      <c r="CV28" s="626"/>
      <c r="CW28" s="626"/>
      <c r="CX28" s="626"/>
      <c r="CY28" s="627"/>
      <c r="CZ28" s="659">
        <v>7.1</v>
      </c>
      <c r="DA28" s="660"/>
      <c r="DB28" s="660"/>
      <c r="DC28" s="661"/>
      <c r="DD28" s="634">
        <v>723150</v>
      </c>
      <c r="DE28" s="626"/>
      <c r="DF28" s="626"/>
      <c r="DG28" s="626"/>
      <c r="DH28" s="626"/>
      <c r="DI28" s="626"/>
      <c r="DJ28" s="626"/>
      <c r="DK28" s="627"/>
      <c r="DL28" s="634">
        <v>723150</v>
      </c>
      <c r="DM28" s="626"/>
      <c r="DN28" s="626"/>
      <c r="DO28" s="626"/>
      <c r="DP28" s="626"/>
      <c r="DQ28" s="626"/>
      <c r="DR28" s="626"/>
      <c r="DS28" s="626"/>
      <c r="DT28" s="626"/>
      <c r="DU28" s="626"/>
      <c r="DV28" s="627"/>
      <c r="DW28" s="630">
        <v>11.7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211000</v>
      </c>
      <c r="S29" s="626"/>
      <c r="T29" s="626"/>
      <c r="U29" s="626"/>
      <c r="V29" s="626"/>
      <c r="W29" s="626"/>
      <c r="X29" s="626"/>
      <c r="Y29" s="627"/>
      <c r="Z29" s="628">
        <v>1.9</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723150</v>
      </c>
      <c r="CS29" s="657"/>
      <c r="CT29" s="657"/>
      <c r="CU29" s="657"/>
      <c r="CV29" s="657"/>
      <c r="CW29" s="657"/>
      <c r="CX29" s="657"/>
      <c r="CY29" s="658"/>
      <c r="CZ29" s="659">
        <v>7.1</v>
      </c>
      <c r="DA29" s="660"/>
      <c r="DB29" s="660"/>
      <c r="DC29" s="661"/>
      <c r="DD29" s="634">
        <v>723150</v>
      </c>
      <c r="DE29" s="657"/>
      <c r="DF29" s="657"/>
      <c r="DG29" s="657"/>
      <c r="DH29" s="657"/>
      <c r="DI29" s="657"/>
      <c r="DJ29" s="657"/>
      <c r="DK29" s="658"/>
      <c r="DL29" s="634">
        <v>723150</v>
      </c>
      <c r="DM29" s="657"/>
      <c r="DN29" s="657"/>
      <c r="DO29" s="657"/>
      <c r="DP29" s="657"/>
      <c r="DQ29" s="657"/>
      <c r="DR29" s="657"/>
      <c r="DS29" s="657"/>
      <c r="DT29" s="657"/>
      <c r="DU29" s="657"/>
      <c r="DV29" s="658"/>
      <c r="DW29" s="630">
        <v>11.7</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522795</v>
      </c>
      <c r="S30" s="626"/>
      <c r="T30" s="626"/>
      <c r="U30" s="626"/>
      <c r="V30" s="626"/>
      <c r="W30" s="626"/>
      <c r="X30" s="626"/>
      <c r="Y30" s="627"/>
      <c r="Z30" s="628">
        <v>4.8</v>
      </c>
      <c r="AA30" s="628"/>
      <c r="AB30" s="628"/>
      <c r="AC30" s="628"/>
      <c r="AD30" s="629" t="s">
        <v>222</v>
      </c>
      <c r="AE30" s="629"/>
      <c r="AF30" s="629"/>
      <c r="AG30" s="629"/>
      <c r="AH30" s="629"/>
      <c r="AI30" s="629"/>
      <c r="AJ30" s="629"/>
      <c r="AK30" s="629"/>
      <c r="AL30" s="630" t="s">
        <v>222</v>
      </c>
      <c r="AM30" s="631"/>
      <c r="AN30" s="631"/>
      <c r="AO30" s="632"/>
      <c r="AP30" s="671" t="s">
        <v>292</v>
      </c>
      <c r="AQ30" s="672"/>
      <c r="AR30" s="672"/>
      <c r="AS30" s="672"/>
      <c r="AT30" s="677" t="s">
        <v>293</v>
      </c>
      <c r="AU30" s="184"/>
      <c r="AV30" s="184"/>
      <c r="AW30" s="184"/>
      <c r="AX30" s="611" t="s">
        <v>170</v>
      </c>
      <c r="AY30" s="612"/>
      <c r="AZ30" s="612"/>
      <c r="BA30" s="612"/>
      <c r="BB30" s="612"/>
      <c r="BC30" s="612"/>
      <c r="BD30" s="612"/>
      <c r="BE30" s="612"/>
      <c r="BF30" s="613"/>
      <c r="BG30" s="683">
        <v>97.8</v>
      </c>
      <c r="BH30" s="684"/>
      <c r="BI30" s="684"/>
      <c r="BJ30" s="684"/>
      <c r="BK30" s="684"/>
      <c r="BL30" s="684"/>
      <c r="BM30" s="620">
        <v>91.6</v>
      </c>
      <c r="BN30" s="684"/>
      <c r="BO30" s="684"/>
      <c r="BP30" s="684"/>
      <c r="BQ30" s="685"/>
      <c r="BR30" s="683">
        <v>97.4</v>
      </c>
      <c r="BS30" s="684"/>
      <c r="BT30" s="684"/>
      <c r="BU30" s="684"/>
      <c r="BV30" s="684"/>
      <c r="BW30" s="684"/>
      <c r="BX30" s="620">
        <v>89.8</v>
      </c>
      <c r="BY30" s="684"/>
      <c r="BZ30" s="684"/>
      <c r="CA30" s="684"/>
      <c r="CB30" s="685"/>
      <c r="CD30" s="688"/>
      <c r="CE30" s="689"/>
      <c r="CF30" s="639" t="s">
        <v>294</v>
      </c>
      <c r="CG30" s="640"/>
      <c r="CH30" s="640"/>
      <c r="CI30" s="640"/>
      <c r="CJ30" s="640"/>
      <c r="CK30" s="640"/>
      <c r="CL30" s="640"/>
      <c r="CM30" s="640"/>
      <c r="CN30" s="640"/>
      <c r="CO30" s="640"/>
      <c r="CP30" s="640"/>
      <c r="CQ30" s="641"/>
      <c r="CR30" s="625">
        <v>647617</v>
      </c>
      <c r="CS30" s="626"/>
      <c r="CT30" s="626"/>
      <c r="CU30" s="626"/>
      <c r="CV30" s="626"/>
      <c r="CW30" s="626"/>
      <c r="CX30" s="626"/>
      <c r="CY30" s="627"/>
      <c r="CZ30" s="659">
        <v>6.4</v>
      </c>
      <c r="DA30" s="660"/>
      <c r="DB30" s="660"/>
      <c r="DC30" s="661"/>
      <c r="DD30" s="634">
        <v>647617</v>
      </c>
      <c r="DE30" s="626"/>
      <c r="DF30" s="626"/>
      <c r="DG30" s="626"/>
      <c r="DH30" s="626"/>
      <c r="DI30" s="626"/>
      <c r="DJ30" s="626"/>
      <c r="DK30" s="627"/>
      <c r="DL30" s="634">
        <v>647617</v>
      </c>
      <c r="DM30" s="626"/>
      <c r="DN30" s="626"/>
      <c r="DO30" s="626"/>
      <c r="DP30" s="626"/>
      <c r="DQ30" s="626"/>
      <c r="DR30" s="626"/>
      <c r="DS30" s="626"/>
      <c r="DT30" s="626"/>
      <c r="DU30" s="626"/>
      <c r="DV30" s="627"/>
      <c r="DW30" s="630">
        <v>10.4</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790579</v>
      </c>
      <c r="S31" s="626"/>
      <c r="T31" s="626"/>
      <c r="U31" s="626"/>
      <c r="V31" s="626"/>
      <c r="W31" s="626"/>
      <c r="X31" s="626"/>
      <c r="Y31" s="627"/>
      <c r="Z31" s="628">
        <v>7.3</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v>
      </c>
      <c r="BH31" s="657"/>
      <c r="BI31" s="657"/>
      <c r="BJ31" s="657"/>
      <c r="BK31" s="657"/>
      <c r="BL31" s="657"/>
      <c r="BM31" s="631">
        <v>91.5</v>
      </c>
      <c r="BN31" s="681"/>
      <c r="BO31" s="681"/>
      <c r="BP31" s="681"/>
      <c r="BQ31" s="682"/>
      <c r="BR31" s="680">
        <v>97.6</v>
      </c>
      <c r="BS31" s="657"/>
      <c r="BT31" s="657"/>
      <c r="BU31" s="657"/>
      <c r="BV31" s="657"/>
      <c r="BW31" s="657"/>
      <c r="BX31" s="631">
        <v>89.2</v>
      </c>
      <c r="BY31" s="681"/>
      <c r="BZ31" s="681"/>
      <c r="CA31" s="681"/>
      <c r="CB31" s="682"/>
      <c r="CD31" s="688"/>
      <c r="CE31" s="689"/>
      <c r="CF31" s="639" t="s">
        <v>298</v>
      </c>
      <c r="CG31" s="640"/>
      <c r="CH31" s="640"/>
      <c r="CI31" s="640"/>
      <c r="CJ31" s="640"/>
      <c r="CK31" s="640"/>
      <c r="CL31" s="640"/>
      <c r="CM31" s="640"/>
      <c r="CN31" s="640"/>
      <c r="CO31" s="640"/>
      <c r="CP31" s="640"/>
      <c r="CQ31" s="641"/>
      <c r="CR31" s="625">
        <v>75533</v>
      </c>
      <c r="CS31" s="657"/>
      <c r="CT31" s="657"/>
      <c r="CU31" s="657"/>
      <c r="CV31" s="657"/>
      <c r="CW31" s="657"/>
      <c r="CX31" s="657"/>
      <c r="CY31" s="658"/>
      <c r="CZ31" s="659">
        <v>0.7</v>
      </c>
      <c r="DA31" s="660"/>
      <c r="DB31" s="660"/>
      <c r="DC31" s="661"/>
      <c r="DD31" s="634">
        <v>75533</v>
      </c>
      <c r="DE31" s="657"/>
      <c r="DF31" s="657"/>
      <c r="DG31" s="657"/>
      <c r="DH31" s="657"/>
      <c r="DI31" s="657"/>
      <c r="DJ31" s="657"/>
      <c r="DK31" s="658"/>
      <c r="DL31" s="634">
        <v>75533</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195502</v>
      </c>
      <c r="S32" s="626"/>
      <c r="T32" s="626"/>
      <c r="U32" s="626"/>
      <c r="V32" s="626"/>
      <c r="W32" s="626"/>
      <c r="X32" s="626"/>
      <c r="Y32" s="627"/>
      <c r="Z32" s="628">
        <v>1.8</v>
      </c>
      <c r="AA32" s="628"/>
      <c r="AB32" s="628"/>
      <c r="AC32" s="628"/>
      <c r="AD32" s="629" t="s">
        <v>222</v>
      </c>
      <c r="AE32" s="629"/>
      <c r="AF32" s="629"/>
      <c r="AG32" s="629"/>
      <c r="AH32" s="629"/>
      <c r="AI32" s="629"/>
      <c r="AJ32" s="629"/>
      <c r="AK32" s="629"/>
      <c r="AL32" s="630" t="s">
        <v>222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97.3</v>
      </c>
      <c r="BH32" s="693"/>
      <c r="BI32" s="693"/>
      <c r="BJ32" s="693"/>
      <c r="BK32" s="693"/>
      <c r="BL32" s="693"/>
      <c r="BM32" s="694">
        <v>90.3</v>
      </c>
      <c r="BN32" s="693"/>
      <c r="BO32" s="693"/>
      <c r="BP32" s="693"/>
      <c r="BQ32" s="695"/>
      <c r="BR32" s="692">
        <v>96.7</v>
      </c>
      <c r="BS32" s="693"/>
      <c r="BT32" s="693"/>
      <c r="BU32" s="693"/>
      <c r="BV32" s="693"/>
      <c r="BW32" s="693"/>
      <c r="BX32" s="694">
        <v>88.6</v>
      </c>
      <c r="BY32" s="693"/>
      <c r="BZ32" s="693"/>
      <c r="CA32" s="693"/>
      <c r="CB32" s="695"/>
      <c r="CD32" s="690"/>
      <c r="CE32" s="691"/>
      <c r="CF32" s="639" t="s">
        <v>301</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590500</v>
      </c>
      <c r="S33" s="626"/>
      <c r="T33" s="626"/>
      <c r="U33" s="626"/>
      <c r="V33" s="626"/>
      <c r="W33" s="626"/>
      <c r="X33" s="626"/>
      <c r="Y33" s="627"/>
      <c r="Z33" s="628">
        <v>5.4</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5179228</v>
      </c>
      <c r="CS33" s="657"/>
      <c r="CT33" s="657"/>
      <c r="CU33" s="657"/>
      <c r="CV33" s="657"/>
      <c r="CW33" s="657"/>
      <c r="CX33" s="657"/>
      <c r="CY33" s="658"/>
      <c r="CZ33" s="659">
        <v>50.9</v>
      </c>
      <c r="DA33" s="660"/>
      <c r="DB33" s="660"/>
      <c r="DC33" s="661"/>
      <c r="DD33" s="634">
        <v>4401713</v>
      </c>
      <c r="DE33" s="657"/>
      <c r="DF33" s="657"/>
      <c r="DG33" s="657"/>
      <c r="DH33" s="657"/>
      <c r="DI33" s="657"/>
      <c r="DJ33" s="657"/>
      <c r="DK33" s="658"/>
      <c r="DL33" s="634">
        <v>2584603</v>
      </c>
      <c r="DM33" s="657"/>
      <c r="DN33" s="657"/>
      <c r="DO33" s="657"/>
      <c r="DP33" s="657"/>
      <c r="DQ33" s="657"/>
      <c r="DR33" s="657"/>
      <c r="DS33" s="657"/>
      <c r="DT33" s="657"/>
      <c r="DU33" s="657"/>
      <c r="DV33" s="658"/>
      <c r="DW33" s="630">
        <v>41.7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1367934</v>
      </c>
      <c r="CS34" s="626"/>
      <c r="CT34" s="626"/>
      <c r="CU34" s="626"/>
      <c r="CV34" s="626"/>
      <c r="CW34" s="626"/>
      <c r="CX34" s="626"/>
      <c r="CY34" s="627"/>
      <c r="CZ34" s="659">
        <v>13.5</v>
      </c>
      <c r="DA34" s="660"/>
      <c r="DB34" s="660"/>
      <c r="DC34" s="661"/>
      <c r="DD34" s="634">
        <v>1141069</v>
      </c>
      <c r="DE34" s="626"/>
      <c r="DF34" s="626"/>
      <c r="DG34" s="626"/>
      <c r="DH34" s="626"/>
      <c r="DI34" s="626"/>
      <c r="DJ34" s="626"/>
      <c r="DK34" s="627"/>
      <c r="DL34" s="634">
        <v>801313</v>
      </c>
      <c r="DM34" s="626"/>
      <c r="DN34" s="626"/>
      <c r="DO34" s="626"/>
      <c r="DP34" s="626"/>
      <c r="DQ34" s="626"/>
      <c r="DR34" s="626"/>
      <c r="DS34" s="626"/>
      <c r="DT34" s="626"/>
      <c r="DU34" s="626"/>
      <c r="DV34" s="627"/>
      <c r="DW34" s="630">
        <v>12.9</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358700</v>
      </c>
      <c r="S35" s="626"/>
      <c r="T35" s="626"/>
      <c r="U35" s="626"/>
      <c r="V35" s="626"/>
      <c r="W35" s="626"/>
      <c r="X35" s="626"/>
      <c r="Y35" s="627"/>
      <c r="Z35" s="628">
        <v>3.3</v>
      </c>
      <c r="AA35" s="628"/>
      <c r="AB35" s="628"/>
      <c r="AC35" s="628"/>
      <c r="AD35" s="629" t="s">
        <v>222</v>
      </c>
      <c r="AE35" s="629"/>
      <c r="AF35" s="629"/>
      <c r="AG35" s="629"/>
      <c r="AH35" s="629"/>
      <c r="AI35" s="629"/>
      <c r="AJ35" s="629"/>
      <c r="AK35" s="629"/>
      <c r="AL35" s="630" t="s">
        <v>222</v>
      </c>
      <c r="AM35" s="631"/>
      <c r="AN35" s="631"/>
      <c r="AO35" s="632"/>
      <c r="AP35" s="188"/>
      <c r="AQ35" s="636" t="s">
        <v>309</v>
      </c>
      <c r="AR35" s="637"/>
      <c r="AS35" s="637"/>
      <c r="AT35" s="637"/>
      <c r="AU35" s="637"/>
      <c r="AV35" s="637"/>
      <c r="AW35" s="637"/>
      <c r="AX35" s="637"/>
      <c r="AY35" s="638"/>
      <c r="AZ35" s="614">
        <v>1753677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380145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58336</v>
      </c>
      <c r="CS35" s="657"/>
      <c r="CT35" s="657"/>
      <c r="CU35" s="657"/>
      <c r="CV35" s="657"/>
      <c r="CW35" s="657"/>
      <c r="CX35" s="657"/>
      <c r="CY35" s="658"/>
      <c r="CZ35" s="659">
        <v>0.6</v>
      </c>
      <c r="DA35" s="660"/>
      <c r="DB35" s="660"/>
      <c r="DC35" s="661"/>
      <c r="DD35" s="634">
        <v>57259</v>
      </c>
      <c r="DE35" s="657"/>
      <c r="DF35" s="657"/>
      <c r="DG35" s="657"/>
      <c r="DH35" s="657"/>
      <c r="DI35" s="657"/>
      <c r="DJ35" s="657"/>
      <c r="DK35" s="658"/>
      <c r="DL35" s="634">
        <v>57259</v>
      </c>
      <c r="DM35" s="657"/>
      <c r="DN35" s="657"/>
      <c r="DO35" s="657"/>
      <c r="DP35" s="657"/>
      <c r="DQ35" s="657"/>
      <c r="DR35" s="657"/>
      <c r="DS35" s="657"/>
      <c r="DT35" s="657"/>
      <c r="DU35" s="657"/>
      <c r="DV35" s="658"/>
      <c r="DW35" s="630">
        <v>0.9</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10849787</v>
      </c>
      <c r="S36" s="698"/>
      <c r="T36" s="698"/>
      <c r="U36" s="698"/>
      <c r="V36" s="698"/>
      <c r="W36" s="698"/>
      <c r="X36" s="698"/>
      <c r="Y36" s="699"/>
      <c r="Z36" s="700">
        <v>100</v>
      </c>
      <c r="AA36" s="700"/>
      <c r="AB36" s="700"/>
      <c r="AC36" s="700"/>
      <c r="AD36" s="701">
        <v>5842914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533000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337847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1205287</v>
      </c>
      <c r="CS36" s="626"/>
      <c r="CT36" s="626"/>
      <c r="CU36" s="626"/>
      <c r="CV36" s="626"/>
      <c r="CW36" s="626"/>
      <c r="CX36" s="626"/>
      <c r="CY36" s="627"/>
      <c r="CZ36" s="659">
        <v>11.9</v>
      </c>
      <c r="DA36" s="660"/>
      <c r="DB36" s="660"/>
      <c r="DC36" s="661"/>
      <c r="DD36" s="634">
        <v>1043351</v>
      </c>
      <c r="DE36" s="626"/>
      <c r="DF36" s="626"/>
      <c r="DG36" s="626"/>
      <c r="DH36" s="626"/>
      <c r="DI36" s="626"/>
      <c r="DJ36" s="626"/>
      <c r="DK36" s="627"/>
      <c r="DL36" s="634">
        <v>618339</v>
      </c>
      <c r="DM36" s="626"/>
      <c r="DN36" s="626"/>
      <c r="DO36" s="626"/>
      <c r="DP36" s="626"/>
      <c r="DQ36" s="626"/>
      <c r="DR36" s="626"/>
      <c r="DS36" s="626"/>
      <c r="DT36" s="626"/>
      <c r="DU36" s="626"/>
      <c r="DV36" s="627"/>
      <c r="DW36" s="630">
        <v>10</v>
      </c>
      <c r="DX36" s="655"/>
      <c r="DY36" s="655"/>
      <c r="DZ36" s="655"/>
      <c r="EA36" s="655"/>
      <c r="EB36" s="655"/>
      <c r="EC36" s="656"/>
    </row>
    <row r="37" spans="2:133" ht="11.25" customHeight="1">
      <c r="AQ37" s="704" t="s">
        <v>316</v>
      </c>
      <c r="AR37" s="705"/>
      <c r="AS37" s="705"/>
      <c r="AT37" s="705"/>
      <c r="AU37" s="705"/>
      <c r="AV37" s="705"/>
      <c r="AW37" s="705"/>
      <c r="AX37" s="705"/>
      <c r="AY37" s="706"/>
      <c r="AZ37" s="625">
        <v>158725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4726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543706</v>
      </c>
      <c r="CS37" s="657"/>
      <c r="CT37" s="657"/>
      <c r="CU37" s="657"/>
      <c r="CV37" s="657"/>
      <c r="CW37" s="657"/>
      <c r="CX37" s="657"/>
      <c r="CY37" s="658"/>
      <c r="CZ37" s="659">
        <v>5.3</v>
      </c>
      <c r="DA37" s="660"/>
      <c r="DB37" s="660"/>
      <c r="DC37" s="661"/>
      <c r="DD37" s="634">
        <v>543652</v>
      </c>
      <c r="DE37" s="657"/>
      <c r="DF37" s="657"/>
      <c r="DG37" s="657"/>
      <c r="DH37" s="657"/>
      <c r="DI37" s="657"/>
      <c r="DJ37" s="657"/>
      <c r="DK37" s="658"/>
      <c r="DL37" s="634">
        <v>502093</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319</v>
      </c>
      <c r="AR38" s="705"/>
      <c r="AS38" s="705"/>
      <c r="AT38" s="705"/>
      <c r="AU38" s="705"/>
      <c r="AV38" s="705"/>
      <c r="AW38" s="705"/>
      <c r="AX38" s="705"/>
      <c r="AY38" s="706"/>
      <c r="AZ38" s="625">
        <v>3353</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7537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1591599</v>
      </c>
      <c r="CS38" s="626"/>
      <c r="CT38" s="626"/>
      <c r="CU38" s="626"/>
      <c r="CV38" s="626"/>
      <c r="CW38" s="626"/>
      <c r="CX38" s="626"/>
      <c r="CY38" s="627"/>
      <c r="CZ38" s="659">
        <v>15.7</v>
      </c>
      <c r="DA38" s="660"/>
      <c r="DB38" s="660"/>
      <c r="DC38" s="661"/>
      <c r="DD38" s="634">
        <v>1392304</v>
      </c>
      <c r="DE38" s="626"/>
      <c r="DF38" s="626"/>
      <c r="DG38" s="626"/>
      <c r="DH38" s="626"/>
      <c r="DI38" s="626"/>
      <c r="DJ38" s="626"/>
      <c r="DK38" s="627"/>
      <c r="DL38" s="634">
        <v>1107692</v>
      </c>
      <c r="DM38" s="626"/>
      <c r="DN38" s="626"/>
      <c r="DO38" s="626"/>
      <c r="DP38" s="626"/>
      <c r="DQ38" s="626"/>
      <c r="DR38" s="626"/>
      <c r="DS38" s="626"/>
      <c r="DT38" s="626"/>
      <c r="DU38" s="626"/>
      <c r="DV38" s="627"/>
      <c r="DW38" s="630">
        <v>17.899999999999999</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99</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926064</v>
      </c>
      <c r="CS39" s="657"/>
      <c r="CT39" s="657"/>
      <c r="CU39" s="657"/>
      <c r="CV39" s="657"/>
      <c r="CW39" s="657"/>
      <c r="CX39" s="657"/>
      <c r="CY39" s="658"/>
      <c r="CZ39" s="659">
        <v>9.1</v>
      </c>
      <c r="DA39" s="660"/>
      <c r="DB39" s="660"/>
      <c r="DC39" s="661"/>
      <c r="DD39" s="634">
        <v>737722</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282106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30008</v>
      </c>
      <c r="CS40" s="626"/>
      <c r="CT40" s="626"/>
      <c r="CU40" s="626"/>
      <c r="CV40" s="626"/>
      <c r="CW40" s="626"/>
      <c r="CX40" s="626"/>
      <c r="CY40" s="627"/>
      <c r="CZ40" s="659">
        <v>0.3</v>
      </c>
      <c r="DA40" s="660"/>
      <c r="DB40" s="660"/>
      <c r="DC40" s="661"/>
      <c r="DD40" s="634">
        <v>30008</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776493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672752</v>
      </c>
      <c r="CS42" s="626"/>
      <c r="CT42" s="626"/>
      <c r="CU42" s="626"/>
      <c r="CV42" s="626"/>
      <c r="CW42" s="626"/>
      <c r="CX42" s="626"/>
      <c r="CY42" s="627"/>
      <c r="CZ42" s="659">
        <v>6.6</v>
      </c>
      <c r="DA42" s="708"/>
      <c r="DB42" s="708"/>
      <c r="DC42" s="709"/>
      <c r="DD42" s="634">
        <v>279306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10304</v>
      </c>
      <c r="CS43" s="657"/>
      <c r="CT43" s="657"/>
      <c r="CU43" s="657"/>
      <c r="CV43" s="657"/>
      <c r="CW43" s="657"/>
      <c r="CX43" s="657"/>
      <c r="CY43" s="658"/>
      <c r="CZ43" s="659">
        <v>0.1</v>
      </c>
      <c r="DA43" s="660"/>
      <c r="DB43" s="660"/>
      <c r="DC43" s="661"/>
      <c r="DD43" s="634">
        <v>10304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289</v>
      </c>
      <c r="CE44" s="732"/>
      <c r="CF44" s="622" t="s">
        <v>339</v>
      </c>
      <c r="CG44" s="623"/>
      <c r="CH44" s="623"/>
      <c r="CI44" s="623"/>
      <c r="CJ44" s="623"/>
      <c r="CK44" s="623"/>
      <c r="CL44" s="623"/>
      <c r="CM44" s="623"/>
      <c r="CN44" s="623"/>
      <c r="CO44" s="623"/>
      <c r="CP44" s="623"/>
      <c r="CQ44" s="624"/>
      <c r="CR44" s="625">
        <v>667503</v>
      </c>
      <c r="CS44" s="626"/>
      <c r="CT44" s="626"/>
      <c r="CU44" s="626"/>
      <c r="CV44" s="626"/>
      <c r="CW44" s="626"/>
      <c r="CX44" s="626"/>
      <c r="CY44" s="627"/>
      <c r="CZ44" s="659">
        <v>6.6</v>
      </c>
      <c r="DA44" s="708"/>
      <c r="DB44" s="708"/>
      <c r="DC44" s="709"/>
      <c r="DD44" s="634">
        <v>274057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175075</v>
      </c>
      <c r="CS45" s="657"/>
      <c r="CT45" s="657"/>
      <c r="CU45" s="657"/>
      <c r="CV45" s="657"/>
      <c r="CW45" s="657"/>
      <c r="CX45" s="657"/>
      <c r="CY45" s="658"/>
      <c r="CZ45" s="659">
        <v>1.7</v>
      </c>
      <c r="DA45" s="660"/>
      <c r="DB45" s="660"/>
      <c r="DC45" s="661"/>
      <c r="DD45" s="634">
        <v>12907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446472</v>
      </c>
      <c r="CS46" s="626"/>
      <c r="CT46" s="626"/>
      <c r="CU46" s="626"/>
      <c r="CV46" s="626"/>
      <c r="CW46" s="626"/>
      <c r="CX46" s="626"/>
      <c r="CY46" s="627"/>
      <c r="CZ46" s="659">
        <v>4.4000000000000004</v>
      </c>
      <c r="DA46" s="708"/>
      <c r="DB46" s="708"/>
      <c r="DC46" s="709"/>
      <c r="DD46" s="634">
        <v>231550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5249</v>
      </c>
      <c r="CS47" s="657"/>
      <c r="CT47" s="657"/>
      <c r="CU47" s="657"/>
      <c r="CV47" s="657"/>
      <c r="CW47" s="657"/>
      <c r="CX47" s="657"/>
      <c r="CY47" s="658"/>
      <c r="CZ47" s="659">
        <v>0.1</v>
      </c>
      <c r="DA47" s="660"/>
      <c r="DB47" s="660"/>
      <c r="DC47" s="661"/>
      <c r="DD47" s="634">
        <v>5249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10168721</v>
      </c>
      <c r="CS49" s="693"/>
      <c r="CT49" s="693"/>
      <c r="CU49" s="693"/>
      <c r="CV49" s="693"/>
      <c r="CW49" s="693"/>
      <c r="CX49" s="693"/>
      <c r="CY49" s="720"/>
      <c r="CZ49" s="721">
        <v>100</v>
      </c>
      <c r="DA49" s="722"/>
      <c r="DB49" s="722"/>
      <c r="DC49" s="723"/>
      <c r="DD49" s="724">
        <v>7486081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10846</v>
      </c>
      <c r="R7" s="755"/>
      <c r="S7" s="755"/>
      <c r="T7" s="755"/>
      <c r="U7" s="755"/>
      <c r="V7" s="755">
        <v>10168</v>
      </c>
      <c r="W7" s="755"/>
      <c r="X7" s="755"/>
      <c r="Y7" s="755"/>
      <c r="Z7" s="755"/>
      <c r="AA7" s="755">
        <v>679</v>
      </c>
      <c r="AB7" s="755"/>
      <c r="AC7" s="755"/>
      <c r="AD7" s="755"/>
      <c r="AE7" s="756"/>
      <c r="AF7" s="757">
        <v>677</v>
      </c>
      <c r="AG7" s="758"/>
      <c r="AH7" s="758"/>
      <c r="AI7" s="758"/>
      <c r="AJ7" s="759"/>
      <c r="AK7" s="794">
        <v>26</v>
      </c>
      <c r="AL7" s="795"/>
      <c r="AM7" s="795"/>
      <c r="AN7" s="795"/>
      <c r="AO7" s="795"/>
      <c r="AP7" s="795">
        <v>8445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1</v>
      </c>
      <c r="CI7" s="792"/>
      <c r="CJ7" s="792"/>
      <c r="CK7" s="792"/>
      <c r="CL7" s="793"/>
      <c r="CM7" s="791">
        <v>114</v>
      </c>
      <c r="CN7" s="792"/>
      <c r="CO7" s="792"/>
      <c r="CP7" s="792"/>
      <c r="CQ7" s="793"/>
      <c r="CR7" s="791">
        <v>110</v>
      </c>
      <c r="CS7" s="792"/>
      <c r="CT7" s="792"/>
      <c r="CU7" s="792"/>
      <c r="CV7" s="793"/>
      <c r="CW7" s="791">
        <v>4</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8</v>
      </c>
      <c r="R8" s="779"/>
      <c r="S8" s="779"/>
      <c r="T8" s="779"/>
      <c r="U8" s="779"/>
      <c r="V8" s="779">
        <v>6</v>
      </c>
      <c r="W8" s="779"/>
      <c r="X8" s="779"/>
      <c r="Y8" s="779"/>
      <c r="Z8" s="779"/>
      <c r="AA8" s="779">
        <v>2</v>
      </c>
      <c r="AB8" s="779"/>
      <c r="AC8" s="779"/>
      <c r="AD8" s="779"/>
      <c r="AE8" s="780"/>
      <c r="AF8" s="781">
        <v>2</v>
      </c>
      <c r="AG8" s="782"/>
      <c r="AH8" s="782"/>
      <c r="AI8" s="782"/>
      <c r="AJ8" s="783"/>
      <c r="AK8" s="784" t="s">
        <v>537</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3</v>
      </c>
      <c r="R9" s="779"/>
      <c r="S9" s="779"/>
      <c r="T9" s="779"/>
      <c r="U9" s="779"/>
      <c r="V9" s="779">
        <v>3</v>
      </c>
      <c r="W9" s="779"/>
      <c r="X9" s="779"/>
      <c r="Y9" s="779"/>
      <c r="Z9" s="779"/>
      <c r="AA9" s="779" t="s">
        <v>537</v>
      </c>
      <c r="AB9" s="779"/>
      <c r="AC9" s="779"/>
      <c r="AD9" s="779"/>
      <c r="AE9" s="780"/>
      <c r="AF9" s="781" t="s">
        <v>222</v>
      </c>
      <c r="AG9" s="782"/>
      <c r="AH9" s="782"/>
      <c r="AI9" s="782"/>
      <c r="AJ9" s="783"/>
      <c r="AK9" s="784" t="s">
        <v>538</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10858</v>
      </c>
      <c r="R23" s="814"/>
      <c r="S23" s="814"/>
      <c r="T23" s="814"/>
      <c r="U23" s="814"/>
      <c r="V23" s="814">
        <v>10176</v>
      </c>
      <c r="W23" s="814"/>
      <c r="X23" s="814"/>
      <c r="Y23" s="814"/>
      <c r="Z23" s="814"/>
      <c r="AA23" s="814">
        <v>681</v>
      </c>
      <c r="AB23" s="814"/>
      <c r="AC23" s="814"/>
      <c r="AD23" s="814"/>
      <c r="AE23" s="815"/>
      <c r="AF23" s="816">
        <v>680</v>
      </c>
      <c r="AG23" s="814"/>
      <c r="AH23" s="814"/>
      <c r="AI23" s="814"/>
      <c r="AJ23" s="817"/>
      <c r="AK23" s="818"/>
      <c r="AL23" s="819"/>
      <c r="AM23" s="819"/>
      <c r="AN23" s="819"/>
      <c r="AO23" s="819"/>
      <c r="AP23" s="814">
        <v>8445</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4195</v>
      </c>
      <c r="R28" s="843"/>
      <c r="S28" s="843"/>
      <c r="T28" s="843"/>
      <c r="U28" s="843"/>
      <c r="V28" s="843">
        <v>3815</v>
      </c>
      <c r="W28" s="843"/>
      <c r="X28" s="843"/>
      <c r="Y28" s="843"/>
      <c r="Z28" s="843"/>
      <c r="AA28" s="843">
        <v>380</v>
      </c>
      <c r="AB28" s="843"/>
      <c r="AC28" s="843"/>
      <c r="AD28" s="843"/>
      <c r="AE28" s="844"/>
      <c r="AF28" s="845">
        <v>380</v>
      </c>
      <c r="AG28" s="843"/>
      <c r="AH28" s="843"/>
      <c r="AI28" s="843"/>
      <c r="AJ28" s="846"/>
      <c r="AK28" s="847">
        <v>282</v>
      </c>
      <c r="AL28" s="838"/>
      <c r="AM28" s="838"/>
      <c r="AN28" s="838"/>
      <c r="AO28" s="838"/>
      <c r="AP28" s="838" t="s">
        <v>537</v>
      </c>
      <c r="AQ28" s="838"/>
      <c r="AR28" s="838"/>
      <c r="AS28" s="838"/>
      <c r="AT28" s="838"/>
      <c r="AU28" s="838" t="s">
        <v>538</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2547</v>
      </c>
      <c r="R29" s="779"/>
      <c r="S29" s="779"/>
      <c r="T29" s="779"/>
      <c r="U29" s="779"/>
      <c r="V29" s="779">
        <v>2419</v>
      </c>
      <c r="W29" s="779"/>
      <c r="X29" s="779"/>
      <c r="Y29" s="779"/>
      <c r="Z29" s="779"/>
      <c r="AA29" s="779">
        <v>128</v>
      </c>
      <c r="AB29" s="779"/>
      <c r="AC29" s="779"/>
      <c r="AD29" s="779"/>
      <c r="AE29" s="780"/>
      <c r="AF29" s="781">
        <v>128</v>
      </c>
      <c r="AG29" s="782"/>
      <c r="AH29" s="782"/>
      <c r="AI29" s="782"/>
      <c r="AJ29" s="783"/>
      <c r="AK29" s="850">
        <v>392</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327</v>
      </c>
      <c r="R30" s="779"/>
      <c r="S30" s="779"/>
      <c r="T30" s="779"/>
      <c r="U30" s="779"/>
      <c r="V30" s="779">
        <v>323</v>
      </c>
      <c r="W30" s="779"/>
      <c r="X30" s="779"/>
      <c r="Y30" s="779"/>
      <c r="Z30" s="779"/>
      <c r="AA30" s="779">
        <v>4</v>
      </c>
      <c r="AB30" s="779"/>
      <c r="AC30" s="779"/>
      <c r="AD30" s="779"/>
      <c r="AE30" s="780"/>
      <c r="AF30" s="781">
        <v>4</v>
      </c>
      <c r="AG30" s="782"/>
      <c r="AH30" s="782"/>
      <c r="AI30" s="782"/>
      <c r="AJ30" s="783"/>
      <c r="AK30" s="850">
        <v>83</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351</v>
      </c>
      <c r="R31" s="779"/>
      <c r="S31" s="779"/>
      <c r="T31" s="779"/>
      <c r="U31" s="779"/>
      <c r="V31" s="779">
        <v>18</v>
      </c>
      <c r="W31" s="779"/>
      <c r="X31" s="779"/>
      <c r="Y31" s="779"/>
      <c r="Z31" s="779"/>
      <c r="AA31" s="779">
        <v>333</v>
      </c>
      <c r="AB31" s="779"/>
      <c r="AC31" s="779"/>
      <c r="AD31" s="779"/>
      <c r="AE31" s="780"/>
      <c r="AF31" s="781">
        <v>342</v>
      </c>
      <c r="AG31" s="782"/>
      <c r="AH31" s="782"/>
      <c r="AI31" s="782"/>
      <c r="AJ31" s="783"/>
      <c r="AK31" s="850">
        <v>9</v>
      </c>
      <c r="AL31" s="851"/>
      <c r="AM31" s="851"/>
      <c r="AN31" s="851"/>
      <c r="AO31" s="851"/>
      <c r="AP31" s="851">
        <v>2964</v>
      </c>
      <c r="AQ31" s="851"/>
      <c r="AR31" s="851"/>
      <c r="AS31" s="851"/>
      <c r="AT31" s="851"/>
      <c r="AU31" s="851" t="s">
        <v>537</v>
      </c>
      <c r="AV31" s="851"/>
      <c r="AW31" s="851"/>
      <c r="AX31" s="851"/>
      <c r="AY31" s="851"/>
      <c r="AZ31" s="852" t="s">
        <v>537</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1202</v>
      </c>
      <c r="R32" s="779"/>
      <c r="S32" s="779"/>
      <c r="T32" s="779"/>
      <c r="U32" s="779"/>
      <c r="V32" s="779">
        <v>1154</v>
      </c>
      <c r="W32" s="779"/>
      <c r="X32" s="779"/>
      <c r="Y32" s="779"/>
      <c r="Z32" s="779"/>
      <c r="AA32" s="779">
        <v>47</v>
      </c>
      <c r="AB32" s="779"/>
      <c r="AC32" s="779"/>
      <c r="AD32" s="779"/>
      <c r="AE32" s="780"/>
      <c r="AF32" s="781">
        <v>47</v>
      </c>
      <c r="AG32" s="782"/>
      <c r="AH32" s="782"/>
      <c r="AI32" s="782"/>
      <c r="AJ32" s="783"/>
      <c r="AK32" s="850">
        <v>520</v>
      </c>
      <c r="AL32" s="851"/>
      <c r="AM32" s="851"/>
      <c r="AN32" s="851"/>
      <c r="AO32" s="851"/>
      <c r="AP32" s="851">
        <v>6062</v>
      </c>
      <c r="AQ32" s="851"/>
      <c r="AR32" s="851"/>
      <c r="AS32" s="851"/>
      <c r="AT32" s="851"/>
      <c r="AU32" s="851" t="s">
        <v>537</v>
      </c>
      <c r="AV32" s="851"/>
      <c r="AW32" s="851"/>
      <c r="AX32" s="851"/>
      <c r="AY32" s="851"/>
      <c r="AZ32" s="852" t="s">
        <v>537</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27</v>
      </c>
      <c r="R33" s="779"/>
      <c r="S33" s="779"/>
      <c r="T33" s="779"/>
      <c r="U33" s="779"/>
      <c r="V33" s="779">
        <v>24</v>
      </c>
      <c r="W33" s="779"/>
      <c r="X33" s="779"/>
      <c r="Y33" s="779"/>
      <c r="Z33" s="779"/>
      <c r="AA33" s="779">
        <v>4</v>
      </c>
      <c r="AB33" s="779"/>
      <c r="AC33" s="779"/>
      <c r="AD33" s="779"/>
      <c r="AE33" s="780"/>
      <c r="AF33" s="781">
        <v>4</v>
      </c>
      <c r="AG33" s="782"/>
      <c r="AH33" s="782"/>
      <c r="AI33" s="782"/>
      <c r="AJ33" s="783"/>
      <c r="AK33" s="850">
        <v>13</v>
      </c>
      <c r="AL33" s="851"/>
      <c r="AM33" s="851"/>
      <c r="AN33" s="851"/>
      <c r="AO33" s="851"/>
      <c r="AP33" s="851">
        <v>57</v>
      </c>
      <c r="AQ33" s="851"/>
      <c r="AR33" s="851"/>
      <c r="AS33" s="851"/>
      <c r="AT33" s="851"/>
      <c r="AU33" s="851" t="s">
        <v>537</v>
      </c>
      <c r="AV33" s="851"/>
      <c r="AW33" s="851"/>
      <c r="AX33" s="851"/>
      <c r="AY33" s="851"/>
      <c r="AZ33" s="852" t="s">
        <v>537</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904</v>
      </c>
      <c r="AG63" s="862"/>
      <c r="AH63" s="862"/>
      <c r="AI63" s="862"/>
      <c r="AJ63" s="863"/>
      <c r="AK63" s="864"/>
      <c r="AL63" s="859"/>
      <c r="AM63" s="859"/>
      <c r="AN63" s="859"/>
      <c r="AO63" s="859"/>
      <c r="AP63" s="862">
        <v>9084</v>
      </c>
      <c r="AQ63" s="862"/>
      <c r="AR63" s="862"/>
      <c r="AS63" s="862"/>
      <c r="AT63" s="862"/>
      <c r="AU63" s="862" t="s">
        <v>537</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30</v>
      </c>
      <c r="R68" s="886"/>
      <c r="S68" s="886"/>
      <c r="T68" s="886"/>
      <c r="U68" s="886"/>
      <c r="V68" s="886">
        <v>30</v>
      </c>
      <c r="W68" s="886"/>
      <c r="X68" s="886"/>
      <c r="Y68" s="886"/>
      <c r="Z68" s="886"/>
      <c r="AA68" s="886">
        <v>0</v>
      </c>
      <c r="AB68" s="886"/>
      <c r="AC68" s="886"/>
      <c r="AD68" s="886"/>
      <c r="AE68" s="886"/>
      <c r="AF68" s="886">
        <v>0</v>
      </c>
      <c r="AG68" s="886"/>
      <c r="AH68" s="886"/>
      <c r="AI68" s="886"/>
      <c r="AJ68" s="886"/>
      <c r="AK68" s="886" t="s">
        <v>538</v>
      </c>
      <c r="AL68" s="886"/>
      <c r="AM68" s="886"/>
      <c r="AN68" s="886"/>
      <c r="AO68" s="886"/>
      <c r="AP68" s="886">
        <v>376</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370</v>
      </c>
      <c r="R69" s="851"/>
      <c r="S69" s="851"/>
      <c r="T69" s="851"/>
      <c r="U69" s="851"/>
      <c r="V69" s="851">
        <v>453</v>
      </c>
      <c r="W69" s="851"/>
      <c r="X69" s="851"/>
      <c r="Y69" s="851"/>
      <c r="Z69" s="851"/>
      <c r="AA69" s="851">
        <v>-83</v>
      </c>
      <c r="AB69" s="851"/>
      <c r="AC69" s="851"/>
      <c r="AD69" s="851"/>
      <c r="AE69" s="851"/>
      <c r="AF69" s="851">
        <v>319</v>
      </c>
      <c r="AG69" s="851"/>
      <c r="AH69" s="851"/>
      <c r="AI69" s="851"/>
      <c r="AJ69" s="851"/>
      <c r="AK69" s="851">
        <v>209</v>
      </c>
      <c r="AL69" s="851"/>
      <c r="AM69" s="851"/>
      <c r="AN69" s="851"/>
      <c r="AO69" s="851"/>
      <c r="AP69" s="851">
        <v>2698</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1460</v>
      </c>
      <c r="R70" s="851"/>
      <c r="S70" s="851"/>
      <c r="T70" s="851"/>
      <c r="U70" s="851"/>
      <c r="V70" s="851">
        <v>1293</v>
      </c>
      <c r="W70" s="851"/>
      <c r="X70" s="851"/>
      <c r="Y70" s="851"/>
      <c r="Z70" s="851"/>
      <c r="AA70" s="851">
        <v>167</v>
      </c>
      <c r="AB70" s="851"/>
      <c r="AC70" s="851"/>
      <c r="AD70" s="851"/>
      <c r="AE70" s="851"/>
      <c r="AF70" s="851">
        <v>45</v>
      </c>
      <c r="AG70" s="851"/>
      <c r="AH70" s="851"/>
      <c r="AI70" s="851"/>
      <c r="AJ70" s="851"/>
      <c r="AK70" s="851" t="s">
        <v>538</v>
      </c>
      <c r="AL70" s="851"/>
      <c r="AM70" s="851"/>
      <c r="AN70" s="851"/>
      <c r="AO70" s="851"/>
      <c r="AP70" s="851">
        <v>947</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210</v>
      </c>
      <c r="R71" s="851"/>
      <c r="S71" s="851"/>
      <c r="T71" s="851"/>
      <c r="U71" s="851"/>
      <c r="V71" s="851">
        <v>205</v>
      </c>
      <c r="W71" s="851"/>
      <c r="X71" s="851"/>
      <c r="Y71" s="851"/>
      <c r="Z71" s="851"/>
      <c r="AA71" s="851">
        <v>5</v>
      </c>
      <c r="AB71" s="851"/>
      <c r="AC71" s="851"/>
      <c r="AD71" s="851"/>
      <c r="AE71" s="851"/>
      <c r="AF71" s="851">
        <v>5</v>
      </c>
      <c r="AG71" s="851"/>
      <c r="AH71" s="851"/>
      <c r="AI71" s="851"/>
      <c r="AJ71" s="851"/>
      <c r="AK71" s="851" t="s">
        <v>538</v>
      </c>
      <c r="AL71" s="851"/>
      <c r="AM71" s="851"/>
      <c r="AN71" s="851"/>
      <c r="AO71" s="851"/>
      <c r="AP71" s="851">
        <v>327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44</v>
      </c>
      <c r="R72" s="851"/>
      <c r="S72" s="851"/>
      <c r="T72" s="851"/>
      <c r="U72" s="851"/>
      <c r="V72" s="851">
        <v>41</v>
      </c>
      <c r="W72" s="851"/>
      <c r="X72" s="851"/>
      <c r="Y72" s="851"/>
      <c r="Z72" s="851"/>
      <c r="AA72" s="851">
        <v>3</v>
      </c>
      <c r="AB72" s="851"/>
      <c r="AC72" s="851"/>
      <c r="AD72" s="851"/>
      <c r="AE72" s="851"/>
      <c r="AF72" s="851">
        <v>3</v>
      </c>
      <c r="AG72" s="851"/>
      <c r="AH72" s="851"/>
      <c r="AI72" s="851"/>
      <c r="AJ72" s="851"/>
      <c r="AK72" s="851" t="s">
        <v>538</v>
      </c>
      <c r="AL72" s="851"/>
      <c r="AM72" s="851"/>
      <c r="AN72" s="851"/>
      <c r="AO72" s="851"/>
      <c r="AP72" s="851" t="s">
        <v>538</v>
      </c>
      <c r="AQ72" s="851"/>
      <c r="AR72" s="851"/>
      <c r="AS72" s="851"/>
      <c r="AT72" s="851"/>
      <c r="AU72" s="851" t="s">
        <v>538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545</v>
      </c>
      <c r="C73" s="894"/>
      <c r="D73" s="894"/>
      <c r="E73" s="894"/>
      <c r="F73" s="894"/>
      <c r="G73" s="894"/>
      <c r="H73" s="894"/>
      <c r="I73" s="894"/>
      <c r="J73" s="894"/>
      <c r="K73" s="894"/>
      <c r="L73" s="894"/>
      <c r="M73" s="894"/>
      <c r="N73" s="894"/>
      <c r="O73" s="894"/>
      <c r="P73" s="895"/>
      <c r="Q73" s="896">
        <v>303</v>
      </c>
      <c r="R73" s="851"/>
      <c r="S73" s="851"/>
      <c r="T73" s="851"/>
      <c r="U73" s="851"/>
      <c r="V73" s="851">
        <v>297</v>
      </c>
      <c r="W73" s="851"/>
      <c r="X73" s="851"/>
      <c r="Y73" s="851"/>
      <c r="Z73" s="851"/>
      <c r="AA73" s="851">
        <v>6</v>
      </c>
      <c r="AB73" s="851"/>
      <c r="AC73" s="851"/>
      <c r="AD73" s="851"/>
      <c r="AE73" s="851"/>
      <c r="AF73" s="851">
        <v>6</v>
      </c>
      <c r="AG73" s="851"/>
      <c r="AH73" s="851"/>
      <c r="AI73" s="851"/>
      <c r="AJ73" s="851"/>
      <c r="AK73" s="851">
        <v>4</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546</v>
      </c>
      <c r="C74" s="894"/>
      <c r="D74" s="894"/>
      <c r="E74" s="894"/>
      <c r="F74" s="894"/>
      <c r="G74" s="894"/>
      <c r="H74" s="894"/>
      <c r="I74" s="894"/>
      <c r="J74" s="894"/>
      <c r="K74" s="894"/>
      <c r="L74" s="894"/>
      <c r="M74" s="894"/>
      <c r="N74" s="894"/>
      <c r="O74" s="894"/>
      <c r="P74" s="895"/>
      <c r="Q74" s="896">
        <v>5505</v>
      </c>
      <c r="R74" s="851"/>
      <c r="S74" s="851"/>
      <c r="T74" s="851"/>
      <c r="U74" s="851"/>
      <c r="V74" s="851">
        <v>5473</v>
      </c>
      <c r="W74" s="851"/>
      <c r="X74" s="851"/>
      <c r="Y74" s="851"/>
      <c r="Z74" s="851"/>
      <c r="AA74" s="851">
        <v>32</v>
      </c>
      <c r="AB74" s="851"/>
      <c r="AC74" s="851"/>
      <c r="AD74" s="851"/>
      <c r="AE74" s="851"/>
      <c r="AF74" s="851">
        <v>32</v>
      </c>
      <c r="AG74" s="851"/>
      <c r="AH74" s="851"/>
      <c r="AI74" s="851"/>
      <c r="AJ74" s="851"/>
      <c r="AK74" s="851">
        <v>920</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547</v>
      </c>
      <c r="C75" s="894"/>
      <c r="D75" s="894"/>
      <c r="E75" s="894"/>
      <c r="F75" s="894"/>
      <c r="G75" s="894"/>
      <c r="H75" s="894"/>
      <c r="I75" s="894"/>
      <c r="J75" s="894"/>
      <c r="K75" s="894"/>
      <c r="L75" s="894"/>
      <c r="M75" s="894"/>
      <c r="N75" s="894"/>
      <c r="O75" s="894"/>
      <c r="P75" s="895"/>
      <c r="Q75" s="899">
        <v>2628</v>
      </c>
      <c r="R75" s="900"/>
      <c r="S75" s="900"/>
      <c r="T75" s="900"/>
      <c r="U75" s="850"/>
      <c r="V75" s="901">
        <v>2617</v>
      </c>
      <c r="W75" s="900"/>
      <c r="X75" s="900"/>
      <c r="Y75" s="900"/>
      <c r="Z75" s="850"/>
      <c r="AA75" s="901">
        <v>11</v>
      </c>
      <c r="AB75" s="900"/>
      <c r="AC75" s="900"/>
      <c r="AD75" s="900"/>
      <c r="AE75" s="850"/>
      <c r="AF75" s="901">
        <v>11</v>
      </c>
      <c r="AG75" s="900"/>
      <c r="AH75" s="900"/>
      <c r="AI75" s="900"/>
      <c r="AJ75" s="850"/>
      <c r="AK75" s="901" t="s">
        <v>537</v>
      </c>
      <c r="AL75" s="900"/>
      <c r="AM75" s="900"/>
      <c r="AN75" s="900"/>
      <c r="AO75" s="850"/>
      <c r="AP75" s="901" t="s">
        <v>537</v>
      </c>
      <c r="AQ75" s="900"/>
      <c r="AR75" s="900"/>
      <c r="AS75" s="900"/>
      <c r="AT75" s="850"/>
      <c r="AU75" s="901" t="s">
        <v>537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548</v>
      </c>
      <c r="C76" s="894"/>
      <c r="D76" s="894"/>
      <c r="E76" s="894"/>
      <c r="F76" s="894"/>
      <c r="G76" s="894"/>
      <c r="H76" s="894"/>
      <c r="I76" s="894"/>
      <c r="J76" s="894"/>
      <c r="K76" s="894"/>
      <c r="L76" s="894"/>
      <c r="M76" s="894"/>
      <c r="N76" s="894"/>
      <c r="O76" s="894"/>
      <c r="P76" s="895"/>
      <c r="Q76" s="899">
        <v>398650</v>
      </c>
      <c r="R76" s="900"/>
      <c r="S76" s="900"/>
      <c r="T76" s="900"/>
      <c r="U76" s="850"/>
      <c r="V76" s="901">
        <v>388493</v>
      </c>
      <c r="W76" s="900"/>
      <c r="X76" s="900"/>
      <c r="Y76" s="900"/>
      <c r="Z76" s="850"/>
      <c r="AA76" s="901">
        <v>10157</v>
      </c>
      <c r="AB76" s="900"/>
      <c r="AC76" s="900"/>
      <c r="AD76" s="900"/>
      <c r="AE76" s="850"/>
      <c r="AF76" s="901">
        <v>10157</v>
      </c>
      <c r="AG76" s="900"/>
      <c r="AH76" s="900"/>
      <c r="AI76" s="900"/>
      <c r="AJ76" s="850"/>
      <c r="AK76" s="901">
        <v>2501</v>
      </c>
      <c r="AL76" s="900"/>
      <c r="AM76" s="900"/>
      <c r="AN76" s="900"/>
      <c r="AO76" s="850"/>
      <c r="AP76" s="901" t="s">
        <v>537</v>
      </c>
      <c r="AQ76" s="900"/>
      <c r="AR76" s="900"/>
      <c r="AS76" s="900"/>
      <c r="AT76" s="850"/>
      <c r="AU76" s="901" t="s">
        <v>538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10578</v>
      </c>
      <c r="AG88" s="862"/>
      <c r="AH88" s="862"/>
      <c r="AI88" s="862"/>
      <c r="AJ88" s="862"/>
      <c r="AK88" s="859"/>
      <c r="AL88" s="859"/>
      <c r="AM88" s="859"/>
      <c r="AN88" s="859"/>
      <c r="AO88" s="859"/>
      <c r="AP88" s="862">
        <v>4348</v>
      </c>
      <c r="AQ88" s="862"/>
      <c r="AR88" s="862"/>
      <c r="AS88" s="862"/>
      <c r="AT88" s="862"/>
      <c r="AU88" s="862" t="s">
        <v>537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110</v>
      </c>
      <c r="CS102" s="870"/>
      <c r="CT102" s="870"/>
      <c r="CU102" s="870"/>
      <c r="CV102" s="913"/>
      <c r="CW102" s="912">
        <v>4</v>
      </c>
      <c r="CX102" s="870"/>
      <c r="CY102" s="870"/>
      <c r="CZ102" s="870"/>
      <c r="DA102" s="913"/>
      <c r="DB102" s="912" t="s">
        <v>537</v>
      </c>
      <c r="DC102" s="870"/>
      <c r="DD102" s="870"/>
      <c r="DE102" s="870"/>
      <c r="DF102" s="913"/>
      <c r="DG102" s="912" t="s">
        <v>537</v>
      </c>
      <c r="DH102" s="870"/>
      <c r="DI102" s="870"/>
      <c r="DJ102" s="870"/>
      <c r="DK102" s="913"/>
      <c r="DL102" s="912" t="s">
        <v>537</v>
      </c>
      <c r="DM102" s="870"/>
      <c r="DN102" s="870"/>
      <c r="DO102" s="870"/>
      <c r="DP102" s="913"/>
      <c r="DQ102" s="912" t="s">
        <v>537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288</v>
      </c>
      <c r="AG109" s="915"/>
      <c r="AH109" s="915"/>
      <c r="AI109" s="915"/>
      <c r="AJ109" s="916"/>
      <c r="AK109" s="914" t="s">
        <v>287</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288</v>
      </c>
      <c r="BW109" s="915"/>
      <c r="BX109" s="915"/>
      <c r="BY109" s="915"/>
      <c r="BZ109" s="916"/>
      <c r="CA109" s="914" t="s">
        <v>287</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288</v>
      </c>
      <c r="DM109" s="915"/>
      <c r="DN109" s="915"/>
      <c r="DO109" s="915"/>
      <c r="DP109" s="916"/>
      <c r="DQ109" s="914" t="s">
        <v>287</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924312</v>
      </c>
      <c r="AB110" s="922"/>
      <c r="AC110" s="922"/>
      <c r="AD110" s="922"/>
      <c r="AE110" s="923"/>
      <c r="AF110" s="924">
        <v>766302</v>
      </c>
      <c r="AG110" s="922"/>
      <c r="AH110" s="922"/>
      <c r="AI110" s="922"/>
      <c r="AJ110" s="923"/>
      <c r="AK110" s="924">
        <v>723150</v>
      </c>
      <c r="AL110" s="922"/>
      <c r="AM110" s="922"/>
      <c r="AN110" s="922"/>
      <c r="AO110" s="923"/>
      <c r="AP110" s="925">
        <v>13.6</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7772630</v>
      </c>
      <c r="BR110" s="957"/>
      <c r="BS110" s="957"/>
      <c r="BT110" s="957"/>
      <c r="BU110" s="957"/>
      <c r="BV110" s="957">
        <v>8502210</v>
      </c>
      <c r="BW110" s="957"/>
      <c r="BX110" s="957"/>
      <c r="BY110" s="957"/>
      <c r="BZ110" s="957"/>
      <c r="CA110" s="957">
        <v>8445093</v>
      </c>
      <c r="CB110" s="957"/>
      <c r="CC110" s="957"/>
      <c r="CD110" s="957"/>
      <c r="CE110" s="957"/>
      <c r="CF110" s="971">
        <v>158.80000000000001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4942958</v>
      </c>
      <c r="BR112" s="950"/>
      <c r="BS112" s="950"/>
      <c r="BT112" s="950"/>
      <c r="BU112" s="950"/>
      <c r="BV112" s="950">
        <v>4729624</v>
      </c>
      <c r="BW112" s="950"/>
      <c r="BX112" s="950"/>
      <c r="BY112" s="950"/>
      <c r="BZ112" s="950"/>
      <c r="CA112" s="950">
        <v>4553415</v>
      </c>
      <c r="CB112" s="950"/>
      <c r="CC112" s="950"/>
      <c r="CD112" s="950"/>
      <c r="CE112" s="950"/>
      <c r="CF112" s="944">
        <v>85.6</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401656</v>
      </c>
      <c r="AB113" s="964"/>
      <c r="AC113" s="964"/>
      <c r="AD113" s="964"/>
      <c r="AE113" s="965"/>
      <c r="AF113" s="966">
        <v>383422</v>
      </c>
      <c r="AG113" s="964"/>
      <c r="AH113" s="964"/>
      <c r="AI113" s="964"/>
      <c r="AJ113" s="965"/>
      <c r="AK113" s="966">
        <v>370819</v>
      </c>
      <c r="AL113" s="964"/>
      <c r="AM113" s="964"/>
      <c r="AN113" s="964"/>
      <c r="AO113" s="965"/>
      <c r="AP113" s="967">
        <v>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876878</v>
      </c>
      <c r="BR113" s="950"/>
      <c r="BS113" s="950"/>
      <c r="BT113" s="950"/>
      <c r="BU113" s="950"/>
      <c r="BV113" s="950">
        <v>846406</v>
      </c>
      <c r="BW113" s="950"/>
      <c r="BX113" s="950"/>
      <c r="BY113" s="950"/>
      <c r="BZ113" s="950"/>
      <c r="CA113" s="950">
        <v>875281</v>
      </c>
      <c r="CB113" s="950"/>
      <c r="CC113" s="950"/>
      <c r="CD113" s="950"/>
      <c r="CE113" s="950"/>
      <c r="CF113" s="944">
        <v>16.5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135482</v>
      </c>
      <c r="AB114" s="989"/>
      <c r="AC114" s="989"/>
      <c r="AD114" s="989"/>
      <c r="AE114" s="990"/>
      <c r="AF114" s="991">
        <v>158631</v>
      </c>
      <c r="AG114" s="989"/>
      <c r="AH114" s="989"/>
      <c r="AI114" s="989"/>
      <c r="AJ114" s="990"/>
      <c r="AK114" s="991">
        <v>162306</v>
      </c>
      <c r="AL114" s="989"/>
      <c r="AM114" s="989"/>
      <c r="AN114" s="989"/>
      <c r="AO114" s="990"/>
      <c r="AP114" s="992">
        <v>3.1</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2978750</v>
      </c>
      <c r="BR114" s="950"/>
      <c r="BS114" s="950"/>
      <c r="BT114" s="950"/>
      <c r="BU114" s="950"/>
      <c r="BV114" s="950">
        <v>2882200</v>
      </c>
      <c r="BW114" s="950"/>
      <c r="BX114" s="950"/>
      <c r="BY114" s="950"/>
      <c r="BZ114" s="950"/>
      <c r="CA114" s="950">
        <v>2846129</v>
      </c>
      <c r="CB114" s="950"/>
      <c r="CC114" s="950"/>
      <c r="CD114" s="950"/>
      <c r="CE114" s="950"/>
      <c r="CF114" s="944">
        <v>53.5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1461450</v>
      </c>
      <c r="AB117" s="1007"/>
      <c r="AC117" s="1007"/>
      <c r="AD117" s="1007"/>
      <c r="AE117" s="1008"/>
      <c r="AF117" s="1009">
        <v>1308355</v>
      </c>
      <c r="AG117" s="1007"/>
      <c r="AH117" s="1007"/>
      <c r="AI117" s="1007"/>
      <c r="AJ117" s="1008"/>
      <c r="AK117" s="1009">
        <v>1256275</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288</v>
      </c>
      <c r="AG118" s="915"/>
      <c r="AH118" s="915"/>
      <c r="AI118" s="915"/>
      <c r="AJ118" s="916"/>
      <c r="AK118" s="914" t="s">
        <v>287</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436</v>
      </c>
      <c r="BP119" s="1036"/>
      <c r="BQ119" s="1027">
        <v>16571216</v>
      </c>
      <c r="BR119" s="1028"/>
      <c r="BS119" s="1028"/>
      <c r="BT119" s="1028"/>
      <c r="BU119" s="1028"/>
      <c r="BV119" s="1028">
        <v>16960440</v>
      </c>
      <c r="BW119" s="1028"/>
      <c r="BX119" s="1028"/>
      <c r="BY119" s="1028"/>
      <c r="BZ119" s="1028"/>
      <c r="CA119" s="1028">
        <v>16719918</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2167015</v>
      </c>
      <c r="BR120" s="957"/>
      <c r="BS120" s="957"/>
      <c r="BT120" s="957"/>
      <c r="BU120" s="957"/>
      <c r="BV120" s="957">
        <v>2474418</v>
      </c>
      <c r="BW120" s="957"/>
      <c r="BX120" s="957"/>
      <c r="BY120" s="957"/>
      <c r="BZ120" s="957"/>
      <c r="CA120" s="957">
        <v>2901348</v>
      </c>
      <c r="CB120" s="957"/>
      <c r="CC120" s="957"/>
      <c r="CD120" s="957"/>
      <c r="CE120" s="957"/>
      <c r="CF120" s="971">
        <v>54.5</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4882119</v>
      </c>
      <c r="DH120" s="957"/>
      <c r="DI120" s="957"/>
      <c r="DJ120" s="957"/>
      <c r="DK120" s="957"/>
      <c r="DL120" s="957">
        <v>4672248</v>
      </c>
      <c r="DM120" s="957"/>
      <c r="DN120" s="957"/>
      <c r="DO120" s="957"/>
      <c r="DP120" s="957"/>
      <c r="DQ120" s="957">
        <v>4498223</v>
      </c>
      <c r="DR120" s="957"/>
      <c r="DS120" s="957"/>
      <c r="DT120" s="957"/>
      <c r="DU120" s="957"/>
      <c r="DV120" s="958">
        <v>84.6</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1498562</v>
      </c>
      <c r="BR121" s="950"/>
      <c r="BS121" s="950"/>
      <c r="BT121" s="950"/>
      <c r="BU121" s="950"/>
      <c r="BV121" s="950">
        <v>1489526</v>
      </c>
      <c r="BW121" s="950"/>
      <c r="BX121" s="950"/>
      <c r="BY121" s="950"/>
      <c r="BZ121" s="950"/>
      <c r="CA121" s="950">
        <v>1445492</v>
      </c>
      <c r="CB121" s="950"/>
      <c r="CC121" s="950"/>
      <c r="CD121" s="950"/>
      <c r="CE121" s="950"/>
      <c r="CF121" s="944">
        <v>27.2</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60839</v>
      </c>
      <c r="DH121" s="950"/>
      <c r="DI121" s="950"/>
      <c r="DJ121" s="950"/>
      <c r="DK121" s="950"/>
      <c r="DL121" s="950">
        <v>57376</v>
      </c>
      <c r="DM121" s="950"/>
      <c r="DN121" s="950"/>
      <c r="DO121" s="950"/>
      <c r="DP121" s="950"/>
      <c r="DQ121" s="950">
        <v>55192</v>
      </c>
      <c r="DR121" s="950"/>
      <c r="DS121" s="950"/>
      <c r="DT121" s="950"/>
      <c r="DU121" s="950"/>
      <c r="DV121" s="951">
        <v>1</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10128836</v>
      </c>
      <c r="BR122" s="1028"/>
      <c r="BS122" s="1028"/>
      <c r="BT122" s="1028"/>
      <c r="BU122" s="1028"/>
      <c r="BV122" s="1028">
        <v>9927184</v>
      </c>
      <c r="BW122" s="1028"/>
      <c r="BX122" s="1028"/>
      <c r="BY122" s="1028"/>
      <c r="BZ122" s="1028"/>
      <c r="CA122" s="1028">
        <v>9939254</v>
      </c>
      <c r="CB122" s="1028"/>
      <c r="CC122" s="1028"/>
      <c r="CD122" s="1028"/>
      <c r="CE122" s="1028"/>
      <c r="CF122" s="1048">
        <v>186.9</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13794413</v>
      </c>
      <c r="BR123" s="1096"/>
      <c r="BS123" s="1096"/>
      <c r="BT123" s="1096"/>
      <c r="BU123" s="1096"/>
      <c r="BV123" s="1096">
        <v>13891128</v>
      </c>
      <c r="BW123" s="1096"/>
      <c r="BX123" s="1096"/>
      <c r="BY123" s="1096"/>
      <c r="BZ123" s="1096"/>
      <c r="CA123" s="1096">
        <v>14286094</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52.8</v>
      </c>
      <c r="BR124" s="1058"/>
      <c r="BS124" s="1058"/>
      <c r="BT124" s="1058"/>
      <c r="BU124" s="1058"/>
      <c r="BV124" s="1058">
        <v>56.8</v>
      </c>
      <c r="BW124" s="1058"/>
      <c r="BX124" s="1058"/>
      <c r="BY124" s="1058"/>
      <c r="BZ124" s="1058"/>
      <c r="CA124" s="1058">
        <v>45.7</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131851</v>
      </c>
      <c r="AB128" s="1078"/>
      <c r="AC128" s="1078"/>
      <c r="AD128" s="1078"/>
      <c r="AE128" s="1079"/>
      <c r="AF128" s="1080">
        <v>121460</v>
      </c>
      <c r="AG128" s="1078"/>
      <c r="AH128" s="1078"/>
      <c r="AI128" s="1078"/>
      <c r="AJ128" s="1079"/>
      <c r="AK128" s="1080">
        <v>117234</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222</v>
      </c>
      <c r="BG128" s="1085"/>
      <c r="BH128" s="1085"/>
      <c r="BI128" s="1085"/>
      <c r="BJ128" s="1085"/>
      <c r="BK128" s="1085"/>
      <c r="BL128" s="1086"/>
      <c r="BM128" s="1084">
        <v>14.41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6142677</v>
      </c>
      <c r="AB129" s="989"/>
      <c r="AC129" s="989"/>
      <c r="AD129" s="989"/>
      <c r="AE129" s="990"/>
      <c r="AF129" s="991">
        <v>6225110</v>
      </c>
      <c r="AG129" s="989"/>
      <c r="AH129" s="989"/>
      <c r="AI129" s="989"/>
      <c r="AJ129" s="990"/>
      <c r="AK129" s="991">
        <v>6084295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222</v>
      </c>
      <c r="BG129" s="1099"/>
      <c r="BH129" s="1099"/>
      <c r="BI129" s="1099"/>
      <c r="BJ129" s="1099"/>
      <c r="BK129" s="1099"/>
      <c r="BL129" s="1100"/>
      <c r="BM129" s="1098">
        <v>19.41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893083</v>
      </c>
      <c r="AB130" s="989"/>
      <c r="AC130" s="989"/>
      <c r="AD130" s="989"/>
      <c r="AE130" s="990"/>
      <c r="AF130" s="991">
        <v>822946</v>
      </c>
      <c r="AG130" s="989"/>
      <c r="AH130" s="989"/>
      <c r="AI130" s="989"/>
      <c r="AJ130" s="990"/>
      <c r="AK130" s="991">
        <v>765148</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5249594</v>
      </c>
      <c r="AB131" s="1014"/>
      <c r="AC131" s="1014"/>
      <c r="AD131" s="1014"/>
      <c r="AE131" s="1015"/>
      <c r="AF131" s="1013">
        <v>5402164</v>
      </c>
      <c r="AG131" s="1014"/>
      <c r="AH131" s="1014"/>
      <c r="AI131" s="1014"/>
      <c r="AJ131" s="1015"/>
      <c r="AK131" s="1013">
        <v>5319147</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45.7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8.3152335209999997</v>
      </c>
      <c r="AB132" s="1130"/>
      <c r="AC132" s="1130"/>
      <c r="AD132" s="1130"/>
      <c r="AE132" s="1131"/>
      <c r="AF132" s="1132">
        <v>6.7370964669999998</v>
      </c>
      <c r="AG132" s="1130"/>
      <c r="AH132" s="1130"/>
      <c r="AI132" s="1130"/>
      <c r="AJ132" s="1131"/>
      <c r="AK132" s="1132">
        <v>7.0291909590000001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10.199999999999999</v>
      </c>
      <c r="AB133" s="1113"/>
      <c r="AC133" s="1113"/>
      <c r="AD133" s="1113"/>
      <c r="AE133" s="1114"/>
      <c r="AF133" s="1112">
        <v>8.6</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1628946</v>
      </c>
      <c r="L9" s="266">
        <v>71716</v>
      </c>
      <c r="M9" s="267">
        <v>82785</v>
      </c>
      <c r="N9" s="268">
        <v>-13.4</v>
      </c>
    </row>
    <row r="10" spans="1:16">
      <c r="A10" s="250"/>
      <c r="B10" s="246"/>
      <c r="C10" s="246"/>
      <c r="D10" s="246"/>
      <c r="E10" s="246"/>
      <c r="F10" s="246"/>
      <c r="G10" s="1152" t="s">
        <v>478</v>
      </c>
      <c r="H10" s="1153"/>
      <c r="I10" s="1153"/>
      <c r="J10" s="1154"/>
      <c r="K10" s="269">
        <v>155489</v>
      </c>
      <c r="L10" s="270">
        <v>6846</v>
      </c>
      <c r="M10" s="271">
        <v>6632</v>
      </c>
      <c r="N10" s="272">
        <v>3.2</v>
      </c>
    </row>
    <row r="11" spans="1:16" ht="13.5" customHeight="1">
      <c r="A11" s="250"/>
      <c r="B11" s="246"/>
      <c r="C11" s="246"/>
      <c r="D11" s="246"/>
      <c r="E11" s="246"/>
      <c r="F11" s="246"/>
      <c r="G11" s="1152" t="s">
        <v>479</v>
      </c>
      <c r="H11" s="1153"/>
      <c r="I11" s="1153"/>
      <c r="J11" s="1154"/>
      <c r="K11" s="269">
        <v>320255</v>
      </c>
      <c r="L11" s="270">
        <v>14099</v>
      </c>
      <c r="M11" s="271">
        <v>9575</v>
      </c>
      <c r="N11" s="272">
        <v>47.2</v>
      </c>
    </row>
    <row r="12" spans="1:16" ht="13.5" customHeight="1">
      <c r="A12" s="250"/>
      <c r="B12" s="246"/>
      <c r="C12" s="246"/>
      <c r="D12" s="246"/>
      <c r="E12" s="246"/>
      <c r="F12" s="246"/>
      <c r="G12" s="1152" t="s">
        <v>480</v>
      </c>
      <c r="H12" s="1153"/>
      <c r="I12" s="1153"/>
      <c r="J12" s="1154"/>
      <c r="K12" s="269" t="s">
        <v>481</v>
      </c>
      <c r="L12" s="270" t="s">
        <v>481</v>
      </c>
      <c r="M12" s="271">
        <v>961</v>
      </c>
      <c r="N12" s="272" t="s">
        <v>481</v>
      </c>
    </row>
    <row r="13" spans="1:16" ht="13.5" customHeight="1">
      <c r="A13" s="250"/>
      <c r="B13" s="246"/>
      <c r="C13" s="246"/>
      <c r="D13" s="246"/>
      <c r="E13" s="246"/>
      <c r="F13" s="246"/>
      <c r="G13" s="1152" t="s">
        <v>482</v>
      </c>
      <c r="H13" s="1153"/>
      <c r="I13" s="1153"/>
      <c r="J13" s="1154"/>
      <c r="K13" s="269" t="s">
        <v>481</v>
      </c>
      <c r="L13" s="270" t="s">
        <v>481</v>
      </c>
      <c r="M13" s="271" t="s">
        <v>481</v>
      </c>
      <c r="N13" s="272" t="s">
        <v>481</v>
      </c>
    </row>
    <row r="14" spans="1:16" ht="13.5" customHeight="1">
      <c r="A14" s="250"/>
      <c r="B14" s="246"/>
      <c r="C14" s="246"/>
      <c r="D14" s="246"/>
      <c r="E14" s="246"/>
      <c r="F14" s="246"/>
      <c r="G14" s="1152" t="s">
        <v>483</v>
      </c>
      <c r="H14" s="1153"/>
      <c r="I14" s="1153"/>
      <c r="J14" s="1154"/>
      <c r="K14" s="269">
        <v>97695</v>
      </c>
      <c r="L14" s="270">
        <v>4301</v>
      </c>
      <c r="M14" s="271">
        <v>3403</v>
      </c>
      <c r="N14" s="272">
        <v>26.4</v>
      </c>
    </row>
    <row r="15" spans="1:16" ht="13.5" customHeight="1">
      <c r="A15" s="250"/>
      <c r="B15" s="246"/>
      <c r="C15" s="246"/>
      <c r="D15" s="246"/>
      <c r="E15" s="246"/>
      <c r="F15" s="246"/>
      <c r="G15" s="1152" t="s">
        <v>484</v>
      </c>
      <c r="H15" s="1153"/>
      <c r="I15" s="1153"/>
      <c r="J15" s="1154"/>
      <c r="K15" s="269">
        <v>10304</v>
      </c>
      <c r="L15" s="270">
        <v>454</v>
      </c>
      <c r="M15" s="271">
        <v>1693</v>
      </c>
      <c r="N15" s="272">
        <v>-73.2</v>
      </c>
    </row>
    <row r="16" spans="1:16">
      <c r="A16" s="250"/>
      <c r="B16" s="246"/>
      <c r="C16" s="246"/>
      <c r="D16" s="246"/>
      <c r="E16" s="246"/>
      <c r="F16" s="246"/>
      <c r="G16" s="1155" t="s">
        <v>485</v>
      </c>
      <c r="H16" s="1156"/>
      <c r="I16" s="1156"/>
      <c r="J16" s="1157"/>
      <c r="K16" s="270">
        <v>-126554</v>
      </c>
      <c r="L16" s="270">
        <v>-5572</v>
      </c>
      <c r="M16" s="271">
        <v>-7791</v>
      </c>
      <c r="N16" s="272">
        <v>-28.5</v>
      </c>
    </row>
    <row r="17" spans="1:16">
      <c r="A17" s="250"/>
      <c r="B17" s="246"/>
      <c r="C17" s="246"/>
      <c r="D17" s="246"/>
      <c r="E17" s="246"/>
      <c r="F17" s="246"/>
      <c r="G17" s="1155" t="s">
        <v>170</v>
      </c>
      <c r="H17" s="1156"/>
      <c r="I17" s="1156"/>
      <c r="J17" s="1157"/>
      <c r="K17" s="270">
        <v>2086135</v>
      </c>
      <c r="L17" s="270">
        <v>91844</v>
      </c>
      <c r="M17" s="271">
        <v>97258</v>
      </c>
      <c r="N17" s="272">
        <v>-5.6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9.2899999999999991</v>
      </c>
      <c r="L21" s="283">
        <v>9.18</v>
      </c>
      <c r="M21" s="284">
        <v>0.11</v>
      </c>
      <c r="N21" s="251"/>
      <c r="O21" s="285"/>
      <c r="P21" s="281"/>
    </row>
    <row r="22" spans="1:16" s="286" customFormat="1">
      <c r="A22" s="281"/>
      <c r="B22" s="251"/>
      <c r="C22" s="251"/>
      <c r="D22" s="251"/>
      <c r="E22" s="251"/>
      <c r="F22" s="251"/>
      <c r="G22" s="1147" t="s">
        <v>491</v>
      </c>
      <c r="H22" s="1148"/>
      <c r="I22" s="1148"/>
      <c r="J22" s="1149"/>
      <c r="K22" s="287">
        <v>98.5</v>
      </c>
      <c r="L22" s="288">
        <v>97.2</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723150</v>
      </c>
      <c r="L32" s="296">
        <v>31837</v>
      </c>
      <c r="M32" s="297">
        <v>59261</v>
      </c>
      <c r="N32" s="298">
        <v>-46.3</v>
      </c>
    </row>
    <row r="33" spans="1:16" ht="13.5" customHeight="1">
      <c r="A33" s="250"/>
      <c r="B33" s="246"/>
      <c r="C33" s="246"/>
      <c r="D33" s="246"/>
      <c r="E33" s="246"/>
      <c r="F33" s="246"/>
      <c r="G33" s="1163" t="s">
        <v>496</v>
      </c>
      <c r="H33" s="1164"/>
      <c r="I33" s="1164"/>
      <c r="J33" s="1165"/>
      <c r="K33" s="296" t="s">
        <v>481</v>
      </c>
      <c r="L33" s="296" t="s">
        <v>481</v>
      </c>
      <c r="M33" s="297" t="s">
        <v>481</v>
      </c>
      <c r="N33" s="298" t="s">
        <v>481</v>
      </c>
    </row>
    <row r="34" spans="1:16" ht="27" customHeight="1">
      <c r="A34" s="250"/>
      <c r="B34" s="246"/>
      <c r="C34" s="246"/>
      <c r="D34" s="246"/>
      <c r="E34" s="246"/>
      <c r="F34" s="246"/>
      <c r="G34" s="1163" t="s">
        <v>497</v>
      </c>
      <c r="H34" s="1164"/>
      <c r="I34" s="1164"/>
      <c r="J34" s="1165"/>
      <c r="K34" s="296" t="s">
        <v>481</v>
      </c>
      <c r="L34" s="296" t="s">
        <v>481</v>
      </c>
      <c r="M34" s="297">
        <v>53</v>
      </c>
      <c r="N34" s="298" t="s">
        <v>481</v>
      </c>
    </row>
    <row r="35" spans="1:16" ht="27" customHeight="1">
      <c r="A35" s="250"/>
      <c r="B35" s="246"/>
      <c r="C35" s="246"/>
      <c r="D35" s="246"/>
      <c r="E35" s="246"/>
      <c r="F35" s="246"/>
      <c r="G35" s="1163" t="s">
        <v>498</v>
      </c>
      <c r="H35" s="1164"/>
      <c r="I35" s="1164"/>
      <c r="J35" s="1165"/>
      <c r="K35" s="296">
        <v>370819</v>
      </c>
      <c r="L35" s="296">
        <v>16326</v>
      </c>
      <c r="M35" s="297">
        <v>16703</v>
      </c>
      <c r="N35" s="298">
        <v>-2.2999999999999998</v>
      </c>
    </row>
    <row r="36" spans="1:16" ht="27" customHeight="1">
      <c r="A36" s="250"/>
      <c r="B36" s="246"/>
      <c r="C36" s="246"/>
      <c r="D36" s="246"/>
      <c r="E36" s="246"/>
      <c r="F36" s="246"/>
      <c r="G36" s="1163" t="s">
        <v>499</v>
      </c>
      <c r="H36" s="1164"/>
      <c r="I36" s="1164"/>
      <c r="J36" s="1165"/>
      <c r="K36" s="296">
        <v>162306</v>
      </c>
      <c r="L36" s="296">
        <v>7146</v>
      </c>
      <c r="M36" s="297">
        <v>2887</v>
      </c>
      <c r="N36" s="298">
        <v>147.5</v>
      </c>
    </row>
    <row r="37" spans="1:16" ht="13.5" customHeight="1">
      <c r="A37" s="250"/>
      <c r="B37" s="246"/>
      <c r="C37" s="246"/>
      <c r="D37" s="246"/>
      <c r="E37" s="246"/>
      <c r="F37" s="246"/>
      <c r="G37" s="1163" t="s">
        <v>500</v>
      </c>
      <c r="H37" s="1164"/>
      <c r="I37" s="1164"/>
      <c r="J37" s="1165"/>
      <c r="K37" s="296" t="s">
        <v>481</v>
      </c>
      <c r="L37" s="296" t="s">
        <v>481</v>
      </c>
      <c r="M37" s="297">
        <v>465</v>
      </c>
      <c r="N37" s="298" t="s">
        <v>481</v>
      </c>
    </row>
    <row r="38" spans="1:16" ht="27" customHeight="1">
      <c r="A38" s="250"/>
      <c r="B38" s="246"/>
      <c r="C38" s="246"/>
      <c r="D38" s="246"/>
      <c r="E38" s="246"/>
      <c r="F38" s="246"/>
      <c r="G38" s="1166" t="s">
        <v>501</v>
      </c>
      <c r="H38" s="1167"/>
      <c r="I38" s="1167"/>
      <c r="J38" s="1168"/>
      <c r="K38" s="299" t="s">
        <v>481</v>
      </c>
      <c r="L38" s="299" t="s">
        <v>481</v>
      </c>
      <c r="M38" s="300">
        <v>4</v>
      </c>
      <c r="N38" s="301" t="s">
        <v>481</v>
      </c>
      <c r="O38" s="295"/>
    </row>
    <row r="39" spans="1:16">
      <c r="A39" s="250"/>
      <c r="B39" s="246"/>
      <c r="C39" s="246"/>
      <c r="D39" s="246"/>
      <c r="E39" s="246"/>
      <c r="F39" s="246"/>
      <c r="G39" s="1166" t="s">
        <v>502</v>
      </c>
      <c r="H39" s="1167"/>
      <c r="I39" s="1167"/>
      <c r="J39" s="1168"/>
      <c r="K39" s="302">
        <v>-117234</v>
      </c>
      <c r="L39" s="302">
        <v>-5161</v>
      </c>
      <c r="M39" s="303">
        <v>-5840</v>
      </c>
      <c r="N39" s="304">
        <v>-11.6</v>
      </c>
      <c r="O39" s="295"/>
    </row>
    <row r="40" spans="1:16" ht="27" customHeight="1">
      <c r="A40" s="250"/>
      <c r="B40" s="246"/>
      <c r="C40" s="246"/>
      <c r="D40" s="246"/>
      <c r="E40" s="246"/>
      <c r="F40" s="246"/>
      <c r="G40" s="1163" t="s">
        <v>503</v>
      </c>
      <c r="H40" s="1164"/>
      <c r="I40" s="1164"/>
      <c r="J40" s="1165"/>
      <c r="K40" s="302">
        <v>-765148</v>
      </c>
      <c r="L40" s="302">
        <v>-33686</v>
      </c>
      <c r="M40" s="303">
        <v>-50828</v>
      </c>
      <c r="N40" s="304">
        <v>-33.700000000000003</v>
      </c>
      <c r="O40" s="295"/>
    </row>
    <row r="41" spans="1:16">
      <c r="A41" s="250"/>
      <c r="B41" s="246"/>
      <c r="C41" s="246"/>
      <c r="D41" s="246"/>
      <c r="E41" s="246"/>
      <c r="F41" s="246"/>
      <c r="G41" s="1169" t="s">
        <v>282</v>
      </c>
      <c r="H41" s="1170"/>
      <c r="I41" s="1170"/>
      <c r="J41" s="1171"/>
      <c r="K41" s="296">
        <v>373893</v>
      </c>
      <c r="L41" s="302">
        <v>16461</v>
      </c>
      <c r="M41" s="303">
        <v>22704</v>
      </c>
      <c r="N41" s="304">
        <v>-27.5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428213</v>
      </c>
      <c r="J51" s="322">
        <v>17673</v>
      </c>
      <c r="K51" s="323">
        <v>15.3</v>
      </c>
      <c r="L51" s="324">
        <v>75709</v>
      </c>
      <c r="M51" s="325">
        <v>12.7</v>
      </c>
      <c r="N51" s="326">
        <v>2.6</v>
      </c>
    </row>
    <row r="52" spans="1:14">
      <c r="A52" s="250"/>
      <c r="B52" s="246"/>
      <c r="C52" s="246"/>
      <c r="D52" s="246"/>
      <c r="E52" s="246"/>
      <c r="F52" s="246"/>
      <c r="G52" s="327"/>
      <c r="H52" s="328" t="s">
        <v>514</v>
      </c>
      <c r="I52" s="329">
        <v>251568</v>
      </c>
      <c r="J52" s="330">
        <v>10383</v>
      </c>
      <c r="K52" s="331">
        <v>2.9</v>
      </c>
      <c r="L52" s="332">
        <v>35212</v>
      </c>
      <c r="M52" s="333">
        <v>0</v>
      </c>
      <c r="N52" s="334">
        <v>2.9</v>
      </c>
    </row>
    <row r="53" spans="1:14">
      <c r="A53" s="250"/>
      <c r="B53" s="246"/>
      <c r="C53" s="246"/>
      <c r="D53" s="246"/>
      <c r="E53" s="246"/>
      <c r="F53" s="246"/>
      <c r="G53" s="312" t="s">
        <v>515</v>
      </c>
      <c r="H53" s="313"/>
      <c r="I53" s="321">
        <v>1720386</v>
      </c>
      <c r="J53" s="322">
        <v>71362</v>
      </c>
      <c r="K53" s="323">
        <v>303.8</v>
      </c>
      <c r="L53" s="324">
        <v>90961</v>
      </c>
      <c r="M53" s="325">
        <v>20.100000000000001</v>
      </c>
      <c r="N53" s="326">
        <v>283.7</v>
      </c>
    </row>
    <row r="54" spans="1:14">
      <c r="A54" s="250"/>
      <c r="B54" s="246"/>
      <c r="C54" s="246"/>
      <c r="D54" s="246"/>
      <c r="E54" s="246"/>
      <c r="F54" s="246"/>
      <c r="G54" s="327"/>
      <c r="H54" s="328" t="s">
        <v>514</v>
      </c>
      <c r="I54" s="329">
        <v>1369993</v>
      </c>
      <c r="J54" s="330">
        <v>56827</v>
      </c>
      <c r="K54" s="331">
        <v>447.3</v>
      </c>
      <c r="L54" s="332">
        <v>37720</v>
      </c>
      <c r="M54" s="333">
        <v>7.1</v>
      </c>
      <c r="N54" s="334">
        <v>440.2</v>
      </c>
    </row>
    <row r="55" spans="1:14">
      <c r="A55" s="250"/>
      <c r="B55" s="246"/>
      <c r="C55" s="246"/>
      <c r="D55" s="246"/>
      <c r="E55" s="246"/>
      <c r="F55" s="246"/>
      <c r="G55" s="312" t="s">
        <v>516</v>
      </c>
      <c r="H55" s="313"/>
      <c r="I55" s="321">
        <v>645670</v>
      </c>
      <c r="J55" s="322">
        <v>27294</v>
      </c>
      <c r="K55" s="323">
        <v>-61.8</v>
      </c>
      <c r="L55" s="324">
        <v>106614</v>
      </c>
      <c r="M55" s="325">
        <v>17.2</v>
      </c>
      <c r="N55" s="326">
        <v>-79</v>
      </c>
    </row>
    <row r="56" spans="1:14">
      <c r="A56" s="250"/>
      <c r="B56" s="246"/>
      <c r="C56" s="246"/>
      <c r="D56" s="246"/>
      <c r="E56" s="246"/>
      <c r="F56" s="246"/>
      <c r="G56" s="327"/>
      <c r="H56" s="328" t="s">
        <v>514</v>
      </c>
      <c r="I56" s="329">
        <v>368206</v>
      </c>
      <c r="J56" s="330">
        <v>15565</v>
      </c>
      <c r="K56" s="331">
        <v>-72.599999999999994</v>
      </c>
      <c r="L56" s="332">
        <v>45545</v>
      </c>
      <c r="M56" s="333">
        <v>20.7</v>
      </c>
      <c r="N56" s="334">
        <v>-93.3</v>
      </c>
    </row>
    <row r="57" spans="1:14">
      <c r="A57" s="250"/>
      <c r="B57" s="246"/>
      <c r="C57" s="246"/>
      <c r="D57" s="246"/>
      <c r="E57" s="246"/>
      <c r="F57" s="246"/>
      <c r="G57" s="312" t="s">
        <v>517</v>
      </c>
      <c r="H57" s="313"/>
      <c r="I57" s="321">
        <v>1468496</v>
      </c>
      <c r="J57" s="322">
        <v>63374</v>
      </c>
      <c r="K57" s="323">
        <v>132.19999999999999</v>
      </c>
      <c r="L57" s="324">
        <v>63727</v>
      </c>
      <c r="M57" s="325">
        <v>-40.200000000000003</v>
      </c>
      <c r="N57" s="326">
        <v>172.4</v>
      </c>
    </row>
    <row r="58" spans="1:14">
      <c r="A58" s="250"/>
      <c r="B58" s="246"/>
      <c r="C58" s="246"/>
      <c r="D58" s="246"/>
      <c r="E58" s="246"/>
      <c r="F58" s="246"/>
      <c r="G58" s="327"/>
      <c r="H58" s="328" t="s">
        <v>514</v>
      </c>
      <c r="I58" s="329">
        <v>1022886</v>
      </c>
      <c r="J58" s="330">
        <v>44143</v>
      </c>
      <c r="K58" s="331">
        <v>183.6</v>
      </c>
      <c r="L58" s="332">
        <v>34577</v>
      </c>
      <c r="M58" s="333">
        <v>-24.1</v>
      </c>
      <c r="N58" s="334">
        <v>207.7</v>
      </c>
    </row>
    <row r="59" spans="1:14">
      <c r="A59" s="250"/>
      <c r="B59" s="246"/>
      <c r="C59" s="246"/>
      <c r="D59" s="246"/>
      <c r="E59" s="246"/>
      <c r="F59" s="246"/>
      <c r="G59" s="312" t="s">
        <v>518</v>
      </c>
      <c r="H59" s="313"/>
      <c r="I59" s="321">
        <v>667503</v>
      </c>
      <c r="J59" s="322">
        <v>29387</v>
      </c>
      <c r="K59" s="323">
        <v>-53.6</v>
      </c>
      <c r="L59" s="324">
        <v>66954</v>
      </c>
      <c r="M59" s="325">
        <v>5.0999999999999996</v>
      </c>
      <c r="N59" s="326">
        <v>-58.7</v>
      </c>
    </row>
    <row r="60" spans="1:14">
      <c r="A60" s="250"/>
      <c r="B60" s="246"/>
      <c r="C60" s="246"/>
      <c r="D60" s="246"/>
      <c r="E60" s="246"/>
      <c r="F60" s="246"/>
      <c r="G60" s="327"/>
      <c r="H60" s="328" t="s">
        <v>514</v>
      </c>
      <c r="I60" s="335">
        <v>446472</v>
      </c>
      <c r="J60" s="330">
        <v>19656</v>
      </c>
      <c r="K60" s="331">
        <v>-55.5</v>
      </c>
      <c r="L60" s="332">
        <v>37305</v>
      </c>
      <c r="M60" s="333">
        <v>7.9</v>
      </c>
      <c r="N60" s="334">
        <v>-63.4</v>
      </c>
    </row>
    <row r="61" spans="1:14">
      <c r="A61" s="250"/>
      <c r="B61" s="246"/>
      <c r="C61" s="246"/>
      <c r="D61" s="246"/>
      <c r="E61" s="246"/>
      <c r="F61" s="246"/>
      <c r="G61" s="312" t="s">
        <v>519</v>
      </c>
      <c r="H61" s="336"/>
      <c r="I61" s="337">
        <v>986054</v>
      </c>
      <c r="J61" s="338">
        <v>41818</v>
      </c>
      <c r="K61" s="339">
        <v>67.2</v>
      </c>
      <c r="L61" s="340">
        <v>80793</v>
      </c>
      <c r="M61" s="341">
        <v>3</v>
      </c>
      <c r="N61" s="326">
        <v>64.2</v>
      </c>
    </row>
    <row r="62" spans="1:14">
      <c r="A62" s="250"/>
      <c r="B62" s="246"/>
      <c r="C62" s="246"/>
      <c r="D62" s="246"/>
      <c r="E62" s="246"/>
      <c r="F62" s="246"/>
      <c r="G62" s="327"/>
      <c r="H62" s="328" t="s">
        <v>514</v>
      </c>
      <c r="I62" s="329">
        <v>691825</v>
      </c>
      <c r="J62" s="330">
        <v>29315</v>
      </c>
      <c r="K62" s="331">
        <v>101.1</v>
      </c>
      <c r="L62" s="332">
        <v>38072</v>
      </c>
      <c r="M62" s="333">
        <v>2.2999999999999998</v>
      </c>
      <c r="N62" s="334">
        <v>98.8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4294967293"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4294967293"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11.45</v>
      </c>
      <c r="G47" s="12">
        <v>12.76</v>
      </c>
      <c r="H47" s="12">
        <v>12.58</v>
      </c>
      <c r="I47" s="12">
        <v>15.05</v>
      </c>
      <c r="J47" s="13">
        <v>17.57</v>
      </c>
    </row>
    <row r="48" spans="2:10" ht="57.75" customHeight="1">
      <c r="B48" s="14"/>
      <c r="C48" s="1174" t="s">
        <v>4</v>
      </c>
      <c r="D48" s="1174"/>
      <c r="E48" s="1175"/>
      <c r="F48" s="15">
        <v>6.8</v>
      </c>
      <c r="G48" s="16">
        <v>7.67</v>
      </c>
      <c r="H48" s="16">
        <v>8.2200000000000006</v>
      </c>
      <c r="I48" s="16">
        <v>11.56</v>
      </c>
      <c r="J48" s="17">
        <v>11.17</v>
      </c>
    </row>
    <row r="49" spans="2:10" ht="57.75" customHeight="1" thickBot="1">
      <c r="B49" s="18"/>
      <c r="C49" s="1176" t="s">
        <v>5</v>
      </c>
      <c r="D49" s="1176"/>
      <c r="E49" s="1177"/>
      <c r="F49" s="19" t="s">
        <v>526</v>
      </c>
      <c r="G49" s="20">
        <v>2.1800000000000002</v>
      </c>
      <c r="H49" s="20">
        <v>0.46</v>
      </c>
      <c r="I49" s="20">
        <v>6.08</v>
      </c>
      <c r="J49" s="21">
        <v>1.52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2018-10-17T04:53:26Z</cp:lastPrinted>
  <dcterms:created xsi:type="dcterms:W3CDTF">2018-01-24T05:10:29Z</dcterms:created>
  <dcterms:modified xsi:type="dcterms:W3CDTF">2018-10-17T05:03:55Z</dcterms:modified>
</cp:coreProperties>
</file>