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財政係\02 決 算\07 財政資料集\H28決算\32 作成\"/>
    </mc:Choice>
  </mc:AlternateContent>
  <bookViews>
    <workbookView xWindow="0" yWindow="0" windowWidth="22440" windowHeight="10965" tabRatio="74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62913"/>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BE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l="1"/>
  <c r="AM35" i="9" s="1"/>
  <c r="BW34" i="9"/>
  <c r="BW35" i="9" s="1"/>
  <c r="BW36" i="9" s="1"/>
  <c r="BW37" i="9" s="1"/>
  <c r="BW38" i="9" s="1"/>
  <c r="BW39" i="9" s="1"/>
  <c r="BE34" i="9"/>
  <c r="CO34" i="9" l="1"/>
</calcChain>
</file>

<file path=xl/sharedStrings.xml><?xml version="1.0" encoding="utf-8"?>
<sst xmlns="http://schemas.openxmlformats.org/spreadsheetml/2006/main" count="1007" uniqueCount="563">
  <si>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</si>
  <si>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</si>
  <si>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</si>
  <si>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</si>
  <si>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</si>
  <si>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</si>
  <si>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</si>
  <si>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</si>
  <si>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</si>
  <si>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</si>
  <si>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</si>
  <si>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</si>
  <si>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</si>
  <si>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</si>
  <si>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</si>
  <si>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</si>
  <si>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</si>
  <si>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</si>
  <si>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</si>
  <si>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</si>
  <si>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</si>
  <si>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</si>
  <si>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</si>
  <si>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</si>
  <si>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</si>
  <si>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</si>
  <si>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</si>
  <si>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</si>
  <si>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</si>
  <si>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</si>
  <si>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</si>
  <si>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</si>
  <si>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</si>
  <si>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</si>
  <si>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</si>
  <si>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</si>
  <si>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</si>
  <si>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</si>
  <si>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</si>
  <si>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</si>
  <si>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</si>
  <si>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</si>
  <si>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</si>
  <si>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</si>
  <si>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</si>
  <si>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</si>
  <si>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</si>
  <si>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</si>
  <si>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</si>
  <si>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</si>
  <si>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</si>
  <si>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</si>
  <si>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</si>
  <si>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</si>
  <si>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</si>
  <si>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</si>
  <si>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</si>
  <si>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</si>
  <si>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</si>
  <si>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</si>
  <si>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</si>
  <si>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</si>
  <si>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</si>
  <si>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</si>
  <si>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</si>
  <si>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</si>
  <si>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</si>
  <si>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</si>
  <si>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</si>
  <si>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</si>
  <si>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</si>
  <si>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</si>
  <si>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</si>
  <si>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</si>
  <si>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</si>
  <si>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</si>
  <si>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</si>
  <si>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</si>
  <si>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</si>
  <si>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</si>
  <si>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</si>
  <si>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</si>
  <si>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湖西市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</si>
  <si>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</si>
  <si>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</si>
  <si>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</si>
  <si>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</si>
  <si>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</si>
  <si>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</si>
  <si>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</si>
  <si>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</si>
  <si>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</si>
  <si>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</si>
  <si>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</si>
  <si>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</si>
  <si>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</si>
  <si>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</si>
  <si>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</si>
  <si>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</si>
  <si>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</si>
  <si>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</si>
  <si>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</si>
  <si>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</si>
  <si>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</si>
  <si>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</si>
  <si>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</si>
  <si>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</si>
  <si>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</si>
  <si>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</si>
  <si>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</si>
  <si>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</si>
  <si>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</si>
  <si>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</si>
  <si>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</si>
  <si>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</si>
  <si>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</si>
  <si>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</si>
  <si>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</si>
  <si>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</si>
  <si>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</si>
  <si>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</si>
  <si>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</si>
  <si>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</si>
  <si>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</si>
  <si>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</si>
  <si>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</si>
  <si>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</si>
  <si>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</si>
  <si>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</si>
  <si>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</si>
  <si>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</si>
  <si>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</si>
  <si>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</si>
  <si>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</si>
  <si>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</si>
  <si>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</si>
  <si>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</si>
  <si>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</si>
  <si>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</si>
  <si>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</si>
  <si>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</si>
  <si>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</si>
  <si>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</si>
  <si>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</si>
  <si>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</si>
  <si>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</si>
  <si>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</si>
  <si>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</si>
  <si>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</si>
  <si>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</si>
  <si>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</si>
  <si>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</si>
  <si>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</si>
  <si>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</si>
  <si>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</si>
  <si>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</si>
  <si>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</si>
  <si>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</si>
  <si>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</si>
  <si>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</si>
  <si>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</si>
  <si>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</si>
  <si>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</si>
  <si>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</si>
  <si>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</si>
  <si>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</si>
  <si>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</si>
  <si>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</si>
  <si>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</si>
  <si>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</si>
  <si>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</si>
  <si>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</si>
  <si>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</si>
  <si>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</si>
  <si>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</si>
  <si>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</si>
  <si>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</si>
  <si>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</si>
  <si>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</si>
  <si>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</si>
  <si>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</si>
  <si>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</si>
  <si>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</si>
  <si>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</si>
  <si>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</si>
  <si>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</si>
  <si>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</si>
  <si>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</si>
  <si>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</si>
  <si>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</si>
  <si>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</si>
  <si>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</si>
  <si>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</si>
  <si>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</si>
  <si>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</si>
  <si>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</si>
  <si>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静岡県湖西市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</si>
  <si>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</si>
  <si>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</si>
  <si>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</si>
  <si>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</si>
  <si>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</si>
  <si>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</si>
  <si>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</si>
  <si>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</si>
  <si>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</si>
  <si>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</si>
  <si>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</si>
  <si>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</si>
  <si>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</si>
  <si>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</si>
  <si>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</si>
  <si>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</si>
  <si>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</si>
  <si>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</si>
  <si>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</si>
  <si>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</si>
  <si>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</si>
  <si>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</si>
  <si>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</si>
  <si>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</si>
  <si>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</si>
  <si>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</si>
  <si>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</si>
  <si>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</si>
  <si>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</si>
  <si>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</si>
  <si>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</si>
  <si>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</si>
  <si>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</si>
  <si>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</si>
  <si>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</si>
  <si>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</si>
  <si>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</si>
  <si>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</si>
  <si>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</si>
  <si>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</si>
  <si>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</si>
  <si>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</si>
  <si>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</si>
  <si>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</si>
  <si>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</si>
  <si>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</si>
  <si>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</si>
  <si>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</si>
  <si>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</si>
  <si>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</si>
  <si>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</si>
  <si>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</si>
  <si>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</si>
  <si>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</si>
  <si>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</si>
  <si>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</si>
  <si>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</si>
  <si>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</si>
  <si>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</si>
  <si>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</si>
  <si>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</si>
  <si>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</si>
  <si>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</si>
  <si>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</si>
  <si>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</si>
  <si>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</si>
  <si>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</si>
  <si>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</si>
  <si>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</si>
  <si>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</si>
  <si>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</si>
  <si>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</si>
  <si>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</si>
  <si>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</si>
  <si>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</si>
  <si>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</si>
  <si>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</si>
  <si>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</si>
  <si>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</si>
  <si>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</si>
  <si>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</si>
  <si>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</si>
  <si>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</si>
  <si>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</si>
  <si>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</si>
  <si>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</si>
  <si>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</si>
  <si>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</si>
  <si>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</si>
  <si>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</si>
  <si>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</si>
  <si>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</si>
  <si>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</si>
  <si>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</si>
  <si>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</si>
  <si>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</si>
  <si>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</si>
  <si>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</si>
  <si>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</si>
  <si>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</si>
  <si>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</si>
  <si>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</si>
  <si>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</si>
  <si>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</si>
  <si>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</si>
  <si>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</si>
  <si>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</si>
  <si>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</si>
  <si>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</si>
  <si>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</si>
  <si>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</si>
  <si>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</si>
  <si>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</si>
  <si>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</si>
  <si>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</si>
  <si>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</si>
  <si>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</si>
  <si>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</si>
  <si>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</si>
  <si>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</si>
  <si>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</si>
  <si>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</si>
  <si>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</si>
  <si>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</si>
  <si>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</si>
  <si>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</si>
  <si>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</si>
  <si>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</si>
  <si>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</si>
  <si>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</si>
  <si>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</si>
  <si>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</si>
  <si>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</si>
  <si>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</si>
  <si>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</si>
  <si>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</si>
  <si>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</si>
  <si>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</si>
  <si>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</si>
  <si>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</si>
  <si>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</si>
  <si>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</si>
  <si>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</si>
  <si>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</si>
  <si>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</si>
  <si>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</si>
  <si>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</si>
  <si>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</si>
  <si>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静岡県湖西市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</si>
  <si>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</si>
  <si>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</si>
  <si>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</si>
  <si>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</si>
  <si>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</si>
  <si>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</si>
  <si>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</si>
  <si>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</si>
  <si>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</si>
  <si>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</si>
  <si>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</si>
  <si>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</si>
  <si>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</si>
  <si>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</si>
  <si>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</si>
  <si>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</si>
  <si>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</si>
  <si>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</si>
  <si>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</si>
  <si>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</si>
  <si>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</si>
  <si>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</si>
  <si>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</si>
  <si>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</si>
  <si>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</si>
  <si>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</si>
  <si>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</si>
  <si>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</si>
  <si>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</si>
  <si>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</si>
  <si>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</si>
  <si>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</si>
  <si>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</si>
  <si>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</si>
  <si>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</si>
  <si>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</si>
  <si>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</si>
  <si>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病院事業会計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</si>
  <si>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</si>
  <si>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</si>
  <si>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</si>
  <si>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</si>
  <si>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</si>
  <si>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</si>
  <si>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</si>
  <si>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</si>
  <si>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</si>
  <si>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</si>
  <si>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</si>
  <si>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</si>
  <si>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</si>
  <si>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</si>
  <si>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</si>
  <si>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</si>
  <si>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</si>
  <si>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</si>
  <si>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</si>
  <si>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</si>
  <si>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</si>
  <si>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</si>
  <si>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</si>
  <si>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</si>
  <si>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</si>
  <si>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</si>
  <si>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</si>
  <si>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</si>
  <si>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</si>
  <si>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</si>
  <si>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</si>
  <si>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</si>
  <si>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</si>
  <si>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</si>
  <si>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</si>
  <si>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</si>
  <si>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</si>
  <si>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</si>
  <si>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</si>
  <si>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</si>
  <si>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</si>
  <si>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</si>
  <si>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</si>
  <si>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</si>
  <si>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</si>
  <si>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</si>
  <si>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</si>
  <si>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</si>
  <si>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</si>
  <si>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</si>
  <si>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</si>
  <si>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</si>
  <si>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</si>
  <si>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</si>
  <si>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</si>
  <si>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</si>
  <si>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</si>
  <si>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</si>
  <si>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</si>
  <si>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</si>
  <si>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</si>
  <si>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</si>
  <si>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</si>
  <si>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</si>
  <si>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</si>
  <si>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</si>
  <si>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</si>
  <si>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</si>
  <si>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</si>
  <si>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</si>
  <si>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</si>
  <si>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</si>
  <si>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</si>
  <si>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</si>
  <si>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</si>
  <si>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</si>
  <si>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</si>
  <si>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</si>
  <si>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</si>
  <si>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</si>
  <si>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</si>
  <si>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</si>
  <si>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</si>
  <si>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</si>
  <si>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</si>
  <si>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</si>
  <si>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</si>
  <si>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</si>
  <si>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</si>
  <si>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</si>
  <si>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</si>
  <si>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</si>
  <si>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</si>
  <si>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</si>
  <si>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</si>
  <si>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</si>
  <si>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</si>
  <si>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</si>
  <si>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</si>
  <si>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</si>
  <si>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</si>
  <si>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</si>
  <si>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</si>
  <si>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</si>
  <si>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</si>
  <si>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</si>
  <si>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</si>
  <si>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</si>
  <si>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</si>
  <si>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</si>
  <si>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</si>
  <si>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</si>
  <si>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</si>
  <si>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</si>
  <si>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</si>
  <si>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</si>
  <si>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</si>
  <si>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</si>
  <si>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</si>
  <si>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</si>
  <si>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</si>
  <si>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</si>
  <si>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</si>
  <si>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</si>
  <si>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</si>
  <si>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</si>
  <si>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</si>
  <si>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</si>
  <si>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</si>
  <si>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</si>
  <si>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</si>
  <si>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</si>
  <si>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</si>
  <si>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</si>
  <si>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</si>
  <si>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</si>
  <si>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</si>
  <si>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15.41</t>
  </si>
  <si>
    <t>▲ 8.59</t>
  </si>
  <si>
    <t>▲ 3.11</t>
  </si>
  <si>
    <t>▲ 0.09</t>
  </si>
  <si>
    <t>▲ 2.78</t>
  </si>
  <si>
    <t>水道事業会計</t>
  </si>
  <si>
    <t>一般会計</t>
  </si>
  <si>
    <t>国民健康保険事業特別会計</t>
  </si>
  <si>
    <t>介護保険事業特別会計</t>
  </si>
  <si>
    <t>病院事業会計</t>
  </si>
  <si>
    <t>公共下水道事業特別会計</t>
  </si>
  <si>
    <t>後期高齢者医療事業特別会計</t>
  </si>
  <si>
    <t>その他会計（赤字）</t>
  </si>
  <si>
    <t>その他会計（黒字）</t>
  </si>
  <si>
    <t>介護保険事業特別会計</t>
    <phoneticPr fontId="5"/>
  </si>
  <si>
    <t>-</t>
    <phoneticPr fontId="2"/>
  </si>
  <si>
    <t>-</t>
    <phoneticPr fontId="2"/>
  </si>
  <si>
    <t>浜名湖競艇企業団</t>
    <rPh sb="0" eb="3">
      <t>ハマナコ</t>
    </rPh>
    <rPh sb="3" eb="5">
      <t>キョウテイ</t>
    </rPh>
    <rPh sb="5" eb="7">
      <t>キギョウ</t>
    </rPh>
    <rPh sb="7" eb="8">
      <t>ダン</t>
    </rPh>
    <phoneticPr fontId="2"/>
  </si>
  <si>
    <t>浜名学園組合</t>
    <rPh sb="0" eb="2">
      <t>ハマナ</t>
    </rPh>
    <rPh sb="2" eb="4">
      <t>ガクエン</t>
    </rPh>
    <rPh sb="4" eb="6">
      <t>クミアイ</t>
    </rPh>
    <phoneticPr fontId="2"/>
  </si>
  <si>
    <t>静岡県市町総合事務組合</t>
    <rPh sb="0" eb="3">
      <t>シズオカケン</t>
    </rPh>
    <rPh sb="3" eb="4">
      <t>シ</t>
    </rPh>
    <rPh sb="4" eb="5">
      <t>マチ</t>
    </rPh>
    <rPh sb="5" eb="7">
      <t>ソウゴウ</t>
    </rPh>
    <rPh sb="7" eb="9">
      <t>ジム</t>
    </rPh>
    <rPh sb="9" eb="11">
      <t>クミアイ</t>
    </rPh>
    <phoneticPr fontId="2"/>
  </si>
  <si>
    <t>静岡県後期高齢者医療広域連合（普通会計）</t>
    <rPh sb="0" eb="3">
      <t>シズオカケン</t>
    </rPh>
    <rPh sb="3" eb="5">
      <t>コウキ</t>
    </rPh>
    <rPh sb="5" eb="8">
      <t>コウレイシャ</t>
    </rPh>
    <rPh sb="8" eb="10">
      <t>イリョウ</t>
    </rPh>
    <rPh sb="10" eb="12">
      <t>コウイキ</t>
    </rPh>
    <rPh sb="12" eb="14">
      <t>レンゴウ</t>
    </rPh>
    <rPh sb="15" eb="17">
      <t>フツウ</t>
    </rPh>
    <rPh sb="17" eb="19">
      <t>カイケイ</t>
    </rPh>
    <phoneticPr fontId="2"/>
  </si>
  <si>
    <t>静岡県後期高齢者医療広域連合（事業会計）</t>
    <rPh sb="0" eb="3">
      <t>シズオカケン</t>
    </rPh>
    <rPh sb="3" eb="5">
      <t>コウキ</t>
    </rPh>
    <rPh sb="5" eb="8">
      <t>コウレイシャ</t>
    </rPh>
    <rPh sb="8" eb="10">
      <t>イリョウ</t>
    </rPh>
    <rPh sb="10" eb="12">
      <t>コウイキ</t>
    </rPh>
    <rPh sb="12" eb="14">
      <t>レンゴウ</t>
    </rPh>
    <rPh sb="15" eb="17">
      <t>ジギョウ</t>
    </rPh>
    <rPh sb="17" eb="19">
      <t>カイケイ</t>
    </rPh>
    <phoneticPr fontId="2"/>
  </si>
  <si>
    <t>静岡県地方税滞納整理機構</t>
    <rPh sb="0" eb="3">
      <t>シズオカケン</t>
    </rPh>
    <rPh sb="3" eb="5">
      <t>チホウ</t>
    </rPh>
    <rPh sb="5" eb="6">
      <t>ゼイ</t>
    </rPh>
    <rPh sb="6" eb="8">
      <t>タイノウ</t>
    </rPh>
    <rPh sb="8" eb="10">
      <t>セイリ</t>
    </rPh>
    <rPh sb="10" eb="12">
      <t>キコウ</t>
    </rPh>
    <phoneticPr fontId="2"/>
  </si>
  <si>
    <t>-</t>
    <phoneticPr fontId="2"/>
  </si>
  <si>
    <t>-</t>
    <phoneticPr fontId="2"/>
  </si>
  <si>
    <t>-</t>
    <phoneticPr fontId="2"/>
  </si>
  <si>
    <t>湖西市土地開発公社</t>
    <rPh sb="0" eb="3">
      <t>コサイシ</t>
    </rPh>
    <rPh sb="3" eb="5">
      <t>トチ</t>
    </rPh>
    <rPh sb="5" eb="7">
      <t>カイハツ</t>
    </rPh>
    <rPh sb="7" eb="9">
      <t>コウシャ</t>
    </rPh>
    <phoneticPr fontId="2"/>
  </si>
  <si>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</si>
  <si>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</si>
  <si>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</si>
  <si>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</si>
  <si>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</si>
  <si>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</si>
  <si>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</si>
  <si>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</si>
  <si>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</si>
  <si>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</si>
  <si>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</si>
  <si>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類似団体と比較し、有形固定資産は新しく、債務等の将来負担は少ないため、数値としては問題がないといえる。
　今後も地方債の発行の抑制に努めながら、財政調整基金に頼らない安定的な財政運営を行い、公共施設については計画的な更新・統廃合・長寿命化を行っていく。</t>
    <phoneticPr fontId="5"/>
  </si>
  <si>
    <t>有形固定資産減価償却率</t>
    <phoneticPr fontId="5"/>
  </si>
  <si>
    <t>有形固定資産減価償却率</t>
    <phoneticPr fontId="5"/>
  </si>
  <si>
    <t>　類似団体と比較し、将来負担比率、実質公債費比率ともに健全な数値といえる。
　類似団体と同様、年を経るごとに数値はよくなっているが、近年の大型事業の元金償還が始まったり、今後も大型事業が控えたりしていることから、地方債の発行が償還額を上回らないよう抑制に努めながら、財政調整基金に頼らない安定的な財政運営を目指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</si>
</sst>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52678</c:v>
                </c:pt>
                <c:pt idx="1">
                  <c:v>69560</c:v>
                </c:pt>
                <c:pt idx="2">
                  <c:v>65988</c:v>
                </c:pt>
                <c:pt idx="3">
                  <c:v>54227</c:v>
                </c:pt>
                <c:pt idx="4">
                  <c:v>57295</c:v>
                </c:pt>
              </c:numCache>
            </c:numRef>
          </c:val>
          <c:smooth val="0"/>
          <c:extLst>
            <c:ext xmlns:c16="http://schemas.microsoft.com/office/drawing/2014/chart" uri="{C3380CC4-5D6E-409C-BE32-E72D297353CC}">
              <c16:uniqueId val="{00000000-4988-4656-989C-99FBD436DC6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36704</c:v>
                </c:pt>
                <c:pt idx="1">
                  <c:v>43758</c:v>
                </c:pt>
                <c:pt idx="2">
                  <c:v>71392</c:v>
                </c:pt>
                <c:pt idx="3">
                  <c:v>37595</c:v>
                </c:pt>
                <c:pt idx="4">
                  <c:v>45177</c:v>
                </c:pt>
              </c:numCache>
            </c:numRef>
          </c:val>
          <c:smooth val="0"/>
          <c:extLst>
            <c:ext xmlns:c16="http://schemas.microsoft.com/office/drawing/2014/chart" uri="{C3380CC4-5D6E-409C-BE32-E72D297353CC}">
              <c16:uniqueId val="{00000001-4988-4656-989C-99FBD436DC64}"/>
            </c:ext>
          </c:extLst>
        </c:ser>
        <c:dLbls>
          <c:showLegendKey val="0"/>
          <c:showVal val="0"/>
          <c:showCatName val="0"/>
          <c:showSerName val="0"/>
          <c:showPercent val="0"/>
          <c:showBubbleSize val="0"/>
        </c:dLbls>
        <c:marker val="1"/>
        <c:smooth val="0"/>
        <c:axId val="108921216"/>
        <c:axId val="108923136"/>
      </c:lineChart>
      <c:catAx>
        <c:axId val="1089212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923136"/>
        <c:crosses val="autoZero"/>
        <c:auto val="1"/>
        <c:lblAlgn val="ctr"/>
        <c:lblOffset val="100"/>
        <c:tickLblSkip val="1"/>
        <c:tickMarkSkip val="1"/>
        <c:noMultiLvlLbl val="0"/>
      </c:catAx>
      <c:valAx>
        <c:axId val="10892313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921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9.23</c:v>
                </c:pt>
                <c:pt idx="1">
                  <c:v>9.34</c:v>
                </c:pt>
                <c:pt idx="2">
                  <c:v>9.02</c:v>
                </c:pt>
                <c:pt idx="3">
                  <c:v>8.7200000000000006</c:v>
                </c:pt>
                <c:pt idx="4">
                  <c:v>6.99</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12.74</c:v>
                </c:pt>
                <c:pt idx="1">
                  <c:v>8.49</c:v>
                </c:pt>
                <c:pt idx="2">
                  <c:v>10.46</c:v>
                </c:pt>
                <c:pt idx="3">
                  <c:v>13.03</c:v>
                </c:pt>
                <c:pt idx="4">
                  <c:v>17.329999999999998</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0830208"/>
        <c:axId val="764153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-15.41</c:v>
                </c:pt>
                <c:pt idx="1">
                  <c:v>-8.59</c:v>
                </c:pt>
                <c:pt idx="2">
                  <c:v>-3.11</c:v>
                </c:pt>
                <c:pt idx="3">
                  <c:v>-0.09</c:v>
                </c:pt>
                <c:pt idx="4">
                  <c:v>-2.78</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0830208"/>
        <c:axId val="76415360"/>
      </c:lineChart>
      <c:catAx>
        <c:axId val="120830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6415360"/>
        <c:crosses val="autoZero"/>
        <c:auto val="1"/>
        <c:lblAlgn val="ctr"/>
        <c:lblOffset val="100"/>
        <c:tickLblSkip val="1"/>
        <c:tickMarkSkip val="1"/>
        <c:noMultiLvlLbl val="0"/>
      </c:catAx>
      <c:valAx>
        <c:axId val="76415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830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0.09</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0.4</c:v>
                </c:pt>
                <c:pt idx="2">
                  <c:v>#N/A</c:v>
                </c:pt>
                <c:pt idx="3">
                  <c:v>0.24</c:v>
                </c:pt>
                <c:pt idx="4">
                  <c:v>#N/A</c:v>
                </c:pt>
                <c:pt idx="5">
                  <c:v>0.19</c:v>
                </c:pt>
                <c:pt idx="6">
                  <c:v>#N/A</c:v>
                </c:pt>
                <c:pt idx="7">
                  <c:v>0.47</c:v>
                </c:pt>
                <c:pt idx="8">
                  <c:v>#N/A</c:v>
                </c:pt>
                <c:pt idx="9">
                  <c:v>0.65</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6.94</c:v>
                </c:pt>
                <c:pt idx="2">
                  <c:v>#N/A</c:v>
                </c:pt>
                <c:pt idx="3">
                  <c:v>4.91</c:v>
                </c:pt>
                <c:pt idx="4">
                  <c:v>#N/A</c:v>
                </c:pt>
                <c:pt idx="5">
                  <c:v>2.6</c:v>
                </c:pt>
                <c:pt idx="6">
                  <c:v>#N/A</c:v>
                </c:pt>
                <c:pt idx="7">
                  <c:v>0.96</c:v>
                </c:pt>
                <c:pt idx="8">
                  <c:v>#N/A</c:v>
                </c:pt>
                <c:pt idx="9">
                  <c:v>1.54</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c:v>
                </c:pt>
                <c:pt idx="2">
                  <c:v>#N/A</c:v>
                </c:pt>
                <c:pt idx="3">
                  <c:v>0.72</c:v>
                </c:pt>
                <c:pt idx="4">
                  <c:v>#N/A</c:v>
                </c:pt>
                <c:pt idx="5">
                  <c:v>0.62</c:v>
                </c:pt>
                <c:pt idx="6">
                  <c:v>#N/A</c:v>
                </c:pt>
                <c:pt idx="7">
                  <c:v>1.18</c:v>
                </c:pt>
                <c:pt idx="8">
                  <c:v>#N/A</c:v>
                </c:pt>
                <c:pt idx="9">
                  <c:v>1.59</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4.25</c:v>
                </c:pt>
                <c:pt idx="2">
                  <c:v>#N/A</c:v>
                </c:pt>
                <c:pt idx="3">
                  <c:v>1.84</c:v>
                </c:pt>
                <c:pt idx="4">
                  <c:v>#N/A</c:v>
                </c:pt>
                <c:pt idx="5">
                  <c:v>2.92</c:v>
                </c:pt>
                <c:pt idx="6">
                  <c:v>#N/A</c:v>
                </c:pt>
                <c:pt idx="7">
                  <c:v>3.47</c:v>
                </c:pt>
                <c:pt idx="8">
                  <c:v>#N/A</c:v>
                </c:pt>
                <c:pt idx="9">
                  <c:v>3.47</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9.2200000000000006</c:v>
                </c:pt>
                <c:pt idx="2">
                  <c:v>#N/A</c:v>
                </c:pt>
                <c:pt idx="3">
                  <c:v>9.33</c:v>
                </c:pt>
                <c:pt idx="4">
                  <c:v>#N/A</c:v>
                </c:pt>
                <c:pt idx="5">
                  <c:v>9.02</c:v>
                </c:pt>
                <c:pt idx="6">
                  <c:v>#N/A</c:v>
                </c:pt>
                <c:pt idx="7">
                  <c:v>8.7200000000000006</c:v>
                </c:pt>
                <c:pt idx="8">
                  <c:v>#N/A</c:v>
                </c:pt>
                <c:pt idx="9">
                  <c:v>6.98</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6.95</c:v>
                </c:pt>
                <c:pt idx="2">
                  <c:v>#N/A</c:v>
                </c:pt>
                <c:pt idx="3">
                  <c:v>7.05</c:v>
                </c:pt>
                <c:pt idx="4">
                  <c:v>#N/A</c:v>
                </c:pt>
                <c:pt idx="5">
                  <c:v>6.8</c:v>
                </c:pt>
                <c:pt idx="6">
                  <c:v>#N/A</c:v>
                </c:pt>
                <c:pt idx="7">
                  <c:v>6.53</c:v>
                </c:pt>
                <c:pt idx="8">
                  <c:v>#N/A</c:v>
                </c:pt>
                <c:pt idx="9">
                  <c:v>7.51</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4778880"/>
        <c:axId val="134780416"/>
      </c:barChart>
      <c:catAx>
        <c:axId val="134778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780416"/>
        <c:crosses val="autoZero"/>
        <c:auto val="1"/>
        <c:lblAlgn val="ctr"/>
        <c:lblOffset val="100"/>
        <c:tickLblSkip val="1"/>
        <c:tickMarkSkip val="1"/>
        <c:noMultiLvlLbl val="0"/>
      </c:catAx>
      <c:valAx>
        <c:axId val="134780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778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1913</c:v>
                </c:pt>
                <c:pt idx="5">
                  <c:v>1940</c:v>
                </c:pt>
                <c:pt idx="8">
                  <c:v>2011</c:v>
                </c:pt>
                <c:pt idx="11">
                  <c:v>1904</c:v>
                </c:pt>
                <c:pt idx="14">
                  <c:v>1828</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c:v>
                </c:pt>
                <c:pt idx="3">
                  <c:v>10</c:v>
                </c:pt>
                <c:pt idx="6">
                  <c:v>38</c:v>
                </c:pt>
                <c:pt idx="9">
                  <c:v>38</c:v>
                </c:pt>
                <c:pt idx="12">
                  <c:v>38</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c:v>
                </c:pt>
                <c:pt idx="3">
                  <c:v>4</c:v>
                </c:pt>
                <c:pt idx="6">
                  <c:v>4</c:v>
                </c:pt>
                <c:pt idx="9">
                  <c:v>4</c:v>
                </c:pt>
                <c:pt idx="12">
                  <c:v>4</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788</c:v>
                </c:pt>
                <c:pt idx="3">
                  <c:v>820</c:v>
                </c:pt>
                <c:pt idx="6">
                  <c:v>835</c:v>
                </c:pt>
                <c:pt idx="9">
                  <c:v>949</c:v>
                </c:pt>
                <c:pt idx="12">
                  <c:v>950</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2249</c:v>
                </c:pt>
                <c:pt idx="3">
                  <c:v>2113</c:v>
                </c:pt>
                <c:pt idx="6">
                  <c:v>2055</c:v>
                </c:pt>
                <c:pt idx="9">
                  <c:v>1864</c:v>
                </c:pt>
                <c:pt idx="12">
                  <c:v>1617</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8812928"/>
        <c:axId val="108815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1130</c:v>
                </c:pt>
                <c:pt idx="2">
                  <c:v>#N/A</c:v>
                </c:pt>
                <c:pt idx="3">
                  <c:v>#N/A</c:v>
                </c:pt>
                <c:pt idx="4">
                  <c:v>1007</c:v>
                </c:pt>
                <c:pt idx="5">
                  <c:v>#N/A</c:v>
                </c:pt>
                <c:pt idx="6">
                  <c:v>#N/A</c:v>
                </c:pt>
                <c:pt idx="7">
                  <c:v>921</c:v>
                </c:pt>
                <c:pt idx="8">
                  <c:v>#N/A</c:v>
                </c:pt>
                <c:pt idx="9">
                  <c:v>#N/A</c:v>
                </c:pt>
                <c:pt idx="10">
                  <c:v>951</c:v>
                </c:pt>
                <c:pt idx="11">
                  <c:v>#N/A</c:v>
                </c:pt>
                <c:pt idx="12">
                  <c:v>#N/A</c:v>
                </c:pt>
                <c:pt idx="13">
                  <c:v>781</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8812928"/>
        <c:axId val="108815104"/>
      </c:lineChart>
      <c:catAx>
        <c:axId val="108812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815104"/>
        <c:crosses val="autoZero"/>
        <c:auto val="1"/>
        <c:lblAlgn val="ctr"/>
        <c:lblOffset val="100"/>
        <c:tickLblSkip val="1"/>
        <c:tickMarkSkip val="1"/>
        <c:noMultiLvlLbl val="0"/>
      </c:catAx>
      <c:valAx>
        <c:axId val="108815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812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18485</c:v>
                </c:pt>
                <c:pt idx="5">
                  <c:v>18459</c:v>
                </c:pt>
                <c:pt idx="8">
                  <c:v>18138</c:v>
                </c:pt>
                <c:pt idx="11">
                  <c:v>17968</c:v>
                </c:pt>
                <c:pt idx="14">
                  <c:v>17857</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4264</c:v>
                </c:pt>
                <c:pt idx="5">
                  <c:v>4745</c:v>
                </c:pt>
                <c:pt idx="8">
                  <c:v>4769</c:v>
                </c:pt>
                <c:pt idx="11">
                  <c:v>4546</c:v>
                </c:pt>
                <c:pt idx="14">
                  <c:v>4566</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3287</c:v>
                </c:pt>
                <c:pt idx="5">
                  <c:v>3101</c:v>
                </c:pt>
                <c:pt idx="8">
                  <c:v>3644</c:v>
                </c:pt>
                <c:pt idx="11">
                  <c:v>4389</c:v>
                </c:pt>
                <c:pt idx="14">
                  <c:v>4957</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485</c:v>
                </c:pt>
                <c:pt idx="3">
                  <c:v>47</c:v>
                </c:pt>
                <c:pt idx="6">
                  <c:v>217</c:v>
                </c:pt>
                <c:pt idx="9">
                  <c:v>119</c:v>
                </c:pt>
                <c:pt idx="12">
                  <c:v>121</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2998</c:v>
                </c:pt>
                <c:pt idx="3">
                  <c:v>3160</c:v>
                </c:pt>
                <c:pt idx="6">
                  <c:v>3059</c:v>
                </c:pt>
                <c:pt idx="9">
                  <c:v>2843</c:v>
                </c:pt>
                <c:pt idx="12">
                  <c:v>3082</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193</c:v>
                </c:pt>
                <c:pt idx="3">
                  <c:v>169</c:v>
                </c:pt>
                <c:pt idx="6">
                  <c:v>144</c:v>
                </c:pt>
                <c:pt idx="9">
                  <c:v>119</c:v>
                </c:pt>
                <c:pt idx="12">
                  <c:v>93</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12003</c:v>
                </c:pt>
                <c:pt idx="3">
                  <c:v>10321</c:v>
                </c:pt>
                <c:pt idx="6">
                  <c:v>9956</c:v>
                </c:pt>
                <c:pt idx="9">
                  <c:v>9726</c:v>
                </c:pt>
                <c:pt idx="12">
                  <c:v>9435</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550</c:v>
                </c:pt>
                <c:pt idx="3">
                  <c:v>550</c:v>
                </c:pt>
                <c:pt idx="6">
                  <c:v>511</c:v>
                </c:pt>
                <c:pt idx="9">
                  <c:v>578</c:v>
                </c:pt>
                <c:pt idx="12">
                  <c:v>516</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18259</c:v>
                </c:pt>
                <c:pt idx="3">
                  <c:v>18032</c:v>
                </c:pt>
                <c:pt idx="6">
                  <c:v>18278</c:v>
                </c:pt>
                <c:pt idx="9">
                  <c:v>18184</c:v>
                </c:pt>
                <c:pt idx="12">
                  <c:v>18176</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0866304"/>
        <c:axId val="120868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8452</c:v>
                </c:pt>
                <c:pt idx="2">
                  <c:v>#N/A</c:v>
                </c:pt>
                <c:pt idx="3">
                  <c:v>#N/A</c:v>
                </c:pt>
                <c:pt idx="4">
                  <c:v>5973</c:v>
                </c:pt>
                <c:pt idx="5">
                  <c:v>#N/A</c:v>
                </c:pt>
                <c:pt idx="6">
                  <c:v>#N/A</c:v>
                </c:pt>
                <c:pt idx="7">
                  <c:v>5615</c:v>
                </c:pt>
                <c:pt idx="8">
                  <c:v>#N/A</c:v>
                </c:pt>
                <c:pt idx="9">
                  <c:v>#N/A</c:v>
                </c:pt>
                <c:pt idx="10">
                  <c:v>4666</c:v>
                </c:pt>
                <c:pt idx="11">
                  <c:v>#N/A</c:v>
                </c:pt>
                <c:pt idx="12">
                  <c:v>#N/A</c:v>
                </c:pt>
                <c:pt idx="13">
                  <c:v>4042</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0866304"/>
        <c:axId val="120868224"/>
      </c:lineChart>
      <c:catAx>
        <c:axId val="120866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0868224"/>
        <c:crosses val="autoZero"/>
        <c:auto val="1"/>
        <c:lblAlgn val="ctr"/>
        <c:lblOffset val="100"/>
        <c:tickLblSkip val="1"/>
        <c:tickMarkSkip val="1"/>
        <c:noMultiLvlLbl val="0"/>
      </c:catAx>
      <c:valAx>
        <c:axId val="120868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866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{DCCE2F07-436F-4DAB-BABC-270017C99006}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C49C-4F05-8B55-8E2BBCC1D437}"/>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{D674AC28-C68A-4023-B72D-88EB3C966CDE}</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C49C-4F05-8B55-8E2BBCC1D437}"/>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{28B717CB-D66C-482C-98FA-F2DA828030FC}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C49C-4F05-8B55-8E2BBCC1D437}"/>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{AD2DA97D-77B0-4BDF-82F9-0CDA93BEE783}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C49C-4F05-8B55-8E2BBCC1D437}"/>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{62DA6C25-4B0A-48A1-8F3F-F4A021F858B1}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C49C-4F05-8B55-8E2BBCC1D43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52.1</c:v>
                </c:pt>
              </c:numCache>
            </c:numRef>
          </c:xVal>
          <c:yVal>
            <c:numRef>
              <c:f>公会計指標分析・財政指標組合せ分析表!$K$51:$O$51</c:f>
              <c:numCache>
                <c:formatCode>#,##0.0;"▲ "#,##0.0</c:formatCode>
                <c:ptCount val="5"/>
                <c:pt idx="3">
                  <c:v>34.6</c:v>
                </c:pt>
              </c:numCache>
            </c:numRef>
          </c:yVal>
          <c:smooth val="0"/>
          <c:extLst>
            <c:ext xmlns:c16="http://schemas.microsoft.com/office/drawing/2014/chart" uri="{C3380CC4-5D6E-409C-BE32-E72D297353CC}">
              <c16:uniqueId val="{00000005-C49C-4F05-8B55-8E2BBCC1D437}"/>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{3BE2578D-0D80-43BF-8CE3-5788273888D3}</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C49C-4F05-8B55-8E2BBCC1D437}"/>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{0A35991C-BC46-4745-97E2-10F12823EA3D}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C49C-4F05-8B55-8E2BBCC1D437}"/>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{E40C3D04-B59F-4C33-AD6D-82F4CB493A31}</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C49C-4F05-8B55-8E2BBCC1D437}"/>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{6ECCC73B-B5FD-470F-B7DF-C7CDBAA11AE9}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C49C-4F05-8B55-8E2BBCC1D437}"/>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{27D7EC31-DB05-4E7F-9D23-3CD912D588F7}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C49C-4F05-8B55-8E2BBCC1D43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55.2</c:v>
                </c:pt>
              </c:numCache>
            </c:numRef>
          </c:xVal>
          <c:yVal>
            <c:numRef>
              <c:f>公会計指標分析・財政指標組合せ分析表!$K$55:$O$55</c:f>
              <c:numCache>
                <c:formatCode>#,##0.0;"▲ "#,##0.0</c:formatCode>
                <c:ptCount val="5"/>
                <c:pt idx="3">
                  <c:v>37.299999999999997</c:v>
                </c:pt>
              </c:numCache>
            </c:numRef>
          </c:yVal>
          <c:smooth val="0"/>
          <c:extLst>
            <c:ext xmlns:c16="http://schemas.microsoft.com/office/drawing/2014/chart" uri="{C3380CC4-5D6E-409C-BE32-E72D297353CC}">
              <c16:uniqueId val="{0000000B-C49C-4F05-8B55-8E2BBCC1D437}"/>
            </c:ext>
          </c:extLst>
        </c:ser>
        <c:dLbls>
          <c:showLegendKey val="0"/>
          <c:showVal val="0"/>
          <c:showCatName val="0"/>
          <c:showSerName val="0"/>
          <c:showPercent val="0"/>
          <c:showBubbleSize val="0"/>
        </c:dLbls>
        <c:axId val="72867200"/>
        <c:axId val="72910336"/>
      </c:scatterChart>
      <c:valAx>
        <c:axId val="72867200"/>
        <c:scaling>
          <c:orientation val="minMax"/>
          <c:max val="55.5"/>
          <c:min val="51.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910336"/>
        <c:crosses val="autoZero"/>
        <c:crossBetween val="midCat"/>
      </c:valAx>
      <c:valAx>
        <c:axId val="72910336"/>
        <c:scaling>
          <c:orientation val="minMax"/>
          <c:max val="37.800000000000004"/>
          <c:min val="34.20000000000000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672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{27916E37-0B67-4064-86AF-0EF56C1CA6EE}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37B2-445C-929D-389723316E7F}"/>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{F8DD84BF-7554-4B6E-A471-59D43F14ECD3}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37B2-445C-929D-389723316E7F}"/>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{7BC54242-995E-4550-B816-D6C1C9755BDE}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37B2-445C-929D-389723316E7F}"/>
                </c:ext>
              </c:extLst>
            </c:dLbl>
            <c:dLbl>
              <c:idx val="3"/>
              <c:layout>
                <c:manualLayout>
                  <c:x val="-2.6082847715171002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{C925B221-58E3-44A7-A803-812A27378D4B}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37B2-445C-929D-389723316E7F}"/>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{1191D65E-4693-4C22-AB82-F70594F31D34}</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37B2-445C-929D-389723316E7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11.6</c:v>
                </c:pt>
                <c:pt idx="1">
                  <c:v>10.199999999999999</c:v>
                </c:pt>
                <c:pt idx="2">
                  <c:v>8.4</c:v>
                </c:pt>
                <c:pt idx="3">
                  <c:v>7.6</c:v>
                </c:pt>
                <c:pt idx="4">
                  <c:v>6.9</c:v>
                </c:pt>
              </c:numCache>
            </c:numRef>
          </c:xVal>
          <c:yVal>
            <c:numRef>
              <c:f>公会計指標分析・財政指標組合せ分析表!$K$73:$O$73</c:f>
              <c:numCache>
                <c:formatCode>#,##0.0;"▲ "#,##0.0</c:formatCode>
                <c:ptCount val="5"/>
                <c:pt idx="0">
                  <c:v>69.8</c:v>
                </c:pt>
                <c:pt idx="1">
                  <c:v>49.2</c:v>
                </c:pt>
                <c:pt idx="2">
                  <c:v>46.9</c:v>
                </c:pt>
                <c:pt idx="3">
                  <c:v>34.6</c:v>
                </c:pt>
                <c:pt idx="4">
                  <c:v>31.1</c:v>
                </c:pt>
              </c:numCache>
            </c:numRef>
          </c:yVal>
          <c:smooth val="0"/>
          <c:extLst>
            <c:ext xmlns:c16="http://schemas.microsoft.com/office/drawing/2014/chart" uri="{C3380CC4-5D6E-409C-BE32-E72D297353CC}">
              <c16:uniqueId val="{00000005-37B2-445C-929D-389723316E7F}"/>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{A8776FBA-555A-4ECB-80E5-F93B94348215}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37B2-445C-929D-389723316E7F}"/>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{A851390E-80D2-41EA-82F2-E04D35D1A4F0}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37B2-445C-929D-389723316E7F}"/>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{45ADC417-20FC-487D-87C0-664739A1E254}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37B2-445C-929D-389723316E7F}"/>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{5BE9A35B-CDA3-4574-83D9-24EE78764F6D}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37B2-445C-929D-389723316E7F}"/>
                </c:ext>
              </c:extLst>
            </c:dLbl>
            <c:dLbl>
              <c:idx val="4"/>
              <c:layout>
                <c:manualLayout>
                  <c:x val="-3.7328076808456366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{FEEE2F40-0051-44D8-B8FF-5DBDEE85C792}</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37B2-445C-929D-389723316E7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10.4</c:v>
                </c:pt>
                <c:pt idx="1">
                  <c:v>9.6</c:v>
                </c:pt>
                <c:pt idx="2">
                  <c:v>8.5</c:v>
                </c:pt>
                <c:pt idx="3">
                  <c:v>7.8</c:v>
                </c:pt>
                <c:pt idx="4">
                  <c:v>7.5</c:v>
                </c:pt>
              </c:numCache>
            </c:numRef>
          </c:xVal>
          <c:yVal>
            <c:numRef>
              <c:f>公会計指標分析・財政指標組合せ分析表!$K$77:$O$77</c:f>
              <c:numCache>
                <c:formatCode>#,##0.0;"▲ "#,##0.0</c:formatCode>
                <c:ptCount val="5"/>
                <c:pt idx="0">
                  <c:v>52.6</c:v>
                </c:pt>
                <c:pt idx="1">
                  <c:v>41.3</c:v>
                </c:pt>
                <c:pt idx="2">
                  <c:v>33</c:v>
                </c:pt>
                <c:pt idx="3">
                  <c:v>37.299999999999997</c:v>
                </c:pt>
                <c:pt idx="4">
                  <c:v>33.1</c:v>
                </c:pt>
              </c:numCache>
            </c:numRef>
          </c:yVal>
          <c:smooth val="0"/>
          <c:extLst>
            <c:ext xmlns:c16="http://schemas.microsoft.com/office/drawing/2014/chart" uri="{C3380CC4-5D6E-409C-BE32-E72D297353CC}">
              <c16:uniqueId val="{0000000B-37B2-445C-929D-389723316E7F}"/>
            </c:ext>
          </c:extLst>
        </c:ser>
        <c:dLbls>
          <c:showLegendKey val="0"/>
          <c:showVal val="0"/>
          <c:showCatName val="0"/>
          <c:showSerName val="0"/>
          <c:showPercent val="0"/>
          <c:showBubbleSize val="0"/>
        </c:dLbls>
        <c:axId val="72772608"/>
        <c:axId val="73184384"/>
      </c:scatterChart>
      <c:valAx>
        <c:axId val="72772608"/>
        <c:scaling>
          <c:orientation val="minMax"/>
          <c:max val="12"/>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184384"/>
        <c:crosses val="autoZero"/>
        <c:crossBetween val="midCat"/>
      </c:valAx>
      <c:valAx>
        <c:axId val="73184384"/>
        <c:scaling>
          <c:orientation val="minMax"/>
          <c:max val="77"/>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7260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静岡県湖西市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　</a:t>
          </a:r>
          <a:r>
            <a:rPr kumimoji="1" lang="ja-JP" altLang="en-US" sz="1300">
              <a:solidFill>
                <a:schemeClr val="dk1"/>
              </a:solidFill>
              <a:effectLst/>
              <a:latin typeface="+mn-ea"/>
              <a:ea typeface="+mn-ea"/>
              <a:cs typeface="+mn-cs"/>
            </a:rPr>
            <a:t>全体としては分母が減少しているもののそれ以上に分子が減少しており、実質公債比率は減少している。</a:t>
          </a:r>
          <a:endParaRPr kumimoji="1" lang="en-US" altLang="ja-JP" sz="13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分子の内容としては、</a:t>
          </a:r>
          <a:r>
            <a:rPr kumimoji="1" lang="ja-JP" altLang="ja-JP" sz="1300">
              <a:solidFill>
                <a:schemeClr val="dk1"/>
              </a:solidFill>
              <a:effectLst/>
              <a:latin typeface="+mn-ea"/>
              <a:ea typeface="+mn-ea"/>
              <a:cs typeface="+mn-cs"/>
            </a:rPr>
            <a:t>元利償還</a:t>
          </a:r>
          <a:r>
            <a:rPr kumimoji="1" lang="ja-JP" altLang="en-US" sz="1300">
              <a:solidFill>
                <a:schemeClr val="dk1"/>
              </a:solidFill>
              <a:effectLst/>
              <a:latin typeface="+mn-ea"/>
              <a:ea typeface="+mn-ea"/>
              <a:cs typeface="+mn-cs"/>
            </a:rPr>
            <a:t>金</a:t>
          </a:r>
          <a:r>
            <a:rPr kumimoji="1" lang="ja-JP" altLang="ja-JP" sz="1300">
              <a:solidFill>
                <a:schemeClr val="dk1"/>
              </a:solidFill>
              <a:effectLst/>
              <a:latin typeface="+mn-ea"/>
              <a:ea typeface="+mn-ea"/>
              <a:cs typeface="+mn-cs"/>
            </a:rPr>
            <a:t>等のうち大半を占め</a:t>
          </a:r>
          <a:r>
            <a:rPr kumimoji="1" lang="ja-JP" altLang="en-US" sz="1300">
              <a:solidFill>
                <a:schemeClr val="dk1"/>
              </a:solidFill>
              <a:effectLst/>
              <a:latin typeface="+mn-ea"/>
              <a:ea typeface="+mn-ea"/>
              <a:cs typeface="+mn-cs"/>
            </a:rPr>
            <a:t>る</a:t>
          </a:r>
          <a:r>
            <a:rPr kumimoji="1" lang="ja-JP" altLang="ja-JP" sz="1300">
              <a:solidFill>
                <a:schemeClr val="dk1"/>
              </a:solidFill>
              <a:effectLst/>
              <a:latin typeface="+mn-ea"/>
              <a:ea typeface="+mn-ea"/>
              <a:cs typeface="+mn-cs"/>
            </a:rPr>
            <a:t>一般会計における元利償還金が過去の大型借入の償還が終了することで減少しているが、</a:t>
          </a:r>
          <a:r>
            <a:rPr kumimoji="1" lang="ja-JP" altLang="en-US" sz="1300">
              <a:solidFill>
                <a:schemeClr val="dk1"/>
              </a:solidFill>
              <a:effectLst/>
              <a:latin typeface="+mn-ea"/>
              <a:ea typeface="+mn-ea"/>
              <a:cs typeface="+mn-cs"/>
            </a:rPr>
            <a:t>今後、</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年度以降に実施している大型事業の元金償還が始まることで</a:t>
          </a:r>
          <a:r>
            <a:rPr kumimoji="1" lang="ja-JP" altLang="en-US" sz="1300">
              <a:solidFill>
                <a:schemeClr val="dk1"/>
              </a:solidFill>
              <a:effectLst/>
              <a:latin typeface="+mn-ea"/>
              <a:ea typeface="+mn-ea"/>
              <a:cs typeface="+mn-cs"/>
            </a:rPr>
            <a:t>数値</a:t>
          </a:r>
          <a:r>
            <a:rPr kumimoji="1" lang="ja-JP" altLang="ja-JP" sz="1300">
              <a:solidFill>
                <a:schemeClr val="dk1"/>
              </a:solidFill>
              <a:effectLst/>
              <a:latin typeface="+mn-ea"/>
              <a:ea typeface="+mn-ea"/>
              <a:cs typeface="+mn-cs"/>
            </a:rPr>
            <a:t>の</a:t>
          </a:r>
          <a:r>
            <a:rPr kumimoji="1" lang="ja-JP" altLang="en-US" sz="1300">
              <a:solidFill>
                <a:schemeClr val="dk1"/>
              </a:solidFill>
              <a:effectLst/>
              <a:latin typeface="+mn-ea"/>
              <a:ea typeface="+mn-ea"/>
              <a:cs typeface="+mn-cs"/>
            </a:rPr>
            <a:t>増加</a:t>
          </a:r>
          <a:r>
            <a:rPr kumimoji="1" lang="ja-JP" altLang="ja-JP" sz="1300">
              <a:solidFill>
                <a:schemeClr val="dk1"/>
              </a:solidFill>
              <a:effectLst/>
              <a:latin typeface="+mn-ea"/>
              <a:ea typeface="+mn-ea"/>
              <a:cs typeface="+mn-cs"/>
            </a:rPr>
            <a:t>が見込まれている</a:t>
          </a:r>
          <a:r>
            <a:rPr kumimoji="1" lang="ja-JP" altLang="en-US" sz="1300">
              <a:solidFill>
                <a:schemeClr val="dk1"/>
              </a:solidFill>
              <a:effectLst/>
              <a:latin typeface="+mn-ea"/>
              <a:ea typeface="+mn-ea"/>
              <a:cs typeface="+mn-cs"/>
            </a:rPr>
            <a:t>。</a:t>
          </a:r>
          <a:endParaRPr kumimoji="1" lang="en-US" altLang="ja-JP" sz="13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数年後にはさらなる大型事業が控えているため、新たな地方債の発行の際には</a:t>
          </a:r>
          <a:r>
            <a:rPr kumimoji="1" lang="ja-JP" altLang="ja-JP" sz="1300">
              <a:solidFill>
                <a:schemeClr val="dk1"/>
              </a:solidFill>
              <a:effectLst/>
              <a:latin typeface="+mn-ea"/>
              <a:ea typeface="+mn-ea"/>
              <a:cs typeface="+mn-cs"/>
            </a:rPr>
            <a:t>交付税算入のあるものを選択</a:t>
          </a:r>
          <a:r>
            <a:rPr kumimoji="1" lang="ja-JP" altLang="en-US" sz="1300">
              <a:solidFill>
                <a:schemeClr val="dk1"/>
              </a:solidFill>
              <a:effectLst/>
              <a:latin typeface="+mn-ea"/>
              <a:ea typeface="+mn-ea"/>
              <a:cs typeface="+mn-cs"/>
            </a:rPr>
            <a:t>するとともに、可能な限り発行</a:t>
          </a:r>
          <a:r>
            <a:rPr kumimoji="1" lang="ja-JP" altLang="ja-JP" sz="1300">
              <a:solidFill>
                <a:schemeClr val="dk1"/>
              </a:solidFill>
              <a:effectLst/>
              <a:latin typeface="+mn-ea"/>
              <a:ea typeface="+mn-ea"/>
              <a:cs typeface="+mn-cs"/>
            </a:rPr>
            <a:t>の抑制にも努め</a:t>
          </a:r>
          <a:r>
            <a:rPr kumimoji="1" lang="ja-JP" altLang="en-US" sz="1300">
              <a:solidFill>
                <a:schemeClr val="dk1"/>
              </a:solidFill>
              <a:effectLst/>
              <a:latin typeface="+mn-ea"/>
              <a:ea typeface="+mn-ea"/>
              <a:cs typeface="+mn-cs"/>
            </a:rPr>
            <a:t>ていく</a:t>
          </a:r>
          <a:r>
            <a:rPr kumimoji="1" lang="ja-JP" altLang="ja-JP" sz="1300">
              <a:solidFill>
                <a:schemeClr val="dk1"/>
              </a:solidFill>
              <a:effectLst/>
              <a:latin typeface="+mn-ea"/>
              <a:ea typeface="+mn-ea"/>
              <a:cs typeface="+mn-cs"/>
            </a:rPr>
            <a:t>。</a:t>
          </a:r>
          <a:endParaRPr kumimoji="1" lang="en-US" altLang="ja-JP" sz="1300">
            <a:solidFill>
              <a:schemeClr val="dk1"/>
            </a:solidFill>
            <a:effectLst/>
            <a:latin typeface="+mn-ea"/>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静岡県湖西市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ea"/>
              <a:ea typeface="+mn-ea"/>
              <a:cs typeface="+mn-cs"/>
            </a:rPr>
            <a:t>　将来負担比率の分子は</a:t>
          </a:r>
          <a:r>
            <a:rPr kumimoji="1" lang="ja-JP" altLang="en-US" sz="1300">
              <a:solidFill>
                <a:schemeClr val="dk1"/>
              </a:solidFill>
              <a:effectLst/>
              <a:latin typeface="+mn-ea"/>
              <a:ea typeface="+mn-ea"/>
              <a:cs typeface="+mn-cs"/>
            </a:rPr>
            <a:t>年々</a:t>
          </a:r>
          <a:r>
            <a:rPr kumimoji="1" lang="ja-JP" altLang="ja-JP" sz="1300">
              <a:solidFill>
                <a:schemeClr val="dk1"/>
              </a:solidFill>
              <a:effectLst/>
              <a:latin typeface="+mn-ea"/>
              <a:ea typeface="+mn-ea"/>
              <a:cs typeface="+mn-cs"/>
            </a:rPr>
            <a:t>減少</a:t>
          </a:r>
          <a:r>
            <a:rPr kumimoji="1" lang="ja-JP" altLang="en-US" sz="1300">
              <a:solidFill>
                <a:schemeClr val="dk1"/>
              </a:solidFill>
              <a:effectLst/>
              <a:latin typeface="+mn-ea"/>
              <a:ea typeface="+mn-ea"/>
              <a:cs typeface="+mn-cs"/>
            </a:rPr>
            <a:t>傾向にある</a:t>
          </a:r>
          <a:r>
            <a:rPr kumimoji="1" lang="ja-JP" altLang="ja-JP" sz="1300">
              <a:solidFill>
                <a:schemeClr val="dk1"/>
              </a:solidFill>
              <a:effectLst/>
              <a:latin typeface="+mn-ea"/>
              <a:ea typeface="+mn-ea"/>
              <a:cs typeface="+mn-cs"/>
            </a:rPr>
            <a:t>。</a:t>
          </a:r>
          <a:endParaRPr lang="ja-JP" altLang="ja-JP" sz="1300">
            <a:effectLst/>
            <a:latin typeface="+mn-ea"/>
            <a:ea typeface="+mn-ea"/>
          </a:endParaRPr>
        </a:p>
        <a:p>
          <a:r>
            <a:rPr kumimoji="1" lang="ja-JP" altLang="ja-JP" sz="1300">
              <a:solidFill>
                <a:schemeClr val="dk1"/>
              </a:solidFill>
              <a:effectLst/>
              <a:latin typeface="+mn-ea"/>
              <a:ea typeface="+mn-ea"/>
              <a:cs typeface="+mn-cs"/>
            </a:rPr>
            <a:t>　将来負担額</a:t>
          </a:r>
          <a:r>
            <a:rPr kumimoji="1" lang="ja-JP" altLang="en-US" sz="1300">
              <a:solidFill>
                <a:schemeClr val="dk1"/>
              </a:solidFill>
              <a:effectLst/>
              <a:latin typeface="+mn-ea"/>
              <a:ea typeface="+mn-ea"/>
              <a:cs typeface="+mn-cs"/>
            </a:rPr>
            <a:t>について</a:t>
          </a:r>
          <a:r>
            <a:rPr kumimoji="1" lang="ja-JP" altLang="ja-JP" sz="1300">
              <a:solidFill>
                <a:schemeClr val="dk1"/>
              </a:solidFill>
              <a:effectLst/>
              <a:latin typeface="+mn-ea"/>
              <a:ea typeface="+mn-ea"/>
              <a:cs typeface="+mn-cs"/>
            </a:rPr>
            <a:t>は</a:t>
          </a:r>
          <a:r>
            <a:rPr kumimoji="1" lang="ja-JP" altLang="en-US" sz="1300">
              <a:solidFill>
                <a:schemeClr val="dk1"/>
              </a:solidFill>
              <a:effectLst/>
              <a:latin typeface="+mn-ea"/>
              <a:ea typeface="+mn-ea"/>
              <a:cs typeface="+mn-cs"/>
            </a:rPr>
            <a:t>、大半をしめる一般会計における</a:t>
          </a:r>
          <a:r>
            <a:rPr kumimoji="1" lang="ja-JP" altLang="ja-JP" sz="1300">
              <a:solidFill>
                <a:schemeClr val="dk1"/>
              </a:solidFill>
              <a:effectLst/>
              <a:latin typeface="+mn-ea"/>
              <a:ea typeface="+mn-ea"/>
              <a:cs typeface="+mn-cs"/>
            </a:rPr>
            <a:t>地方債現在高</a:t>
          </a:r>
          <a:r>
            <a:rPr kumimoji="1" lang="ja-JP" altLang="en-US" sz="1300">
              <a:solidFill>
                <a:schemeClr val="dk1"/>
              </a:solidFill>
              <a:effectLst/>
              <a:latin typeface="+mn-ea"/>
              <a:ea typeface="+mn-ea"/>
              <a:cs typeface="+mn-cs"/>
            </a:rPr>
            <a:t>は横ばいであり、全体としてもわずかな減少であるが、</a:t>
          </a:r>
          <a:r>
            <a:rPr kumimoji="1" lang="ja-JP" altLang="ja-JP" sz="1300">
              <a:solidFill>
                <a:schemeClr val="dk1"/>
              </a:solidFill>
              <a:effectLst/>
              <a:latin typeface="+mn-ea"/>
              <a:ea typeface="+mn-ea"/>
              <a:cs typeface="+mn-cs"/>
            </a:rPr>
            <a:t>充当可能財源等</a:t>
          </a:r>
          <a:r>
            <a:rPr kumimoji="1" lang="ja-JP" altLang="en-US" sz="1300">
              <a:solidFill>
                <a:schemeClr val="dk1"/>
              </a:solidFill>
              <a:effectLst/>
              <a:latin typeface="+mn-ea"/>
              <a:ea typeface="+mn-ea"/>
              <a:cs typeface="+mn-cs"/>
            </a:rPr>
            <a:t>については、</a:t>
          </a:r>
          <a:r>
            <a:rPr kumimoji="1" lang="ja-JP" altLang="ja-JP" sz="1300">
              <a:solidFill>
                <a:schemeClr val="dk1"/>
              </a:solidFill>
              <a:effectLst/>
              <a:latin typeface="+mn-ea"/>
              <a:ea typeface="+mn-ea"/>
              <a:cs typeface="+mn-cs"/>
            </a:rPr>
            <a:t>財政調整基金残高が増えたことで増加し</a:t>
          </a:r>
          <a:r>
            <a:rPr kumimoji="1" lang="ja-JP" altLang="en-US" sz="1300">
              <a:solidFill>
                <a:schemeClr val="dk1"/>
              </a:solidFill>
              <a:effectLst/>
              <a:latin typeface="+mn-ea"/>
              <a:ea typeface="+mn-ea"/>
              <a:cs typeface="+mn-cs"/>
            </a:rPr>
            <a:t>ている</a:t>
          </a:r>
          <a:r>
            <a:rPr kumimoji="1" lang="ja-JP" altLang="ja-JP" sz="1300">
              <a:solidFill>
                <a:schemeClr val="dk1"/>
              </a:solidFill>
              <a:effectLst/>
              <a:latin typeface="+mn-ea"/>
              <a:ea typeface="+mn-ea"/>
              <a:cs typeface="+mn-cs"/>
            </a:rPr>
            <a:t>。</a:t>
          </a:r>
          <a:endParaRPr lang="ja-JP" altLang="ja-JP" sz="1300">
            <a:effectLst/>
            <a:latin typeface="+mn-ea"/>
            <a:ea typeface="+mn-ea"/>
          </a:endParaRPr>
        </a:p>
        <a:p>
          <a:r>
            <a:rPr kumimoji="1" lang="ja-JP" altLang="ja-JP" sz="1300">
              <a:solidFill>
                <a:schemeClr val="dk1"/>
              </a:solidFill>
              <a:effectLst/>
              <a:latin typeface="+mn-ea"/>
              <a:ea typeface="+mn-ea"/>
              <a:cs typeface="+mn-cs"/>
            </a:rPr>
            <a:t>　引き続き、地方債の発行が償還額を上回らないよう抑制に努め</a:t>
          </a:r>
          <a:r>
            <a:rPr kumimoji="1" lang="ja-JP" altLang="en-US" sz="1300">
              <a:solidFill>
                <a:schemeClr val="dk1"/>
              </a:solidFill>
              <a:effectLst/>
              <a:latin typeface="+mn-ea"/>
              <a:ea typeface="+mn-ea"/>
              <a:cs typeface="+mn-cs"/>
            </a:rPr>
            <a:t>ながら、財政調整基金に頼らない安定的な財政運営を目指す</a:t>
          </a:r>
          <a:r>
            <a:rPr kumimoji="1" lang="ja-JP" altLang="ja-JP" sz="1300">
              <a:solidFill>
                <a:schemeClr val="dk1"/>
              </a:solidFill>
              <a:effectLst/>
              <a:latin typeface="+mn-ea"/>
              <a:ea typeface="+mn-ea"/>
              <a:cs typeface="+mn-cs"/>
            </a:rPr>
            <a:t>。</a:t>
          </a:r>
          <a:endParaRPr lang="ja-JP" altLang="ja-JP" sz="13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静岡県湖西市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60,363
57,809
86.56
22,351,522
21,237,800
1,008,833
14,442,690
18,175,983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31.1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類似団体平均を下回り、比較的有形固定資産は新しいといえる。</a:t>
          </a:r>
          <a:endParaRPr lang="ja-JP" altLang="ja-JP">
            <a:effectLst/>
          </a:endParaRPr>
        </a:p>
        <a:p>
          <a:r>
            <a:rPr kumimoji="1" lang="ja-JP" altLang="ja-JP" sz="1100">
              <a:solidFill>
                <a:schemeClr val="dk1"/>
              </a:solidFill>
              <a:effectLst/>
              <a:latin typeface="+mn-lt"/>
              <a:ea typeface="+mn-ea"/>
              <a:cs typeface="+mn-cs"/>
            </a:rPr>
            <a:t>　しかし、今後厳しさを増す財政状況の中、維持管理や修繕等に多額の費用が必要になるため、長期的な視点をもって、公共施設の更新・統廃合・長寿命化などを計画的に行っていく。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156845</xdr:rowOff>
    </xdr:from>
    <xdr:to>
      <xdr:col>3</xdr:col>
      <xdr:colOff>1170940</xdr:colOff>
      <xdr:row>34</xdr:row>
      <xdr:rowOff>26670</xdr:rowOff>
    </xdr:to>
    <xdr:cxnSp macro="">
      <xdr:nvCxnSpPr>
        <xdr:cNvPr id="64" name="直線コネクタ 63"/>
        <xdr:cNvCxnSpPr/>
      </xdr:nvCxnSpPr>
      <xdr:spPr>
        <a:xfrm flipV="1">
          <a:off x="4760595" y="5395595"/>
          <a:ext cx="1270"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65"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66" name="直線コネクタ 65"/>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103522</xdr:rowOff>
    </xdr:from>
    <xdr:ext cx="405111" cy="259045"/>
    <xdr:sp macro="" textlink="">
      <xdr:nvSpPr>
        <xdr:cNvPr id="67" name="有形固定資産減価償却率最大値テキスト"/>
        <xdr:cNvSpPr txBox="1"/>
      </xdr:nvSpPr>
      <xdr:spPr>
        <a:xfrm>
          <a:off x="4813300" y="51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3</xdr:col>
      <xdr:colOff>1082675</xdr:colOff>
      <xdr:row>26</xdr:row>
      <xdr:rowOff>156845</xdr:rowOff>
    </xdr:from>
    <xdr:to>
      <xdr:col>3</xdr:col>
      <xdr:colOff>1260475</xdr:colOff>
      <xdr:row>26</xdr:row>
      <xdr:rowOff>156845</xdr:rowOff>
    </xdr:to>
    <xdr:cxnSp macro="">
      <xdr:nvCxnSpPr>
        <xdr:cNvPr id="68" name="直線コネクタ 67"/>
        <xdr:cNvCxnSpPr/>
      </xdr:nvCxnSpPr>
      <xdr:spPr>
        <a:xfrm>
          <a:off x="4673600" y="539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45102</xdr:rowOff>
    </xdr:from>
    <xdr:ext cx="405111" cy="259045"/>
    <xdr:sp macro="" textlink="">
      <xdr:nvSpPr>
        <xdr:cNvPr id="69" name="有形固定資産減価償却率平均値テキスト"/>
        <xdr:cNvSpPr txBox="1"/>
      </xdr:nvSpPr>
      <xdr:spPr>
        <a:xfrm>
          <a:off x="4813300" y="5798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66675</xdr:rowOff>
    </xdr:from>
    <xdr:to>
      <xdr:col>3</xdr:col>
      <xdr:colOff>1222375</xdr:colOff>
      <xdr:row>29</xdr:row>
      <xdr:rowOff>168275</xdr:rowOff>
    </xdr:to>
    <xdr:sp macro="" textlink="">
      <xdr:nvSpPr>
        <xdr:cNvPr id="70" name="フローチャート : 判断 69"/>
        <xdr:cNvSpPr/>
      </xdr:nvSpPr>
      <xdr:spPr>
        <a:xfrm>
          <a:off x="47117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41487</xdr:rowOff>
    </xdr:from>
    <xdr:to>
      <xdr:col>3</xdr:col>
      <xdr:colOff>511175</xdr:colOff>
      <xdr:row>29</xdr:row>
      <xdr:rowOff>143087</xdr:rowOff>
    </xdr:to>
    <xdr:sp macro="" textlink="">
      <xdr:nvSpPr>
        <xdr:cNvPr id="71" name="フローチャート : 判断 70"/>
        <xdr:cNvSpPr/>
      </xdr:nvSpPr>
      <xdr:spPr>
        <a:xfrm>
          <a:off x="4000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153035</xdr:rowOff>
    </xdr:from>
    <xdr:to>
      <xdr:col>3</xdr:col>
      <xdr:colOff>511175</xdr:colOff>
      <xdr:row>30</xdr:row>
      <xdr:rowOff>83185</xdr:rowOff>
    </xdr:to>
    <xdr:sp macro="" textlink="">
      <xdr:nvSpPr>
        <xdr:cNvPr id="77" name="円/楕円 76"/>
        <xdr:cNvSpPr/>
      </xdr:nvSpPr>
      <xdr:spPr>
        <a:xfrm>
          <a:off x="40005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27</xdr:row>
      <xdr:rowOff>159614</xdr:rowOff>
    </xdr:from>
    <xdr:ext cx="405111" cy="259045"/>
    <xdr:sp macro="" textlink="">
      <xdr:nvSpPr>
        <xdr:cNvPr id="78" name="n_1aveValue有形固定資産減価償却率"/>
        <xdr:cNvSpPr txBox="1"/>
      </xdr:nvSpPr>
      <xdr:spPr>
        <a:xfrm>
          <a:off x="3836043" y="55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74312</xdr:rowOff>
    </xdr:from>
    <xdr:ext cx="405111" cy="259045"/>
    <xdr:sp macro="" textlink="">
      <xdr:nvSpPr>
        <xdr:cNvPr id="79" name="n_1mainValue有形固定資産減価償却率"/>
        <xdr:cNvSpPr txBox="1"/>
      </xdr:nvSpPr>
      <xdr:spPr>
        <a:xfrm>
          <a:off x="3836043"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静岡県湖西市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60,363
57,809
86.56
22,351,522
21,237,800
1,008,833
14,442,690
18,175,983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31.1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169545</xdr:rowOff>
    </xdr:from>
    <xdr:to>
      <xdr:col>6</xdr:col>
      <xdr:colOff>510540</xdr:colOff>
      <xdr:row>40</xdr:row>
      <xdr:rowOff>133350</xdr:rowOff>
    </xdr:to>
    <xdr:cxnSp macro="">
      <xdr:nvCxnSpPr>
        <xdr:cNvPr id="57" name="直線コネクタ 56"/>
        <xdr:cNvCxnSpPr/>
      </xdr:nvCxnSpPr>
      <xdr:spPr>
        <a:xfrm flipV="1">
          <a:off x="4634865" y="5827395"/>
          <a:ext cx="0" cy="116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137177</xdr:rowOff>
    </xdr:from>
    <xdr:ext cx="405111" cy="259045"/>
    <xdr:sp macro="" textlink="">
      <xdr:nvSpPr>
        <xdr:cNvPr id="58" name="【道路】&#10;有形固定資産減価償却率最小値テキスト"/>
        <xdr:cNvSpPr txBox="1"/>
      </xdr:nvSpPr>
      <xdr:spPr>
        <a:xfrm>
          <a:off x="47244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9" name="直線コネクタ 58"/>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116222</xdr:rowOff>
    </xdr:from>
    <xdr:ext cx="405111" cy="259045"/>
    <xdr:sp macro="" textlink="">
      <xdr:nvSpPr>
        <xdr:cNvPr id="60" name="【道路】&#10;有形固定資産減価償却率最大値テキスト"/>
        <xdr:cNvSpPr txBox="1"/>
      </xdr:nvSpPr>
      <xdr:spPr>
        <a:xfrm>
          <a:off x="47244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33</xdr:row>
      <xdr:rowOff>169545</xdr:rowOff>
    </xdr:from>
    <xdr:to>
      <xdr:col>6</xdr:col>
      <xdr:colOff>600075</xdr:colOff>
      <xdr:row>33</xdr:row>
      <xdr:rowOff>169545</xdr:rowOff>
    </xdr:to>
    <xdr:cxnSp macro="">
      <xdr:nvCxnSpPr>
        <xdr:cNvPr id="61" name="直線コネクタ 60"/>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36212</xdr:rowOff>
    </xdr:from>
    <xdr:ext cx="405111" cy="259045"/>
    <xdr:sp macro="" textlink="">
      <xdr:nvSpPr>
        <xdr:cNvPr id="62" name="【道路】&#10;有形固定資産減価償却率平均値テキスト"/>
        <xdr:cNvSpPr txBox="1"/>
      </xdr:nvSpPr>
      <xdr:spPr>
        <a:xfrm>
          <a:off x="4724400" y="655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57785</xdr:rowOff>
    </xdr:from>
    <xdr:to>
      <xdr:col>6</xdr:col>
      <xdr:colOff>561975</xdr:colOff>
      <xdr:row>38</xdr:row>
      <xdr:rowOff>159385</xdr:rowOff>
    </xdr:to>
    <xdr:sp macro="" textlink="">
      <xdr:nvSpPr>
        <xdr:cNvPr id="63" name="フローチャート : 判断 62"/>
        <xdr:cNvSpPr/>
      </xdr:nvSpPr>
      <xdr:spPr>
        <a:xfrm>
          <a:off x="4584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29210</xdr:rowOff>
    </xdr:from>
    <xdr:to>
      <xdr:col>5</xdr:col>
      <xdr:colOff>409575</xdr:colOff>
      <xdr:row>38</xdr:row>
      <xdr:rowOff>130810</xdr:rowOff>
    </xdr:to>
    <xdr:sp macro="" textlink="">
      <xdr:nvSpPr>
        <xdr:cNvPr id="64" name="フローチャート : 判断 63"/>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46355</xdr:rowOff>
    </xdr:from>
    <xdr:to>
      <xdr:col>5</xdr:col>
      <xdr:colOff>409575</xdr:colOff>
      <xdr:row>38</xdr:row>
      <xdr:rowOff>147955</xdr:rowOff>
    </xdr:to>
    <xdr:sp macro="" textlink="">
      <xdr:nvSpPr>
        <xdr:cNvPr id="70" name="円/楕円 69"/>
        <xdr:cNvSpPr/>
      </xdr:nvSpPr>
      <xdr:spPr>
        <a:xfrm>
          <a:off x="3746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147337</xdr:rowOff>
    </xdr:from>
    <xdr:ext cx="405111" cy="259045"/>
    <xdr:sp macro="" textlink="">
      <xdr:nvSpPr>
        <xdr:cNvPr id="71" name="n_1aveValue【道路】&#10;有形固定資産減価償却率"/>
        <xdr:cNvSpPr txBox="1"/>
      </xdr:nvSpPr>
      <xdr:spPr>
        <a:xfrm>
          <a:off x="3582043"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139082</xdr:rowOff>
    </xdr:from>
    <xdr:ext cx="405111" cy="259045"/>
    <xdr:sp macro="" textlink="">
      <xdr:nvSpPr>
        <xdr:cNvPr id="72" name="n_1mainValue【道路】&#10;有形固定資産減価償却率"/>
        <xdr:cNvSpPr txBox="1"/>
      </xdr:nvSpPr>
      <xdr:spPr>
        <a:xfrm>
          <a:off x="3582043"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43243</xdr:rowOff>
    </xdr:from>
    <xdr:to>
      <xdr:col>15</xdr:col>
      <xdr:colOff>180340</xdr:colOff>
      <xdr:row>41</xdr:row>
      <xdr:rowOff>103518</xdr:rowOff>
    </xdr:to>
    <xdr:cxnSp macro="">
      <xdr:nvCxnSpPr>
        <xdr:cNvPr id="96" name="直線コネクタ 95"/>
        <xdr:cNvCxnSpPr/>
      </xdr:nvCxnSpPr>
      <xdr:spPr>
        <a:xfrm flipV="1">
          <a:off x="10476865" y="5872543"/>
          <a:ext cx="0" cy="1260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107345</xdr:rowOff>
    </xdr:from>
    <xdr:ext cx="469744" cy="259045"/>
    <xdr:sp macro="" textlink="">
      <xdr:nvSpPr>
        <xdr:cNvPr id="97" name="【道路】&#10;一人当たり延長最小値テキスト"/>
        <xdr:cNvSpPr txBox="1"/>
      </xdr:nvSpPr>
      <xdr:spPr>
        <a:xfrm>
          <a:off x="10566400" y="71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2.783</a:t>
          </a:r>
          <a:endParaRPr kumimoji="1" lang="ja-JP" altLang="en-US" sz="1000" b="1">
            <a:latin typeface="ＭＳ Ｐゴシック"/>
          </a:endParaRPr>
        </a:p>
      </xdr:txBody>
    </xdr:sp>
    <xdr:clientData/>
  </xdr:oneCellAnchor>
  <xdr:twoCellAnchor>
    <xdr:from>
      <xdr:col>15</xdr:col>
      <xdr:colOff>92075</xdr:colOff>
      <xdr:row>41</xdr:row>
      <xdr:rowOff>103518</xdr:rowOff>
    </xdr:from>
    <xdr:to>
      <xdr:col>15</xdr:col>
      <xdr:colOff>269875</xdr:colOff>
      <xdr:row>41</xdr:row>
      <xdr:rowOff>103518</xdr:rowOff>
    </xdr:to>
    <xdr:cxnSp macro="">
      <xdr:nvCxnSpPr>
        <xdr:cNvPr id="98" name="直線コネクタ 97"/>
        <xdr:cNvCxnSpPr/>
      </xdr:nvCxnSpPr>
      <xdr:spPr>
        <a:xfrm>
          <a:off x="10388600" y="7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161370</xdr:rowOff>
    </xdr:from>
    <xdr:ext cx="534377" cy="259045"/>
    <xdr:sp macro="" textlink="">
      <xdr:nvSpPr>
        <xdr:cNvPr id="99" name="【道路】&#10;一人当たり延長最大値テキスト"/>
        <xdr:cNvSpPr txBox="1"/>
      </xdr:nvSpPr>
      <xdr:spPr>
        <a:xfrm>
          <a:off x="10566400" y="5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35.865</a:t>
          </a:r>
          <a:endParaRPr kumimoji="1" lang="ja-JP" altLang="en-US" sz="1000" b="1">
            <a:latin typeface="ＭＳ Ｐゴシック"/>
          </a:endParaRPr>
        </a:p>
      </xdr:txBody>
    </xdr:sp>
    <xdr:clientData/>
  </xdr:oneCellAnchor>
  <xdr:twoCellAnchor>
    <xdr:from>
      <xdr:col>15</xdr:col>
      <xdr:colOff>92075</xdr:colOff>
      <xdr:row>34</xdr:row>
      <xdr:rowOff>43243</xdr:rowOff>
    </xdr:from>
    <xdr:to>
      <xdr:col>15</xdr:col>
      <xdr:colOff>269875</xdr:colOff>
      <xdr:row>34</xdr:row>
      <xdr:rowOff>43243</xdr:rowOff>
    </xdr:to>
    <xdr:cxnSp macro="">
      <xdr:nvCxnSpPr>
        <xdr:cNvPr id="100" name="直線コネクタ 99"/>
        <xdr:cNvCxnSpPr/>
      </xdr:nvCxnSpPr>
      <xdr:spPr>
        <a:xfrm>
          <a:off x="10388600" y="587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167009</xdr:rowOff>
    </xdr:from>
    <xdr:ext cx="534377" cy="259045"/>
    <xdr:sp macro="" textlink="">
      <xdr:nvSpPr>
        <xdr:cNvPr id="101" name="【道路】&#10;一人当たり延長平均値テキスト"/>
        <xdr:cNvSpPr txBox="1"/>
      </xdr:nvSpPr>
      <xdr:spPr>
        <a:xfrm>
          <a:off x="10566400" y="6682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17132</xdr:rowOff>
    </xdr:from>
    <xdr:to>
      <xdr:col>15</xdr:col>
      <xdr:colOff>231775</xdr:colOff>
      <xdr:row>39</xdr:row>
      <xdr:rowOff>118732</xdr:rowOff>
    </xdr:to>
    <xdr:sp macro="" textlink="">
      <xdr:nvSpPr>
        <xdr:cNvPr id="102" name="フローチャート : 判断 101"/>
        <xdr:cNvSpPr/>
      </xdr:nvSpPr>
      <xdr:spPr>
        <a:xfrm>
          <a:off x="10426700" y="670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165570</xdr:rowOff>
    </xdr:from>
    <xdr:to>
      <xdr:col>14</xdr:col>
      <xdr:colOff>79375</xdr:colOff>
      <xdr:row>39</xdr:row>
      <xdr:rowOff>95720</xdr:rowOff>
    </xdr:to>
    <xdr:sp macro="" textlink="">
      <xdr:nvSpPr>
        <xdr:cNvPr id="103" name="フローチャート : 判断 102"/>
        <xdr:cNvSpPr/>
      </xdr:nvSpPr>
      <xdr:spPr>
        <a:xfrm>
          <a:off x="9588500" y="66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105334</xdr:rowOff>
    </xdr:from>
    <xdr:to>
      <xdr:col>14</xdr:col>
      <xdr:colOff>79375</xdr:colOff>
      <xdr:row>40</xdr:row>
      <xdr:rowOff>35484</xdr:rowOff>
    </xdr:to>
    <xdr:sp macro="" textlink="">
      <xdr:nvSpPr>
        <xdr:cNvPr id="109" name="円/楕円 108"/>
        <xdr:cNvSpPr/>
      </xdr:nvSpPr>
      <xdr:spPr>
        <a:xfrm>
          <a:off x="9588500" y="67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112247</xdr:rowOff>
    </xdr:from>
    <xdr:ext cx="534377" cy="259045"/>
    <xdr:sp macro="" textlink="">
      <xdr:nvSpPr>
        <xdr:cNvPr id="110" name="n_1aveValue【道路】&#10;一人当たり延長"/>
        <xdr:cNvSpPr txBox="1"/>
      </xdr:nvSpPr>
      <xdr:spPr>
        <a:xfrm>
          <a:off x="9359410" y="645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26611</xdr:rowOff>
    </xdr:from>
    <xdr:ext cx="534377" cy="259045"/>
    <xdr:sp macro="" textlink="">
      <xdr:nvSpPr>
        <xdr:cNvPr id="111" name="n_1mainValue【道路】&#10;一人当たり延長"/>
        <xdr:cNvSpPr txBox="1"/>
      </xdr:nvSpPr>
      <xdr:spPr>
        <a:xfrm>
          <a:off x="9359410" y="688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63</xdr:row>
      <xdr:rowOff>108585</xdr:rowOff>
    </xdr:to>
    <xdr:cxnSp macro="">
      <xdr:nvCxnSpPr>
        <xdr:cNvPr id="136" name="直線コネクタ 135"/>
        <xdr:cNvCxnSpPr/>
      </xdr:nvCxnSpPr>
      <xdr:spPr>
        <a:xfrm flipV="1">
          <a:off x="4634865" y="9627870"/>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112412</xdr:rowOff>
    </xdr:from>
    <xdr:ext cx="405111" cy="259045"/>
    <xdr:sp macro="" textlink="">
      <xdr:nvSpPr>
        <xdr:cNvPr id="137" name="【橋りょう・トンネル】&#10;有形固定資産減価償却率最小値テキスト"/>
        <xdr:cNvSpPr txBox="1"/>
      </xdr:nvSpPr>
      <xdr:spPr>
        <a:xfrm>
          <a:off x="47244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422275</xdr:colOff>
      <xdr:row>63</xdr:row>
      <xdr:rowOff>108585</xdr:rowOff>
    </xdr:from>
    <xdr:to>
      <xdr:col>6</xdr:col>
      <xdr:colOff>600075</xdr:colOff>
      <xdr:row>63</xdr:row>
      <xdr:rowOff>108585</xdr:rowOff>
    </xdr:to>
    <xdr:cxnSp macro="">
      <xdr:nvCxnSpPr>
        <xdr:cNvPr id="138" name="直線コネクタ 137"/>
        <xdr:cNvCxnSpPr/>
      </xdr:nvCxnSpPr>
      <xdr:spPr>
        <a:xfrm>
          <a:off x="4546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39"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0" name="直線コネクタ 139"/>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1" name="【橋りょう・トンネ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2" name="フローチャート : 判断 141"/>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57785</xdr:rowOff>
    </xdr:from>
    <xdr:to>
      <xdr:col>5</xdr:col>
      <xdr:colOff>409575</xdr:colOff>
      <xdr:row>60</xdr:row>
      <xdr:rowOff>159385</xdr:rowOff>
    </xdr:to>
    <xdr:sp macro="" textlink="">
      <xdr:nvSpPr>
        <xdr:cNvPr id="143" name="フローチャート : 判断 142"/>
        <xdr:cNvSpPr/>
      </xdr:nvSpPr>
      <xdr:spPr>
        <a:xfrm>
          <a:off x="3746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17780</xdr:rowOff>
    </xdr:from>
    <xdr:to>
      <xdr:col>5</xdr:col>
      <xdr:colOff>409575</xdr:colOff>
      <xdr:row>60</xdr:row>
      <xdr:rowOff>119380</xdr:rowOff>
    </xdr:to>
    <xdr:sp macro="" textlink="">
      <xdr:nvSpPr>
        <xdr:cNvPr id="149" name="円/楕円 148"/>
        <xdr:cNvSpPr/>
      </xdr:nvSpPr>
      <xdr:spPr>
        <a:xfrm>
          <a:off x="3746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150512</xdr:rowOff>
    </xdr:from>
    <xdr:ext cx="405111" cy="259045"/>
    <xdr:sp macro="" textlink="">
      <xdr:nvSpPr>
        <xdr:cNvPr id="150" name="n_1aveValue【橋りょう・トンネル】&#10;有形固定資産減価償却率"/>
        <xdr:cNvSpPr txBox="1"/>
      </xdr:nvSpPr>
      <xdr:spPr>
        <a:xfrm>
          <a:off x="3582043"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135907</xdr:rowOff>
    </xdr:from>
    <xdr:ext cx="405111" cy="259045"/>
    <xdr:sp macro="" textlink="">
      <xdr:nvSpPr>
        <xdr:cNvPr id="151" name="n_1mainValue【橋りょう・トンネル】&#10;有形固定資産減価償却率"/>
        <xdr:cNvSpPr txBox="1"/>
      </xdr:nvSpPr>
      <xdr:spPr>
        <a:xfrm>
          <a:off x="3582043"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133,234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5" name="テキスト ボックス 16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7" name="テキスト ボックス 166"/>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9" name="テキスト ボックス 168"/>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1" name="テキスト ボックス 17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102614</xdr:rowOff>
    </xdr:from>
    <xdr:to>
      <xdr:col>15</xdr:col>
      <xdr:colOff>180340</xdr:colOff>
      <xdr:row>63</xdr:row>
      <xdr:rowOff>154650</xdr:rowOff>
    </xdr:to>
    <xdr:cxnSp macro="">
      <xdr:nvCxnSpPr>
        <xdr:cNvPr id="173" name="直線コネクタ 172"/>
        <xdr:cNvCxnSpPr/>
      </xdr:nvCxnSpPr>
      <xdr:spPr>
        <a:xfrm flipV="1">
          <a:off x="10476865" y="9703814"/>
          <a:ext cx="0" cy="1252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158477</xdr:rowOff>
    </xdr:from>
    <xdr:ext cx="469744" cy="259045"/>
    <xdr:sp macro="" textlink="">
      <xdr:nvSpPr>
        <xdr:cNvPr id="174" name="【橋りょう・トンネル】&#10;一人当たり有形固定資産（償却資産）額最小値テキスト"/>
        <xdr:cNvSpPr txBox="1"/>
      </xdr:nvSpPr>
      <xdr:spPr>
        <a:xfrm>
          <a:off x="10566400" y="1095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7,349</a:t>
          </a:r>
          <a:endParaRPr kumimoji="1" lang="ja-JP" altLang="en-US" sz="1000" b="1">
            <a:latin typeface="ＭＳ Ｐゴシック"/>
          </a:endParaRPr>
        </a:p>
      </xdr:txBody>
    </xdr:sp>
    <xdr:clientData/>
  </xdr:oneCellAnchor>
  <xdr:twoCellAnchor>
    <xdr:from>
      <xdr:col>15</xdr:col>
      <xdr:colOff>92075</xdr:colOff>
      <xdr:row>63</xdr:row>
      <xdr:rowOff>154650</xdr:rowOff>
    </xdr:from>
    <xdr:to>
      <xdr:col>15</xdr:col>
      <xdr:colOff>269875</xdr:colOff>
      <xdr:row>63</xdr:row>
      <xdr:rowOff>154650</xdr:rowOff>
    </xdr:to>
    <xdr:cxnSp macro="">
      <xdr:nvCxnSpPr>
        <xdr:cNvPr id="175" name="直線コネクタ 174"/>
        <xdr:cNvCxnSpPr/>
      </xdr:nvCxnSpPr>
      <xdr:spPr>
        <a:xfrm>
          <a:off x="10388600" y="109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49291</xdr:rowOff>
    </xdr:from>
    <xdr:ext cx="599010" cy="259045"/>
    <xdr:sp macro="" textlink="">
      <xdr:nvSpPr>
        <xdr:cNvPr id="176" name="【橋りょう・トンネル】&#10;一人当たり有形固定資産（償却資産）額最大値テキスト"/>
        <xdr:cNvSpPr txBox="1"/>
      </xdr:nvSpPr>
      <xdr:spPr>
        <a:xfrm>
          <a:off x="10566400" y="947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555,112</a:t>
          </a:r>
          <a:endParaRPr kumimoji="1" lang="ja-JP" altLang="en-US" sz="1000" b="1">
            <a:latin typeface="ＭＳ Ｐゴシック"/>
          </a:endParaRPr>
        </a:p>
      </xdr:txBody>
    </xdr:sp>
    <xdr:clientData/>
  </xdr:oneCellAnchor>
  <xdr:twoCellAnchor>
    <xdr:from>
      <xdr:col>15</xdr:col>
      <xdr:colOff>92075</xdr:colOff>
      <xdr:row>56</xdr:row>
      <xdr:rowOff>102614</xdr:rowOff>
    </xdr:from>
    <xdr:to>
      <xdr:col>15</xdr:col>
      <xdr:colOff>269875</xdr:colOff>
      <xdr:row>56</xdr:row>
      <xdr:rowOff>102614</xdr:rowOff>
    </xdr:to>
    <xdr:cxnSp macro="">
      <xdr:nvCxnSpPr>
        <xdr:cNvPr id="177" name="直線コネクタ 176"/>
        <xdr:cNvCxnSpPr/>
      </xdr:nvCxnSpPr>
      <xdr:spPr>
        <a:xfrm>
          <a:off x="10388600" y="970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17873</xdr:rowOff>
    </xdr:from>
    <xdr:ext cx="599010" cy="259045"/>
    <xdr:sp macro="" textlink="">
      <xdr:nvSpPr>
        <xdr:cNvPr id="178" name="【橋りょう・トンネル】&#10;一人当たり有形固定資産（償却資産）額平均値テキスト"/>
        <xdr:cNvSpPr txBox="1"/>
      </xdr:nvSpPr>
      <xdr:spPr>
        <a:xfrm>
          <a:off x="10566400" y="104763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185,522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39446</xdr:rowOff>
    </xdr:from>
    <xdr:to>
      <xdr:col>15</xdr:col>
      <xdr:colOff>231775</xdr:colOff>
      <xdr:row>61</xdr:row>
      <xdr:rowOff>141046</xdr:rowOff>
    </xdr:to>
    <xdr:sp macro="" textlink="">
      <xdr:nvSpPr>
        <xdr:cNvPr id="179" name="フローチャート : 判断 178"/>
        <xdr:cNvSpPr/>
      </xdr:nvSpPr>
      <xdr:spPr>
        <a:xfrm>
          <a:off x="10426700" y="10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43628</xdr:rowOff>
    </xdr:from>
    <xdr:to>
      <xdr:col>14</xdr:col>
      <xdr:colOff>79375</xdr:colOff>
      <xdr:row>61</xdr:row>
      <xdr:rowOff>145228</xdr:rowOff>
    </xdr:to>
    <xdr:sp macro="" textlink="">
      <xdr:nvSpPr>
        <xdr:cNvPr id="180" name="フローチャート : 判断 179"/>
        <xdr:cNvSpPr/>
      </xdr:nvSpPr>
      <xdr:spPr>
        <a:xfrm>
          <a:off x="9588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131614</xdr:rowOff>
    </xdr:from>
    <xdr:to>
      <xdr:col>14</xdr:col>
      <xdr:colOff>79375</xdr:colOff>
      <xdr:row>60</xdr:row>
      <xdr:rowOff>61764</xdr:rowOff>
    </xdr:to>
    <xdr:sp macro="" textlink="">
      <xdr:nvSpPr>
        <xdr:cNvPr id="186" name="円/楕円 185"/>
        <xdr:cNvSpPr/>
      </xdr:nvSpPr>
      <xdr:spPr>
        <a:xfrm>
          <a:off x="9588500" y="1024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136355</xdr:rowOff>
    </xdr:from>
    <xdr:ext cx="599010" cy="259045"/>
    <xdr:sp macro="" textlink="">
      <xdr:nvSpPr>
        <xdr:cNvPr id="187" name="n_1aveValue【橋りょう・トンネル】&#10;一人当たり有形固定資産（償却資産）額"/>
        <xdr:cNvSpPr txBox="1"/>
      </xdr:nvSpPr>
      <xdr:spPr>
        <a:xfrm>
          <a:off x="9327094" y="1059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183,693</a:t>
          </a:r>
          <a:endParaRPr kumimoji="1" lang="ja-JP" altLang="en-US" sz="1000" b="1">
            <a:solidFill>
              <a:srgbClr val="000080"/>
            </a:solidFill>
            <a:latin typeface="ＭＳ Ｐゴシック"/>
          </a:endParaRPr>
        </a:p>
      </xdr:txBody>
    </xdr:sp>
    <xdr:clientData/>
  </xdr:oneCellAnchor>
  <xdr:oneCellAnchor>
    <xdr:from>
      <xdr:col>13</xdr:col>
      <xdr:colOff>402169</xdr:colOff>
      <xdr:row>58</xdr:row>
      <xdr:rowOff>78291</xdr:rowOff>
    </xdr:from>
    <xdr:ext cx="599010" cy="259045"/>
    <xdr:sp macro="" textlink="">
      <xdr:nvSpPr>
        <xdr:cNvPr id="188" name="n_1mainValue【橋りょう・トンネル】&#10;一人当たり有形固定資産（償却資産）額"/>
        <xdr:cNvSpPr txBox="1"/>
      </xdr:nvSpPr>
      <xdr:spPr>
        <a:xfrm>
          <a:off x="9327094" y="1002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295,204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199" name="直線コネクタ 19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00" name="テキスト ボックス 199"/>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1" name="直線コネクタ 20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2" name="テキスト ボックス 20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3" name="直線コネクタ 20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4" name="テキスト ボックス 20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5" name="直線コネクタ 20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6" name="テキスト ボックス 20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7" name="直線コネクタ 20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8" name="テキスト ボックス 20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0" name="テキスト ボックス 20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106680</xdr:rowOff>
    </xdr:from>
    <xdr:to>
      <xdr:col>6</xdr:col>
      <xdr:colOff>510540</xdr:colOff>
      <xdr:row>86</xdr:row>
      <xdr:rowOff>51436</xdr:rowOff>
    </xdr:to>
    <xdr:cxnSp macro="">
      <xdr:nvCxnSpPr>
        <xdr:cNvPr id="212" name="直線コネクタ 211"/>
        <xdr:cNvCxnSpPr/>
      </xdr:nvCxnSpPr>
      <xdr:spPr>
        <a:xfrm flipV="1">
          <a:off x="4634865" y="13308330"/>
          <a:ext cx="0" cy="14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55263</xdr:rowOff>
    </xdr:from>
    <xdr:ext cx="340478" cy="259045"/>
    <xdr:sp macro="" textlink="">
      <xdr:nvSpPr>
        <xdr:cNvPr id="213" name="【公営住宅】&#10;有形固定資産減価償却率最小値テキスト"/>
        <xdr:cNvSpPr txBox="1"/>
      </xdr:nvSpPr>
      <xdr:spPr>
        <a:xfrm>
          <a:off x="4724400" y="147999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422275</xdr:colOff>
      <xdr:row>86</xdr:row>
      <xdr:rowOff>51436</xdr:rowOff>
    </xdr:from>
    <xdr:to>
      <xdr:col>6</xdr:col>
      <xdr:colOff>600075</xdr:colOff>
      <xdr:row>86</xdr:row>
      <xdr:rowOff>51436</xdr:rowOff>
    </xdr:to>
    <xdr:cxnSp macro="">
      <xdr:nvCxnSpPr>
        <xdr:cNvPr id="214" name="直線コネクタ 213"/>
        <xdr:cNvCxnSpPr/>
      </xdr:nvCxnSpPr>
      <xdr:spPr>
        <a:xfrm>
          <a:off x="4546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53357</xdr:rowOff>
    </xdr:from>
    <xdr:ext cx="405111" cy="259045"/>
    <xdr:sp macro="" textlink="">
      <xdr:nvSpPr>
        <xdr:cNvPr id="215" name="【公営住宅】&#10;有形固定資産減価償却率最大値テキスト"/>
        <xdr:cNvSpPr txBox="1"/>
      </xdr:nvSpPr>
      <xdr:spPr>
        <a:xfrm>
          <a:off x="47244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77</xdr:row>
      <xdr:rowOff>106680</xdr:rowOff>
    </xdr:from>
    <xdr:to>
      <xdr:col>6</xdr:col>
      <xdr:colOff>600075</xdr:colOff>
      <xdr:row>77</xdr:row>
      <xdr:rowOff>106680</xdr:rowOff>
    </xdr:to>
    <xdr:cxnSp macro="">
      <xdr:nvCxnSpPr>
        <xdr:cNvPr id="216" name="直線コネクタ 215"/>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139082</xdr:rowOff>
    </xdr:from>
    <xdr:ext cx="405111" cy="259045"/>
    <xdr:sp macro="" textlink="">
      <xdr:nvSpPr>
        <xdr:cNvPr id="217" name="【公営住宅】&#10;有形固定資産減価償却率平均値テキスト"/>
        <xdr:cNvSpPr txBox="1"/>
      </xdr:nvSpPr>
      <xdr:spPr>
        <a:xfrm>
          <a:off x="4724400" y="13683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160655</xdr:rowOff>
    </xdr:from>
    <xdr:to>
      <xdr:col>6</xdr:col>
      <xdr:colOff>561975</xdr:colOff>
      <xdr:row>80</xdr:row>
      <xdr:rowOff>90805</xdr:rowOff>
    </xdr:to>
    <xdr:sp macro="" textlink="">
      <xdr:nvSpPr>
        <xdr:cNvPr id="218" name="フローチャート : 判断 217"/>
        <xdr:cNvSpPr/>
      </xdr:nvSpPr>
      <xdr:spPr>
        <a:xfrm>
          <a:off x="4584700" y="1370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118745</xdr:rowOff>
    </xdr:from>
    <xdr:to>
      <xdr:col>5</xdr:col>
      <xdr:colOff>409575</xdr:colOff>
      <xdr:row>80</xdr:row>
      <xdr:rowOff>48895</xdr:rowOff>
    </xdr:to>
    <xdr:sp macro="" textlink="">
      <xdr:nvSpPr>
        <xdr:cNvPr id="219" name="フローチャート : 判断 218"/>
        <xdr:cNvSpPr/>
      </xdr:nvSpPr>
      <xdr:spPr>
        <a:xfrm>
          <a:off x="3746500" y="1366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126364</xdr:rowOff>
    </xdr:from>
    <xdr:to>
      <xdr:col>5</xdr:col>
      <xdr:colOff>409575</xdr:colOff>
      <xdr:row>81</xdr:row>
      <xdr:rowOff>56514</xdr:rowOff>
    </xdr:to>
    <xdr:sp macro="" textlink="">
      <xdr:nvSpPr>
        <xdr:cNvPr id="225" name="円/楕円 224"/>
        <xdr:cNvSpPr/>
      </xdr:nvSpPr>
      <xdr:spPr>
        <a:xfrm>
          <a:off x="37465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65422</xdr:rowOff>
    </xdr:from>
    <xdr:ext cx="405111" cy="259045"/>
    <xdr:sp macro="" textlink="">
      <xdr:nvSpPr>
        <xdr:cNvPr id="226" name="n_1aveValue【公営住宅】&#10;有形固定資産減価償却率"/>
        <xdr:cNvSpPr txBox="1"/>
      </xdr:nvSpPr>
      <xdr:spPr>
        <a:xfrm>
          <a:off x="3582043"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47641</xdr:rowOff>
    </xdr:from>
    <xdr:ext cx="405111" cy="259045"/>
    <xdr:sp macro="" textlink="">
      <xdr:nvSpPr>
        <xdr:cNvPr id="227" name="n_1mainValue【公営住宅】&#10;有形固定資産減価償却率"/>
        <xdr:cNvSpPr txBox="1"/>
      </xdr:nvSpPr>
      <xdr:spPr>
        <a:xfrm>
          <a:off x="3582043" y="13935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8" name="直線コネクタ 23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9" name="テキスト ボックス 23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0" name="直線コネクタ 23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1" name="テキスト ボックス 24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2" name="直線コネクタ 24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3" name="テキスト ボックス 24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4" name="直線コネクタ 24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5" name="テキスト ボックス 24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127254</xdr:rowOff>
    </xdr:from>
    <xdr:to>
      <xdr:col>15</xdr:col>
      <xdr:colOff>180340</xdr:colOff>
      <xdr:row>85</xdr:row>
      <xdr:rowOff>146456</xdr:rowOff>
    </xdr:to>
    <xdr:cxnSp macro="">
      <xdr:nvCxnSpPr>
        <xdr:cNvPr id="249" name="直線コネクタ 248"/>
        <xdr:cNvCxnSpPr/>
      </xdr:nvCxnSpPr>
      <xdr:spPr>
        <a:xfrm flipV="1">
          <a:off x="10476865" y="13328904"/>
          <a:ext cx="0" cy="139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150283</xdr:rowOff>
    </xdr:from>
    <xdr:ext cx="469744" cy="259045"/>
    <xdr:sp macro="" textlink="">
      <xdr:nvSpPr>
        <xdr:cNvPr id="250" name="【公営住宅】&#10;一人当たり面積最小値テキスト"/>
        <xdr:cNvSpPr txBox="1"/>
      </xdr:nvSpPr>
      <xdr:spPr>
        <a:xfrm>
          <a:off x="10566400" y="1472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85</xdr:row>
      <xdr:rowOff>146456</xdr:rowOff>
    </xdr:from>
    <xdr:to>
      <xdr:col>15</xdr:col>
      <xdr:colOff>269875</xdr:colOff>
      <xdr:row>85</xdr:row>
      <xdr:rowOff>146456</xdr:rowOff>
    </xdr:to>
    <xdr:cxnSp macro="">
      <xdr:nvCxnSpPr>
        <xdr:cNvPr id="251" name="直線コネクタ 250"/>
        <xdr:cNvCxnSpPr/>
      </xdr:nvCxnSpPr>
      <xdr:spPr>
        <a:xfrm>
          <a:off x="10388600" y="1471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73931</xdr:rowOff>
    </xdr:from>
    <xdr:ext cx="469744" cy="259045"/>
    <xdr:sp macro="" textlink="">
      <xdr:nvSpPr>
        <xdr:cNvPr id="252" name="【公営住宅】&#10;一人当たり面積最大値テキスト"/>
        <xdr:cNvSpPr txBox="1"/>
      </xdr:nvSpPr>
      <xdr:spPr>
        <a:xfrm>
          <a:off x="105664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a:t>
          </a:r>
          <a:endParaRPr kumimoji="1" lang="ja-JP" altLang="en-US" sz="1000" b="1">
            <a:latin typeface="ＭＳ Ｐゴシック"/>
          </a:endParaRPr>
        </a:p>
      </xdr:txBody>
    </xdr:sp>
    <xdr:clientData/>
  </xdr:oneCellAnchor>
  <xdr:twoCellAnchor>
    <xdr:from>
      <xdr:col>15</xdr:col>
      <xdr:colOff>92075</xdr:colOff>
      <xdr:row>77</xdr:row>
      <xdr:rowOff>127254</xdr:rowOff>
    </xdr:from>
    <xdr:to>
      <xdr:col>15</xdr:col>
      <xdr:colOff>269875</xdr:colOff>
      <xdr:row>77</xdr:row>
      <xdr:rowOff>127254</xdr:rowOff>
    </xdr:to>
    <xdr:cxnSp macro="">
      <xdr:nvCxnSpPr>
        <xdr:cNvPr id="253" name="直線コネクタ 252"/>
        <xdr:cNvCxnSpPr/>
      </xdr:nvCxnSpPr>
      <xdr:spPr>
        <a:xfrm>
          <a:off x="10388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42079</xdr:rowOff>
    </xdr:from>
    <xdr:ext cx="469744" cy="259045"/>
    <xdr:sp macro="" textlink="">
      <xdr:nvSpPr>
        <xdr:cNvPr id="254" name="【公営住宅】&#10;一人当たり面積平均値テキスト"/>
        <xdr:cNvSpPr txBox="1"/>
      </xdr:nvSpPr>
      <xdr:spPr>
        <a:xfrm>
          <a:off x="10566400" y="14272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63652</xdr:rowOff>
    </xdr:from>
    <xdr:to>
      <xdr:col>15</xdr:col>
      <xdr:colOff>231775</xdr:colOff>
      <xdr:row>83</xdr:row>
      <xdr:rowOff>165252</xdr:rowOff>
    </xdr:to>
    <xdr:sp macro="" textlink="">
      <xdr:nvSpPr>
        <xdr:cNvPr id="255" name="フローチャート : 判断 254"/>
        <xdr:cNvSpPr/>
      </xdr:nvSpPr>
      <xdr:spPr>
        <a:xfrm>
          <a:off x="10426700" y="1429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21589</xdr:rowOff>
    </xdr:from>
    <xdr:to>
      <xdr:col>14</xdr:col>
      <xdr:colOff>79375</xdr:colOff>
      <xdr:row>83</xdr:row>
      <xdr:rowOff>123189</xdr:rowOff>
    </xdr:to>
    <xdr:sp macro="" textlink="">
      <xdr:nvSpPr>
        <xdr:cNvPr id="256" name="フローチャート : 判断 255"/>
        <xdr:cNvSpPr/>
      </xdr:nvSpPr>
      <xdr:spPr>
        <a:xfrm>
          <a:off x="958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102057</xdr:rowOff>
    </xdr:from>
    <xdr:to>
      <xdr:col>14</xdr:col>
      <xdr:colOff>79375</xdr:colOff>
      <xdr:row>84</xdr:row>
      <xdr:rowOff>32207</xdr:rowOff>
    </xdr:to>
    <xdr:sp macro="" textlink="">
      <xdr:nvSpPr>
        <xdr:cNvPr id="262" name="円/楕円 261"/>
        <xdr:cNvSpPr/>
      </xdr:nvSpPr>
      <xdr:spPr>
        <a:xfrm>
          <a:off x="9588500" y="1433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139716</xdr:rowOff>
    </xdr:from>
    <xdr:ext cx="469744" cy="259045"/>
    <xdr:sp macro="" textlink="">
      <xdr:nvSpPr>
        <xdr:cNvPr id="263" name="n_1aveValue【公営住宅】&#10;一人当たり面積"/>
        <xdr:cNvSpPr txBox="1"/>
      </xdr:nvSpPr>
      <xdr:spPr>
        <a:xfrm>
          <a:off x="9391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0.525</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23334</xdr:rowOff>
    </xdr:from>
    <xdr:ext cx="469744" cy="259045"/>
    <xdr:sp macro="" textlink="">
      <xdr:nvSpPr>
        <xdr:cNvPr id="264" name="n_1mainValue【公営住宅】&#10;一人当たり面積"/>
        <xdr:cNvSpPr txBox="1"/>
      </xdr:nvSpPr>
      <xdr:spPr>
        <a:xfrm>
          <a:off x="9391727" y="1442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0.437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3" name="テキスト ボックス 27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4" name="直線コネクタ 27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5" name="テキスト ボックス 27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6" name="直線コネクタ 27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7" name="テキスト ボックス 27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8" name="直線コネクタ 27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9" name="テキスト ボックス 27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0" name="直線コネクタ 27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1" name="テキスト ボックス 28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2" name="直線コネクタ 28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3" name="テキスト ボックス 28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4" name="直線コネクタ 28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5" name="テキスト ボックス 28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6" name="直線コネクタ 28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7" name="テキスト ボックス 28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57150</xdr:rowOff>
    </xdr:from>
    <xdr:to>
      <xdr:col>6</xdr:col>
      <xdr:colOff>510540</xdr:colOff>
      <xdr:row>109</xdr:row>
      <xdr:rowOff>26670</xdr:rowOff>
    </xdr:to>
    <xdr:cxnSp macro="">
      <xdr:nvCxnSpPr>
        <xdr:cNvPr id="289" name="直線コネクタ 288"/>
        <xdr:cNvCxnSpPr/>
      </xdr:nvCxnSpPr>
      <xdr:spPr>
        <a:xfrm flipV="1">
          <a:off x="4634865" y="17030700"/>
          <a:ext cx="0" cy="1684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109</xdr:row>
      <xdr:rowOff>30497</xdr:rowOff>
    </xdr:from>
    <xdr:ext cx="405111" cy="259045"/>
    <xdr:sp macro="" textlink="">
      <xdr:nvSpPr>
        <xdr:cNvPr id="290" name="【港湾・漁港】&#10;有形固定資産減価償却率最小値テキスト"/>
        <xdr:cNvSpPr txBox="1"/>
      </xdr:nvSpPr>
      <xdr:spPr>
        <a:xfrm>
          <a:off x="4724400" y="187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422275</xdr:colOff>
      <xdr:row>109</xdr:row>
      <xdr:rowOff>26670</xdr:rowOff>
    </xdr:from>
    <xdr:to>
      <xdr:col>6</xdr:col>
      <xdr:colOff>600075</xdr:colOff>
      <xdr:row>109</xdr:row>
      <xdr:rowOff>26670</xdr:rowOff>
    </xdr:to>
    <xdr:cxnSp macro="">
      <xdr:nvCxnSpPr>
        <xdr:cNvPr id="291" name="直線コネクタ 290"/>
        <xdr:cNvCxnSpPr/>
      </xdr:nvCxnSpPr>
      <xdr:spPr>
        <a:xfrm>
          <a:off x="4546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3827</xdr:rowOff>
    </xdr:from>
    <xdr:ext cx="405111" cy="259045"/>
    <xdr:sp macro="" textlink="">
      <xdr:nvSpPr>
        <xdr:cNvPr id="292" name="【港湾・漁港】&#10;有形固定資産減価償却率最大値テキスト"/>
        <xdr:cNvSpPr txBox="1"/>
      </xdr:nvSpPr>
      <xdr:spPr>
        <a:xfrm>
          <a:off x="4724400" y="1680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422275</xdr:colOff>
      <xdr:row>99</xdr:row>
      <xdr:rowOff>57150</xdr:rowOff>
    </xdr:from>
    <xdr:to>
      <xdr:col>6</xdr:col>
      <xdr:colOff>600075</xdr:colOff>
      <xdr:row>99</xdr:row>
      <xdr:rowOff>57150</xdr:rowOff>
    </xdr:to>
    <xdr:cxnSp macro="">
      <xdr:nvCxnSpPr>
        <xdr:cNvPr id="293" name="直線コネクタ 292"/>
        <xdr:cNvCxnSpPr/>
      </xdr:nvCxnSpPr>
      <xdr:spPr>
        <a:xfrm>
          <a:off x="4546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16</xdr:rowOff>
    </xdr:from>
    <xdr:ext cx="405111" cy="259045"/>
    <xdr:sp macro="" textlink="">
      <xdr:nvSpPr>
        <xdr:cNvPr id="294" name="【港湾・漁港】&#10;有形固定資産減価償却率平均値テキスト"/>
        <xdr:cNvSpPr txBox="1"/>
      </xdr:nvSpPr>
      <xdr:spPr>
        <a:xfrm>
          <a:off x="4724400" y="17830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21589</xdr:rowOff>
    </xdr:from>
    <xdr:to>
      <xdr:col>6</xdr:col>
      <xdr:colOff>561975</xdr:colOff>
      <xdr:row>104</xdr:row>
      <xdr:rowOff>123189</xdr:rowOff>
    </xdr:to>
    <xdr:sp macro="" textlink="">
      <xdr:nvSpPr>
        <xdr:cNvPr id="295" name="フローチャート : 判断 294"/>
        <xdr:cNvSpPr/>
      </xdr:nvSpPr>
      <xdr:spPr>
        <a:xfrm>
          <a:off x="4584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102</xdr:row>
      <xdr:rowOff>63500</xdr:rowOff>
    </xdr:from>
    <xdr:to>
      <xdr:col>5</xdr:col>
      <xdr:colOff>409575</xdr:colOff>
      <xdr:row>102</xdr:row>
      <xdr:rowOff>165100</xdr:rowOff>
    </xdr:to>
    <xdr:sp macro="" textlink="">
      <xdr:nvSpPr>
        <xdr:cNvPr id="296" name="フローチャート : 判断 295"/>
        <xdr:cNvSpPr/>
      </xdr:nvSpPr>
      <xdr:spPr>
        <a:xfrm>
          <a:off x="3746500" y="1755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7" name="テキスト ボックス 29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8" name="テキスト ボックス 29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9" name="テキスト ボックス 29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0" name="テキスト ボックス 29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1" name="テキスト ボックス 30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101</xdr:row>
      <xdr:rowOff>128270</xdr:rowOff>
    </xdr:from>
    <xdr:to>
      <xdr:col>5</xdr:col>
      <xdr:colOff>409575</xdr:colOff>
      <xdr:row>102</xdr:row>
      <xdr:rowOff>58420</xdr:rowOff>
    </xdr:to>
    <xdr:sp macro="" textlink="">
      <xdr:nvSpPr>
        <xdr:cNvPr id="302" name="円/楕円 301"/>
        <xdr:cNvSpPr/>
      </xdr:nvSpPr>
      <xdr:spPr>
        <a:xfrm>
          <a:off x="3746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156227</xdr:rowOff>
    </xdr:from>
    <xdr:ext cx="405111" cy="259045"/>
    <xdr:sp macro="" textlink="">
      <xdr:nvSpPr>
        <xdr:cNvPr id="303" name="n_1aveValue【港湾・漁港】&#10;有形固定資産減価償却率"/>
        <xdr:cNvSpPr txBox="1"/>
      </xdr:nvSpPr>
      <xdr:spPr>
        <a:xfrm>
          <a:off x="3582043"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5</xdr:col>
      <xdr:colOff>143518</xdr:colOff>
      <xdr:row>100</xdr:row>
      <xdr:rowOff>74947</xdr:rowOff>
    </xdr:from>
    <xdr:ext cx="405111" cy="259045"/>
    <xdr:sp macro="" textlink="">
      <xdr:nvSpPr>
        <xdr:cNvPr id="304" name="n_1mainValue【港湾・漁港】&#10;有形固定資産減価償却率"/>
        <xdr:cNvSpPr txBox="1"/>
      </xdr:nvSpPr>
      <xdr:spPr>
        <a:xfrm>
          <a:off x="3582043"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5" name="正方形/長方形 3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6" name="正方形/長方形 3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7" name="正方形/長方形 3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8" name="正方形/長方形 3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9" name="正方形/長方形 3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0" name="正方形/長方形 3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1" name="正方形/長方形 3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2" name="正方形/長方形 31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3" name="テキスト ボックス 31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4" name="直線コネクタ 31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15" name="直線コネクタ 31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16" name="テキスト ボックス 315"/>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17" name="直線コネクタ 31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104</xdr:row>
      <xdr:rowOff>162577</xdr:rowOff>
    </xdr:from>
    <xdr:ext cx="595419" cy="259045"/>
    <xdr:sp macro="" textlink="">
      <xdr:nvSpPr>
        <xdr:cNvPr id="318" name="テキスト ボックス 317"/>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19" name="直線コネクタ 31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102</xdr:row>
      <xdr:rowOff>48277</xdr:rowOff>
    </xdr:from>
    <xdr:ext cx="595419" cy="259045"/>
    <xdr:sp macro="" textlink="">
      <xdr:nvSpPr>
        <xdr:cNvPr id="320" name="テキスト ボックス 319"/>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1" name="直線コネクタ 32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105427</xdr:rowOff>
    </xdr:from>
    <xdr:ext cx="595419" cy="259045"/>
    <xdr:sp macro="" textlink="">
      <xdr:nvSpPr>
        <xdr:cNvPr id="322" name="テキスト ボックス 321"/>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3" name="直線コネクタ 32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24" name="テキスト ボックス 323"/>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113161</xdr:rowOff>
    </xdr:from>
    <xdr:to>
      <xdr:col>15</xdr:col>
      <xdr:colOff>180340</xdr:colOff>
      <xdr:row>108</xdr:row>
      <xdr:rowOff>74230</xdr:rowOff>
    </xdr:to>
    <xdr:cxnSp macro="">
      <xdr:nvCxnSpPr>
        <xdr:cNvPr id="326" name="直線コネクタ 325"/>
        <xdr:cNvCxnSpPr/>
      </xdr:nvCxnSpPr>
      <xdr:spPr>
        <a:xfrm flipV="1">
          <a:off x="10476865" y="17429611"/>
          <a:ext cx="0" cy="1161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78057</xdr:rowOff>
    </xdr:from>
    <xdr:ext cx="378565" cy="259045"/>
    <xdr:sp macro="" textlink="">
      <xdr:nvSpPr>
        <xdr:cNvPr id="327" name="【港湾・漁港】&#10;一人当たり有形固定資産（償却資産）額最小値テキスト"/>
        <xdr:cNvSpPr txBox="1"/>
      </xdr:nvSpPr>
      <xdr:spPr>
        <a:xfrm>
          <a:off x="10566400" y="18594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a:t>
          </a:r>
          <a:endParaRPr kumimoji="1" lang="ja-JP" altLang="en-US" sz="1000" b="1">
            <a:latin typeface="ＭＳ Ｐゴシック"/>
          </a:endParaRPr>
        </a:p>
      </xdr:txBody>
    </xdr:sp>
    <xdr:clientData/>
  </xdr:oneCellAnchor>
  <xdr:twoCellAnchor>
    <xdr:from>
      <xdr:col>15</xdr:col>
      <xdr:colOff>92075</xdr:colOff>
      <xdr:row>108</xdr:row>
      <xdr:rowOff>74230</xdr:rowOff>
    </xdr:from>
    <xdr:to>
      <xdr:col>15</xdr:col>
      <xdr:colOff>269875</xdr:colOff>
      <xdr:row>108</xdr:row>
      <xdr:rowOff>74230</xdr:rowOff>
    </xdr:to>
    <xdr:cxnSp macro="">
      <xdr:nvCxnSpPr>
        <xdr:cNvPr id="328" name="直線コネクタ 327"/>
        <xdr:cNvCxnSpPr/>
      </xdr:nvCxnSpPr>
      <xdr:spPr>
        <a:xfrm>
          <a:off x="10388600" y="1859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59838</xdr:rowOff>
    </xdr:from>
    <xdr:ext cx="599010" cy="259045"/>
    <xdr:sp macro="" textlink="">
      <xdr:nvSpPr>
        <xdr:cNvPr id="329" name="【港湾・漁港】&#10;一人当たり有形固定資産（償却資産）額最大値テキスト"/>
        <xdr:cNvSpPr txBox="1"/>
      </xdr:nvSpPr>
      <xdr:spPr>
        <a:xfrm>
          <a:off x="10566400" y="1720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254,416</a:t>
          </a:r>
          <a:endParaRPr kumimoji="1" lang="ja-JP" altLang="en-US" sz="1000" b="1">
            <a:latin typeface="ＭＳ Ｐゴシック"/>
          </a:endParaRPr>
        </a:p>
      </xdr:txBody>
    </xdr:sp>
    <xdr:clientData/>
  </xdr:oneCellAnchor>
  <xdr:twoCellAnchor>
    <xdr:from>
      <xdr:col>15</xdr:col>
      <xdr:colOff>92075</xdr:colOff>
      <xdr:row>101</xdr:row>
      <xdr:rowOff>113161</xdr:rowOff>
    </xdr:from>
    <xdr:to>
      <xdr:col>15</xdr:col>
      <xdr:colOff>269875</xdr:colOff>
      <xdr:row>101</xdr:row>
      <xdr:rowOff>113161</xdr:rowOff>
    </xdr:to>
    <xdr:cxnSp macro="">
      <xdr:nvCxnSpPr>
        <xdr:cNvPr id="330" name="直線コネクタ 329"/>
        <xdr:cNvCxnSpPr/>
      </xdr:nvCxnSpPr>
      <xdr:spPr>
        <a:xfrm>
          <a:off x="10388600" y="1742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90767</xdr:rowOff>
    </xdr:from>
    <xdr:ext cx="534377" cy="259045"/>
    <xdr:sp macro="" textlink="">
      <xdr:nvSpPr>
        <xdr:cNvPr id="331" name="【港湾・漁港】&#10;一人当たり有形固定資産（償却資産）額平均値テキスト"/>
        <xdr:cNvSpPr txBox="1"/>
      </xdr:nvSpPr>
      <xdr:spPr>
        <a:xfrm>
          <a:off x="10566400" y="18093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93,484</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112340</xdr:rowOff>
    </xdr:from>
    <xdr:to>
      <xdr:col>15</xdr:col>
      <xdr:colOff>231775</xdr:colOff>
      <xdr:row>106</xdr:row>
      <xdr:rowOff>42490</xdr:rowOff>
    </xdr:to>
    <xdr:sp macro="" textlink="">
      <xdr:nvSpPr>
        <xdr:cNvPr id="332" name="フローチャート : 判断 331"/>
        <xdr:cNvSpPr/>
      </xdr:nvSpPr>
      <xdr:spPr>
        <a:xfrm>
          <a:off x="10426700" y="1811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1566</xdr:rowOff>
    </xdr:from>
    <xdr:to>
      <xdr:col>14</xdr:col>
      <xdr:colOff>79375</xdr:colOff>
      <xdr:row>106</xdr:row>
      <xdr:rowOff>103166</xdr:rowOff>
    </xdr:to>
    <xdr:sp macro="" textlink="">
      <xdr:nvSpPr>
        <xdr:cNvPr id="333" name="フローチャート : 判断 332"/>
        <xdr:cNvSpPr/>
      </xdr:nvSpPr>
      <xdr:spPr>
        <a:xfrm>
          <a:off x="9588500" y="1817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4" name="テキスト ボックス 33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5" name="テキスト ボックス 33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6" name="テキスト ボックス 33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7" name="テキスト ボックス 33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8" name="テキスト ボックス 33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108</xdr:row>
      <xdr:rowOff>5361</xdr:rowOff>
    </xdr:from>
    <xdr:to>
      <xdr:col>14</xdr:col>
      <xdr:colOff>79375</xdr:colOff>
      <xdr:row>108</xdr:row>
      <xdr:rowOff>106961</xdr:rowOff>
    </xdr:to>
    <xdr:sp macro="" textlink="">
      <xdr:nvSpPr>
        <xdr:cNvPr id="339" name="円/楕円 338"/>
        <xdr:cNvSpPr/>
      </xdr:nvSpPr>
      <xdr:spPr>
        <a:xfrm>
          <a:off x="9588500" y="185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104</xdr:row>
      <xdr:rowOff>119693</xdr:rowOff>
    </xdr:from>
    <xdr:ext cx="534377" cy="259045"/>
    <xdr:sp macro="" textlink="">
      <xdr:nvSpPr>
        <xdr:cNvPr id="340" name="n_1aveValue【港湾・漁港】&#10;一人当たり有形固定資産（償却資産）額"/>
        <xdr:cNvSpPr txBox="1"/>
      </xdr:nvSpPr>
      <xdr:spPr>
        <a:xfrm>
          <a:off x="9359411" y="1795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80,213</a:t>
          </a:r>
          <a:endParaRPr kumimoji="1" lang="ja-JP" altLang="en-US" sz="1000" b="1">
            <a:solidFill>
              <a:srgbClr val="000080"/>
            </a:solidFill>
            <a:latin typeface="ＭＳ Ｐゴシック"/>
          </a:endParaRPr>
        </a:p>
      </xdr:txBody>
    </xdr:sp>
    <xdr:clientData/>
  </xdr:oneCellAnchor>
  <xdr:oneCellAnchor>
    <xdr:from>
      <xdr:col>13</xdr:col>
      <xdr:colOff>466802</xdr:colOff>
      <xdr:row>108</xdr:row>
      <xdr:rowOff>98088</xdr:rowOff>
    </xdr:from>
    <xdr:ext cx="469744" cy="259045"/>
    <xdr:sp macro="" textlink="">
      <xdr:nvSpPr>
        <xdr:cNvPr id="341" name="n_1mainValue【港湾・漁港】&#10;一人当たり有形固定資産（償却資産）額"/>
        <xdr:cNvSpPr txBox="1"/>
      </xdr:nvSpPr>
      <xdr:spPr>
        <a:xfrm>
          <a:off x="9391727" y="186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2" name="正方形/長方形 34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3" name="正方形/長方形 34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4" name="正方形/長方形 34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5" name="正方形/長方形 34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6" name="正方形/長方形 34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7" name="正方形/長方形 34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8" name="正方形/長方形 34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9" name="正方形/長方形 34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0" name="テキスト ボックス 34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1" name="直線コネクタ 35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2" name="テキスト ボックス 35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53" name="直線コネクタ 35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54" name="テキスト ボックス 35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55" name="直線コネクタ 35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56" name="テキスト ボックス 35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57" name="直線コネクタ 35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58" name="テキスト ボックス 35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59" name="直線コネクタ 35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60" name="テキスト ボックス 35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1" name="直線コネクタ 36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2" name="テキスト ボックス 36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105918</xdr:rowOff>
    </xdr:from>
    <xdr:to>
      <xdr:col>23</xdr:col>
      <xdr:colOff>516889</xdr:colOff>
      <xdr:row>41</xdr:row>
      <xdr:rowOff>103632</xdr:rowOff>
    </xdr:to>
    <xdr:cxnSp macro="">
      <xdr:nvCxnSpPr>
        <xdr:cNvPr id="364" name="直線コネクタ 363"/>
        <xdr:cNvCxnSpPr/>
      </xdr:nvCxnSpPr>
      <xdr:spPr>
        <a:xfrm flipV="1">
          <a:off x="16318864" y="5763768"/>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107459</xdr:rowOff>
    </xdr:from>
    <xdr:ext cx="405111" cy="259045"/>
    <xdr:sp macro="" textlink="">
      <xdr:nvSpPr>
        <xdr:cNvPr id="365" name="【認定こども園・幼稚園・保育所】&#10;有形固定資産減価償却率最小値テキスト"/>
        <xdr:cNvSpPr txBox="1"/>
      </xdr:nvSpPr>
      <xdr:spPr>
        <a:xfrm>
          <a:off x="164084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428625</xdr:colOff>
      <xdr:row>41</xdr:row>
      <xdr:rowOff>103632</xdr:rowOff>
    </xdr:from>
    <xdr:to>
      <xdr:col>23</xdr:col>
      <xdr:colOff>606425</xdr:colOff>
      <xdr:row>41</xdr:row>
      <xdr:rowOff>103632</xdr:rowOff>
    </xdr:to>
    <xdr:cxnSp macro="">
      <xdr:nvCxnSpPr>
        <xdr:cNvPr id="366" name="直線コネクタ 365"/>
        <xdr:cNvCxnSpPr/>
      </xdr:nvCxnSpPr>
      <xdr:spPr>
        <a:xfrm>
          <a:off x="16230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52595</xdr:rowOff>
    </xdr:from>
    <xdr:ext cx="405111" cy="259045"/>
    <xdr:sp macro="" textlink="">
      <xdr:nvSpPr>
        <xdr:cNvPr id="367" name="【認定こども園・幼稚園・保育所】&#10;有形固定資産減価償却率最大値テキスト"/>
        <xdr:cNvSpPr txBox="1"/>
      </xdr:nvSpPr>
      <xdr:spPr>
        <a:xfrm>
          <a:off x="164084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428625</xdr:colOff>
      <xdr:row>33</xdr:row>
      <xdr:rowOff>105918</xdr:rowOff>
    </xdr:from>
    <xdr:to>
      <xdr:col>23</xdr:col>
      <xdr:colOff>606425</xdr:colOff>
      <xdr:row>33</xdr:row>
      <xdr:rowOff>105918</xdr:rowOff>
    </xdr:to>
    <xdr:cxnSp macro="">
      <xdr:nvCxnSpPr>
        <xdr:cNvPr id="368" name="直線コネクタ 367"/>
        <xdr:cNvCxnSpPr/>
      </xdr:nvCxnSpPr>
      <xdr:spPr>
        <a:xfrm>
          <a:off x="16230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74693</xdr:rowOff>
    </xdr:from>
    <xdr:ext cx="405111" cy="259045"/>
    <xdr:sp macro="" textlink="">
      <xdr:nvSpPr>
        <xdr:cNvPr id="369" name="【認定こども園・幼稚園・保育所】&#10;有形固定資産減価償却率平均値テキスト"/>
        <xdr:cNvSpPr txBox="1"/>
      </xdr:nvSpPr>
      <xdr:spPr>
        <a:xfrm>
          <a:off x="16408400" y="624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96266</xdr:rowOff>
    </xdr:from>
    <xdr:to>
      <xdr:col>23</xdr:col>
      <xdr:colOff>568325</xdr:colOff>
      <xdr:row>37</xdr:row>
      <xdr:rowOff>26416</xdr:rowOff>
    </xdr:to>
    <xdr:sp macro="" textlink="">
      <xdr:nvSpPr>
        <xdr:cNvPr id="370" name="フローチャート : 判断 369"/>
        <xdr:cNvSpPr/>
      </xdr:nvSpPr>
      <xdr:spPr>
        <a:xfrm>
          <a:off x="16268700" y="62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52832</xdr:rowOff>
    </xdr:from>
    <xdr:to>
      <xdr:col>22</xdr:col>
      <xdr:colOff>415925</xdr:colOff>
      <xdr:row>36</xdr:row>
      <xdr:rowOff>154432</xdr:rowOff>
    </xdr:to>
    <xdr:sp macro="" textlink="">
      <xdr:nvSpPr>
        <xdr:cNvPr id="371" name="フローチャート : 判断 370"/>
        <xdr:cNvSpPr/>
      </xdr:nvSpPr>
      <xdr:spPr>
        <a:xfrm>
          <a:off x="15430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2" name="テキスト ボックス 37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3" name="テキスト ボックス 37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4" name="テキスト ボックス 37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5" name="テキスト ボックス 37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6" name="テキスト ボックス 37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7112</xdr:rowOff>
    </xdr:from>
    <xdr:to>
      <xdr:col>22</xdr:col>
      <xdr:colOff>415925</xdr:colOff>
      <xdr:row>36</xdr:row>
      <xdr:rowOff>108712</xdr:rowOff>
    </xdr:to>
    <xdr:sp macro="" textlink="">
      <xdr:nvSpPr>
        <xdr:cNvPr id="377" name="円/楕円 376"/>
        <xdr:cNvSpPr/>
      </xdr:nvSpPr>
      <xdr:spPr>
        <a:xfrm>
          <a:off x="15430500" y="61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145559</xdr:rowOff>
    </xdr:from>
    <xdr:ext cx="405111" cy="259045"/>
    <xdr:sp macro="" textlink="">
      <xdr:nvSpPr>
        <xdr:cNvPr id="378" name="n_1aveValue【認定こども園・幼稚園・保育所】&#10;有形固定資産減価償却率"/>
        <xdr:cNvSpPr txBox="1"/>
      </xdr:nvSpPr>
      <xdr:spPr>
        <a:xfrm>
          <a:off x="15266043" y="631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125239</xdr:rowOff>
    </xdr:from>
    <xdr:ext cx="405111" cy="259045"/>
    <xdr:sp macro="" textlink="">
      <xdr:nvSpPr>
        <xdr:cNvPr id="379" name="n_1mainValue【認定こども園・幼稚園・保育所】&#10;有形固定資産減価償却率"/>
        <xdr:cNvSpPr txBox="1"/>
      </xdr:nvSpPr>
      <xdr:spPr>
        <a:xfrm>
          <a:off x="15266043" y="595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0" name="正方形/長方形 3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1" name="正方形/長方形 3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2" name="正方形/長方形 3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3" name="正方形/長方形 3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4" name="正方形/長方形 3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5" name="正方形/長方形 3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6" name="正方形/長方形 3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7" name="正方形/長方形 38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8" name="テキスト ボックス 3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9" name="直線コネクタ 3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0" name="直線コネクタ 38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91" name="テキスト ボックス 39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2" name="直線コネクタ 39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93" name="テキスト ボックス 39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4" name="直線コネクタ 39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95" name="テキスト ボックス 39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96" name="直線コネクタ 39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97" name="テキスト ボックス 39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98" name="直線コネクタ 39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99" name="テキスト ボックス 39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0" name="直線コネクタ 3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01" name="テキスト ボックス 40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57150</xdr:rowOff>
    </xdr:from>
    <xdr:to>
      <xdr:col>32</xdr:col>
      <xdr:colOff>186689</xdr:colOff>
      <xdr:row>41</xdr:row>
      <xdr:rowOff>167640</xdr:rowOff>
    </xdr:to>
    <xdr:cxnSp macro="">
      <xdr:nvCxnSpPr>
        <xdr:cNvPr id="403" name="直線コネクタ 402"/>
        <xdr:cNvCxnSpPr/>
      </xdr:nvCxnSpPr>
      <xdr:spPr>
        <a:xfrm flipV="1">
          <a:off x="22160864" y="58864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17</xdr:rowOff>
    </xdr:from>
    <xdr:ext cx="469744" cy="259045"/>
    <xdr:sp macro="" textlink="">
      <xdr:nvSpPr>
        <xdr:cNvPr id="404" name="【認定こども園・幼稚園・保育所】&#10;一人当たり面積最小値テキスト"/>
        <xdr:cNvSpPr txBox="1"/>
      </xdr:nvSpPr>
      <xdr:spPr>
        <a:xfrm>
          <a:off x="22250400"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167640</xdr:rowOff>
    </xdr:from>
    <xdr:to>
      <xdr:col>32</xdr:col>
      <xdr:colOff>276225</xdr:colOff>
      <xdr:row>41</xdr:row>
      <xdr:rowOff>167640</xdr:rowOff>
    </xdr:to>
    <xdr:cxnSp macro="">
      <xdr:nvCxnSpPr>
        <xdr:cNvPr id="405" name="直線コネクタ 404"/>
        <xdr:cNvCxnSpPr/>
      </xdr:nvCxnSpPr>
      <xdr:spPr>
        <a:xfrm>
          <a:off x="22072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3827</xdr:rowOff>
    </xdr:from>
    <xdr:ext cx="469744" cy="259045"/>
    <xdr:sp macro="" textlink="">
      <xdr:nvSpPr>
        <xdr:cNvPr id="406" name="【認定こども園・幼稚園・保育所】&#10;一人当たり面積最大値テキスト"/>
        <xdr:cNvSpPr txBox="1"/>
      </xdr:nvSpPr>
      <xdr:spPr>
        <a:xfrm>
          <a:off x="22250400"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32</xdr:col>
      <xdr:colOff>98425</xdr:colOff>
      <xdr:row>34</xdr:row>
      <xdr:rowOff>57150</xdr:rowOff>
    </xdr:from>
    <xdr:to>
      <xdr:col>32</xdr:col>
      <xdr:colOff>276225</xdr:colOff>
      <xdr:row>34</xdr:row>
      <xdr:rowOff>57150</xdr:rowOff>
    </xdr:to>
    <xdr:cxnSp macro="">
      <xdr:nvCxnSpPr>
        <xdr:cNvPr id="407" name="直線コネクタ 406"/>
        <xdr:cNvCxnSpPr/>
      </xdr:nvCxnSpPr>
      <xdr:spPr>
        <a:xfrm>
          <a:off x="22072600" y="588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34307</xdr:rowOff>
    </xdr:from>
    <xdr:ext cx="469744" cy="259045"/>
    <xdr:sp macro="" textlink="">
      <xdr:nvSpPr>
        <xdr:cNvPr id="408" name="【認定こども園・幼稚園・保育所】&#10;一人当たり面積平均値テキスト"/>
        <xdr:cNvSpPr txBox="1"/>
      </xdr:nvSpPr>
      <xdr:spPr>
        <a:xfrm>
          <a:off x="222504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55880</xdr:rowOff>
    </xdr:from>
    <xdr:to>
      <xdr:col>32</xdr:col>
      <xdr:colOff>238125</xdr:colOff>
      <xdr:row>38</xdr:row>
      <xdr:rowOff>157480</xdr:rowOff>
    </xdr:to>
    <xdr:sp macro="" textlink="">
      <xdr:nvSpPr>
        <xdr:cNvPr id="409" name="フローチャート : 判断 408"/>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124460</xdr:rowOff>
    </xdr:from>
    <xdr:to>
      <xdr:col>31</xdr:col>
      <xdr:colOff>85725</xdr:colOff>
      <xdr:row>39</xdr:row>
      <xdr:rowOff>54610</xdr:rowOff>
    </xdr:to>
    <xdr:sp macro="" textlink="">
      <xdr:nvSpPr>
        <xdr:cNvPr id="410" name="フローチャート : 判断 409"/>
        <xdr:cNvSpPr/>
      </xdr:nvSpPr>
      <xdr:spPr>
        <a:xfrm>
          <a:off x="21272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11" name="テキスト ボックス 4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2" name="テキスト ボックス 4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3" name="テキスト ボックス 4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4" name="テキスト ボックス 4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5" name="テキスト ボックス 4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21590</xdr:rowOff>
    </xdr:from>
    <xdr:to>
      <xdr:col>31</xdr:col>
      <xdr:colOff>85725</xdr:colOff>
      <xdr:row>37</xdr:row>
      <xdr:rowOff>123190</xdr:rowOff>
    </xdr:to>
    <xdr:sp macro="" textlink="">
      <xdr:nvSpPr>
        <xdr:cNvPr id="416" name="円/楕円 415"/>
        <xdr:cNvSpPr/>
      </xdr:nvSpPr>
      <xdr:spPr>
        <a:xfrm>
          <a:off x="21272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45737</xdr:rowOff>
    </xdr:from>
    <xdr:ext cx="469744" cy="259045"/>
    <xdr:sp macro="" textlink="">
      <xdr:nvSpPr>
        <xdr:cNvPr id="417" name="n_1aveValue【認定こども園・幼稚園・保育所】&#10;一人当たり面積"/>
        <xdr:cNvSpPr txBox="1"/>
      </xdr:nvSpPr>
      <xdr:spPr>
        <a:xfrm>
          <a:off x="210757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30</xdr:col>
      <xdr:colOff>473152</xdr:colOff>
      <xdr:row>35</xdr:row>
      <xdr:rowOff>139717</xdr:rowOff>
    </xdr:from>
    <xdr:ext cx="469744" cy="259045"/>
    <xdr:sp macro="" textlink="">
      <xdr:nvSpPr>
        <xdr:cNvPr id="418" name="n_1mainValue【認定こども園・幼稚園・保育所】&#10;一人当たり面積"/>
        <xdr:cNvSpPr txBox="1"/>
      </xdr:nvSpPr>
      <xdr:spPr>
        <a:xfrm>
          <a:off x="21075727" y="614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9" name="正方形/長方形 41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0" name="正方形/長方形 41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1" name="正方形/長方形 42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2" name="正方形/長方形 42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3" name="正方形/長方形 42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4" name="正方形/長方形 42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5" name="正方形/長方形 42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6" name="正方形/長方形 42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7" name="テキスト ボックス 42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8" name="直線コネクタ 42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29" name="テキスト ボックス 42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30" name="直線コネクタ 42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31" name="テキスト ボックス 43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2" name="直線コネクタ 43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33" name="テキスト ボックス 43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34" name="直線コネクタ 43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5" name="テキスト ボックス 43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36" name="直線コネクタ 43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37" name="テキスト ボックス 43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38" name="直線コネクタ 43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39" name="テキスト ボックス 43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0" name="直線コネクタ 43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41" name="テキスト ボックス 44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26670</xdr:rowOff>
    </xdr:from>
    <xdr:to>
      <xdr:col>23</xdr:col>
      <xdr:colOff>516889</xdr:colOff>
      <xdr:row>65</xdr:row>
      <xdr:rowOff>0</xdr:rowOff>
    </xdr:to>
    <xdr:cxnSp macro="">
      <xdr:nvCxnSpPr>
        <xdr:cNvPr id="443" name="直線コネクタ 442"/>
        <xdr:cNvCxnSpPr/>
      </xdr:nvCxnSpPr>
      <xdr:spPr>
        <a:xfrm flipV="1">
          <a:off x="16318864" y="962787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3827</xdr:rowOff>
    </xdr:from>
    <xdr:ext cx="405111" cy="259045"/>
    <xdr:sp macro="" textlink="">
      <xdr:nvSpPr>
        <xdr:cNvPr id="444" name="【学校施設】&#10;有形固定資産減価償却率最小値テキスト"/>
        <xdr:cNvSpPr txBox="1"/>
      </xdr:nvSpPr>
      <xdr:spPr>
        <a:xfrm>
          <a:off x="164084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606425</xdr:colOff>
      <xdr:row>65</xdr:row>
      <xdr:rowOff>0</xdr:rowOff>
    </xdr:to>
    <xdr:cxnSp macro="">
      <xdr:nvCxnSpPr>
        <xdr:cNvPr id="445" name="直線コネクタ 444"/>
        <xdr:cNvCxnSpPr/>
      </xdr:nvCxnSpPr>
      <xdr:spPr>
        <a:xfrm>
          <a:off x="16230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144797</xdr:rowOff>
    </xdr:from>
    <xdr:ext cx="405111" cy="259045"/>
    <xdr:sp macro="" textlink="">
      <xdr:nvSpPr>
        <xdr:cNvPr id="446" name="【学校施設】&#10;有形固定資産減価償却率最大値テキスト"/>
        <xdr:cNvSpPr txBox="1"/>
      </xdr:nvSpPr>
      <xdr:spPr>
        <a:xfrm>
          <a:off x="16408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26670</xdr:rowOff>
    </xdr:from>
    <xdr:to>
      <xdr:col>23</xdr:col>
      <xdr:colOff>606425</xdr:colOff>
      <xdr:row>56</xdr:row>
      <xdr:rowOff>26670</xdr:rowOff>
    </xdr:to>
    <xdr:cxnSp macro="">
      <xdr:nvCxnSpPr>
        <xdr:cNvPr id="447" name="直線コネクタ 446"/>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19067</xdr:rowOff>
    </xdr:from>
    <xdr:ext cx="405111" cy="259045"/>
    <xdr:sp macro="" textlink="">
      <xdr:nvSpPr>
        <xdr:cNvPr id="448" name="【学校施設】&#10;有形固定資産減価償却率平均値テキスト"/>
        <xdr:cNvSpPr txBox="1"/>
      </xdr:nvSpPr>
      <xdr:spPr>
        <a:xfrm>
          <a:off x="1640840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40640</xdr:rowOff>
    </xdr:from>
    <xdr:to>
      <xdr:col>23</xdr:col>
      <xdr:colOff>568325</xdr:colOff>
      <xdr:row>59</xdr:row>
      <xdr:rowOff>142240</xdr:rowOff>
    </xdr:to>
    <xdr:sp macro="" textlink="">
      <xdr:nvSpPr>
        <xdr:cNvPr id="449" name="フローチャート : 判断 448"/>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132080</xdr:rowOff>
    </xdr:from>
    <xdr:to>
      <xdr:col>22</xdr:col>
      <xdr:colOff>415925</xdr:colOff>
      <xdr:row>60</xdr:row>
      <xdr:rowOff>62230</xdr:rowOff>
    </xdr:to>
    <xdr:sp macro="" textlink="">
      <xdr:nvSpPr>
        <xdr:cNvPr id="450" name="フローチャート : 判断 449"/>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51" name="テキスト ボックス 45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2" name="テキスト ボックス 45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3" name="テキスト ボックス 45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4" name="テキスト ボックス 45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5" name="テキスト ボックス 45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147320</xdr:rowOff>
    </xdr:from>
    <xdr:to>
      <xdr:col>22</xdr:col>
      <xdr:colOff>415925</xdr:colOff>
      <xdr:row>57</xdr:row>
      <xdr:rowOff>77470</xdr:rowOff>
    </xdr:to>
    <xdr:sp macro="" textlink="">
      <xdr:nvSpPr>
        <xdr:cNvPr id="456" name="円/楕円 455"/>
        <xdr:cNvSpPr/>
      </xdr:nvSpPr>
      <xdr:spPr>
        <a:xfrm>
          <a:off x="154305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53357</xdr:rowOff>
    </xdr:from>
    <xdr:ext cx="405111" cy="259045"/>
    <xdr:sp macro="" textlink="">
      <xdr:nvSpPr>
        <xdr:cNvPr id="457" name="n_1aveValue【学校施設】&#10;有形固定資産減価償却率"/>
        <xdr:cNvSpPr txBox="1"/>
      </xdr:nvSpPr>
      <xdr:spPr>
        <a:xfrm>
          <a:off x="15266043"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93997</xdr:rowOff>
    </xdr:from>
    <xdr:ext cx="405111" cy="259045"/>
    <xdr:sp macro="" textlink="">
      <xdr:nvSpPr>
        <xdr:cNvPr id="458" name="n_1mainValue【学校施設】&#10;有形固定資産減価償却率"/>
        <xdr:cNvSpPr txBox="1"/>
      </xdr:nvSpPr>
      <xdr:spPr>
        <a:xfrm>
          <a:off x="15266043" y="952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9" name="正方形/長方形 4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0" name="正方形/長方形 4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1" name="正方形/長方形 4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2" name="正方形/長方形 4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3" name="正方形/長方形 4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4" name="正方形/長方形 4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5" name="正方形/長方形 4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6" name="正方形/長方形 4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7" name="テキスト ボックス 4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8" name="直線コネクタ 4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69" name="テキスト ボックス 46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70" name="直線コネクタ 46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71" name="テキスト ボックス 47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72" name="直線コネクタ 47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73" name="テキスト ボックス 47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74" name="直線コネクタ 47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75" name="テキスト ボックス 47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76" name="直線コネクタ 47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77" name="テキスト ボックス 47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78" name="直線コネクタ 47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79" name="テキスト ボックス 47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0" name="直線コネクタ 4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1" name="テキスト ボックス 4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75438</xdr:rowOff>
    </xdr:from>
    <xdr:to>
      <xdr:col>32</xdr:col>
      <xdr:colOff>186689</xdr:colOff>
      <xdr:row>63</xdr:row>
      <xdr:rowOff>165354</xdr:rowOff>
    </xdr:to>
    <xdr:cxnSp macro="">
      <xdr:nvCxnSpPr>
        <xdr:cNvPr id="483" name="直線コネクタ 482"/>
        <xdr:cNvCxnSpPr/>
      </xdr:nvCxnSpPr>
      <xdr:spPr>
        <a:xfrm flipV="1">
          <a:off x="22160864" y="9505188"/>
          <a:ext cx="0" cy="1461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484"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485" name="直線コネクタ 484"/>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22115</xdr:rowOff>
    </xdr:from>
    <xdr:ext cx="469744" cy="259045"/>
    <xdr:sp macro="" textlink="">
      <xdr:nvSpPr>
        <xdr:cNvPr id="486" name="【学校施設】&#10;一人当たり面積最大値テキスト"/>
        <xdr:cNvSpPr txBox="1"/>
      </xdr:nvSpPr>
      <xdr:spPr>
        <a:xfrm>
          <a:off x="222504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2.526</a:t>
          </a:r>
          <a:endParaRPr kumimoji="1" lang="ja-JP" altLang="en-US" sz="1000" b="1">
            <a:latin typeface="ＭＳ Ｐゴシック"/>
          </a:endParaRPr>
        </a:p>
      </xdr:txBody>
    </xdr:sp>
    <xdr:clientData/>
  </xdr:oneCellAnchor>
  <xdr:twoCellAnchor>
    <xdr:from>
      <xdr:col>32</xdr:col>
      <xdr:colOff>98425</xdr:colOff>
      <xdr:row>55</xdr:row>
      <xdr:rowOff>75438</xdr:rowOff>
    </xdr:from>
    <xdr:to>
      <xdr:col>32</xdr:col>
      <xdr:colOff>276225</xdr:colOff>
      <xdr:row>55</xdr:row>
      <xdr:rowOff>75438</xdr:rowOff>
    </xdr:to>
    <xdr:cxnSp macro="">
      <xdr:nvCxnSpPr>
        <xdr:cNvPr id="487" name="直線コネクタ 486"/>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67073</xdr:rowOff>
    </xdr:from>
    <xdr:ext cx="469744" cy="259045"/>
    <xdr:sp macro="" textlink="">
      <xdr:nvSpPr>
        <xdr:cNvPr id="488" name="【学校施設】&#10;一人当たり面積平均値テキスト"/>
        <xdr:cNvSpPr txBox="1"/>
      </xdr:nvSpPr>
      <xdr:spPr>
        <a:xfrm>
          <a:off x="22250400" y="10182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88646</xdr:rowOff>
    </xdr:from>
    <xdr:to>
      <xdr:col>32</xdr:col>
      <xdr:colOff>238125</xdr:colOff>
      <xdr:row>60</xdr:row>
      <xdr:rowOff>18796</xdr:rowOff>
    </xdr:to>
    <xdr:sp macro="" textlink="">
      <xdr:nvSpPr>
        <xdr:cNvPr id="489" name="フローチャート : 判断 488"/>
        <xdr:cNvSpPr/>
      </xdr:nvSpPr>
      <xdr:spPr>
        <a:xfrm>
          <a:off x="22110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490" name="フローチャート : 判断 489"/>
        <xdr:cNvSpPr/>
      </xdr:nvSpPr>
      <xdr:spPr>
        <a:xfrm>
          <a:off x="21272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91" name="テキスト ボックス 4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2" name="テキスト ボックス 4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3" name="テキスト ボックス 4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4" name="テキスト ボックス 4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5" name="テキスト ボックス 4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13970</xdr:rowOff>
    </xdr:from>
    <xdr:to>
      <xdr:col>31</xdr:col>
      <xdr:colOff>85725</xdr:colOff>
      <xdr:row>58</xdr:row>
      <xdr:rowOff>115570</xdr:rowOff>
    </xdr:to>
    <xdr:sp macro="" textlink="">
      <xdr:nvSpPr>
        <xdr:cNvPr id="496" name="円/楕円 495"/>
        <xdr:cNvSpPr/>
      </xdr:nvSpPr>
      <xdr:spPr>
        <a:xfrm>
          <a:off x="21272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114317</xdr:rowOff>
    </xdr:from>
    <xdr:ext cx="469744" cy="259045"/>
    <xdr:sp macro="" textlink="">
      <xdr:nvSpPr>
        <xdr:cNvPr id="497" name="n_1aveValue【学校施設】&#10;一人当たり面積"/>
        <xdr:cNvSpPr txBox="1"/>
      </xdr:nvSpPr>
      <xdr:spPr>
        <a:xfrm>
          <a:off x="21075727" y="1022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a:t>
          </a:r>
          <a:endParaRPr kumimoji="1" lang="ja-JP" altLang="en-US" sz="1000" b="1">
            <a:solidFill>
              <a:srgbClr val="000080"/>
            </a:solidFill>
            <a:latin typeface="ＭＳ Ｐゴシック"/>
          </a:endParaRPr>
        </a:p>
      </xdr:txBody>
    </xdr:sp>
    <xdr:clientData/>
  </xdr:oneCellAnchor>
  <xdr:oneCellAnchor>
    <xdr:from>
      <xdr:col>30</xdr:col>
      <xdr:colOff>473152</xdr:colOff>
      <xdr:row>56</xdr:row>
      <xdr:rowOff>132097</xdr:rowOff>
    </xdr:from>
    <xdr:ext cx="469744" cy="259045"/>
    <xdr:sp macro="" textlink="">
      <xdr:nvSpPr>
        <xdr:cNvPr id="498" name="n_1mainValue【学校施設】&#10;一人当たり面積"/>
        <xdr:cNvSpPr txBox="1"/>
      </xdr:nvSpPr>
      <xdr:spPr>
        <a:xfrm>
          <a:off x="21075727" y="973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9" name="正方形/長方形 4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0" name="正方形/長方形 4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1" name="正方形/長方形 5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2" name="正方形/長方形 5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3" name="正方形/長方形 5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4" name="正方形/長方形 5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5" name="正方形/長方形 5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6" name="正方形/長方形 50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07" name="正方形/長方形 5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08" name="正方形/長方形 5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09" name="正方形/長方形 5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0" name="正方形/長方形 5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1" name="正方形/長方形 5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2" name="正方形/長方形 5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3" name="正方形/長方形 5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4" name="正方形/長方形 51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15" name="正方形/長方形 5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6" name="正方形/長方形 5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7" name="正方形/長方形 5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8" name="正方形/長方形 5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9" name="正方形/長方形 5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0" name="正方形/長方形 5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1" name="正方形/長方形 5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2" name="正方形/長方形 5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3" name="テキスト ボックス 5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4" name="直線コネクタ 5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25" name="テキスト ボックス 52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26" name="直線コネクタ 52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27" name="テキスト ボックス 52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28" name="直線コネクタ 52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29" name="テキスト ボックス 52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0" name="直線コネクタ 52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31" name="テキスト ボックス 53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32" name="直線コネクタ 53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33" name="テキスト ボックス 53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34" name="直線コネクタ 53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35" name="テキスト ボックス 53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6" name="直線コネクタ 5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7" name="テキスト ボックス 5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26670</xdr:rowOff>
    </xdr:from>
    <xdr:to>
      <xdr:col>23</xdr:col>
      <xdr:colOff>516889</xdr:colOff>
      <xdr:row>107</xdr:row>
      <xdr:rowOff>57150</xdr:rowOff>
    </xdr:to>
    <xdr:cxnSp macro="">
      <xdr:nvCxnSpPr>
        <xdr:cNvPr id="539" name="直線コネクタ 538"/>
        <xdr:cNvCxnSpPr/>
      </xdr:nvCxnSpPr>
      <xdr:spPr>
        <a:xfrm flipV="1">
          <a:off x="16318864" y="1734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60977</xdr:rowOff>
    </xdr:from>
    <xdr:ext cx="405111" cy="259045"/>
    <xdr:sp macro="" textlink="">
      <xdr:nvSpPr>
        <xdr:cNvPr id="540" name="【公民館】&#10;有形固定資産減価償却率最小値テキスト"/>
        <xdr:cNvSpPr txBox="1"/>
      </xdr:nvSpPr>
      <xdr:spPr>
        <a:xfrm>
          <a:off x="164084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107</xdr:row>
      <xdr:rowOff>57150</xdr:rowOff>
    </xdr:from>
    <xdr:to>
      <xdr:col>23</xdr:col>
      <xdr:colOff>606425</xdr:colOff>
      <xdr:row>107</xdr:row>
      <xdr:rowOff>57150</xdr:rowOff>
    </xdr:to>
    <xdr:cxnSp macro="">
      <xdr:nvCxnSpPr>
        <xdr:cNvPr id="541" name="直線コネクタ 540"/>
        <xdr:cNvCxnSpPr/>
      </xdr:nvCxnSpPr>
      <xdr:spPr>
        <a:xfrm>
          <a:off x="16230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144797</xdr:rowOff>
    </xdr:from>
    <xdr:ext cx="405111" cy="259045"/>
    <xdr:sp macro="" textlink="">
      <xdr:nvSpPr>
        <xdr:cNvPr id="542" name="【公民館】&#10;有形固定資産減価償却率最大値テキスト"/>
        <xdr:cNvSpPr txBox="1"/>
      </xdr:nvSpPr>
      <xdr:spPr>
        <a:xfrm>
          <a:off x="16408400" y="1711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89.6</a:t>
          </a:r>
          <a:endParaRPr kumimoji="1" lang="ja-JP" altLang="en-US" sz="1000" b="1">
            <a:latin typeface="ＭＳ Ｐゴシック"/>
          </a:endParaRPr>
        </a:p>
      </xdr:txBody>
    </xdr:sp>
    <xdr:clientData/>
  </xdr:oneCellAnchor>
  <xdr:twoCellAnchor>
    <xdr:from>
      <xdr:col>23</xdr:col>
      <xdr:colOff>428625</xdr:colOff>
      <xdr:row>101</xdr:row>
      <xdr:rowOff>26670</xdr:rowOff>
    </xdr:from>
    <xdr:to>
      <xdr:col>23</xdr:col>
      <xdr:colOff>606425</xdr:colOff>
      <xdr:row>101</xdr:row>
      <xdr:rowOff>26670</xdr:rowOff>
    </xdr:to>
    <xdr:cxnSp macro="">
      <xdr:nvCxnSpPr>
        <xdr:cNvPr id="543" name="直線コネクタ 542"/>
        <xdr:cNvCxnSpPr/>
      </xdr:nvCxnSpPr>
      <xdr:spPr>
        <a:xfrm>
          <a:off x="16230600" y="1734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544" name="【公民館】&#10;有形固定資産減価償却率平均値テキスト"/>
        <xdr:cNvSpPr txBox="1"/>
      </xdr:nvSpPr>
      <xdr:spPr>
        <a:xfrm>
          <a:off x="16408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545" name="フローチャート : 判断 544"/>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147320</xdr:rowOff>
    </xdr:from>
    <xdr:to>
      <xdr:col>22</xdr:col>
      <xdr:colOff>415925</xdr:colOff>
      <xdr:row>105</xdr:row>
      <xdr:rowOff>77470</xdr:rowOff>
    </xdr:to>
    <xdr:sp macro="" textlink="">
      <xdr:nvSpPr>
        <xdr:cNvPr id="546" name="フローチャート : 判断 545"/>
        <xdr:cNvSpPr/>
      </xdr:nvSpPr>
      <xdr:spPr>
        <a:xfrm>
          <a:off x="15430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7" name="テキスト ボックス 5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8" name="テキスト ボックス 5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9" name="テキスト ボックス 5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0" name="テキスト ボックス 5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1" name="テキスト ボックス 5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93980</xdr:rowOff>
    </xdr:from>
    <xdr:to>
      <xdr:col>22</xdr:col>
      <xdr:colOff>415925</xdr:colOff>
      <xdr:row>104</xdr:row>
      <xdr:rowOff>24130</xdr:rowOff>
    </xdr:to>
    <xdr:sp macro="" textlink="">
      <xdr:nvSpPr>
        <xdr:cNvPr id="552" name="円/楕円 551"/>
        <xdr:cNvSpPr/>
      </xdr:nvSpPr>
      <xdr:spPr>
        <a:xfrm>
          <a:off x="15430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68597</xdr:rowOff>
    </xdr:from>
    <xdr:ext cx="405111" cy="259045"/>
    <xdr:sp macro="" textlink="">
      <xdr:nvSpPr>
        <xdr:cNvPr id="553" name="n_1aveValue【公民館】&#10;有形固定資産減価償却率"/>
        <xdr:cNvSpPr txBox="1"/>
      </xdr:nvSpPr>
      <xdr:spPr>
        <a:xfrm>
          <a:off x="15266043"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40657</xdr:rowOff>
    </xdr:from>
    <xdr:ext cx="405111" cy="259045"/>
    <xdr:sp macro="" textlink="">
      <xdr:nvSpPr>
        <xdr:cNvPr id="554" name="n_1mainValue【公民館】&#10;有形固定資産減価償却率"/>
        <xdr:cNvSpPr txBox="1"/>
      </xdr:nvSpPr>
      <xdr:spPr>
        <a:xfrm>
          <a:off x="15266043"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2" name="正方形/長方形 5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3" name="テキスト ボックス 5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4" name="直線コネクタ 5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65" name="直線コネクタ 56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66" name="テキスト ボックス 56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67" name="直線コネクタ 56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68" name="テキスト ボックス 56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69" name="直線コネクタ 56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0" name="テキスト ボックス 56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1" name="直線コネクタ 57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2" name="テキスト ボックス 57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3" name="直線コネクタ 57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4" name="テキスト ボックス 57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5" name="直線コネクタ 5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6" name="テキスト ボックス 5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156211</xdr:rowOff>
    </xdr:from>
    <xdr:to>
      <xdr:col>32</xdr:col>
      <xdr:colOff>186689</xdr:colOff>
      <xdr:row>108</xdr:row>
      <xdr:rowOff>110489</xdr:rowOff>
    </xdr:to>
    <xdr:cxnSp macro="">
      <xdr:nvCxnSpPr>
        <xdr:cNvPr id="578" name="直線コネクタ 577"/>
        <xdr:cNvCxnSpPr/>
      </xdr:nvCxnSpPr>
      <xdr:spPr>
        <a:xfrm flipV="1">
          <a:off x="22160864" y="17129761"/>
          <a:ext cx="0" cy="1497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114316</xdr:rowOff>
    </xdr:from>
    <xdr:ext cx="469744" cy="259045"/>
    <xdr:sp macro="" textlink="">
      <xdr:nvSpPr>
        <xdr:cNvPr id="579" name="【公民館】&#10;一人当たり面積最小値テキスト"/>
        <xdr:cNvSpPr txBox="1"/>
      </xdr:nvSpPr>
      <xdr:spPr>
        <a:xfrm>
          <a:off x="222504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108</xdr:row>
      <xdr:rowOff>110489</xdr:rowOff>
    </xdr:from>
    <xdr:to>
      <xdr:col>32</xdr:col>
      <xdr:colOff>276225</xdr:colOff>
      <xdr:row>108</xdr:row>
      <xdr:rowOff>110489</xdr:rowOff>
    </xdr:to>
    <xdr:cxnSp macro="">
      <xdr:nvCxnSpPr>
        <xdr:cNvPr id="580" name="直線コネクタ 579"/>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102888</xdr:rowOff>
    </xdr:from>
    <xdr:ext cx="469744" cy="259045"/>
    <xdr:sp macro="" textlink="">
      <xdr:nvSpPr>
        <xdr:cNvPr id="581" name="【公民館】&#10;一人当たり面積最大値テキスト"/>
        <xdr:cNvSpPr txBox="1"/>
      </xdr:nvSpPr>
      <xdr:spPr>
        <a:xfrm>
          <a:off x="222504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0.404</a:t>
          </a:r>
          <a:endParaRPr kumimoji="1" lang="ja-JP" altLang="en-US" sz="1000" b="1">
            <a:latin typeface="ＭＳ Ｐゴシック"/>
          </a:endParaRPr>
        </a:p>
      </xdr:txBody>
    </xdr:sp>
    <xdr:clientData/>
  </xdr:oneCellAnchor>
  <xdr:twoCellAnchor>
    <xdr:from>
      <xdr:col>32</xdr:col>
      <xdr:colOff>98425</xdr:colOff>
      <xdr:row>99</xdr:row>
      <xdr:rowOff>156211</xdr:rowOff>
    </xdr:from>
    <xdr:to>
      <xdr:col>32</xdr:col>
      <xdr:colOff>276225</xdr:colOff>
      <xdr:row>99</xdr:row>
      <xdr:rowOff>156211</xdr:rowOff>
    </xdr:to>
    <xdr:cxnSp macro="">
      <xdr:nvCxnSpPr>
        <xdr:cNvPr id="582" name="直線コネクタ 581"/>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41927</xdr:rowOff>
    </xdr:from>
    <xdr:ext cx="469744" cy="259045"/>
    <xdr:sp macro="" textlink="">
      <xdr:nvSpPr>
        <xdr:cNvPr id="583" name="【公民館】&#10;一人当たり面積平均値テキスト"/>
        <xdr:cNvSpPr txBox="1"/>
      </xdr:nvSpPr>
      <xdr:spPr>
        <a:xfrm>
          <a:off x="22250400" y="1804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63500</xdr:rowOff>
    </xdr:from>
    <xdr:to>
      <xdr:col>32</xdr:col>
      <xdr:colOff>238125</xdr:colOff>
      <xdr:row>105</xdr:row>
      <xdr:rowOff>165100</xdr:rowOff>
    </xdr:to>
    <xdr:sp macro="" textlink="">
      <xdr:nvSpPr>
        <xdr:cNvPr id="584" name="フローチャート : 判断 583"/>
        <xdr:cNvSpPr/>
      </xdr:nvSpPr>
      <xdr:spPr>
        <a:xfrm>
          <a:off x="22110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78739</xdr:rowOff>
    </xdr:from>
    <xdr:to>
      <xdr:col>31</xdr:col>
      <xdr:colOff>85725</xdr:colOff>
      <xdr:row>106</xdr:row>
      <xdr:rowOff>8889</xdr:rowOff>
    </xdr:to>
    <xdr:sp macro="" textlink="">
      <xdr:nvSpPr>
        <xdr:cNvPr id="585" name="フローチャート : 判断 584"/>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6" name="テキスト ボックス 5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7" name="テキスト ボックス 5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8" name="テキスト ボックス 5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9" name="テキスト ボックス 5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0" name="テキスト ボックス 5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33020</xdr:rowOff>
    </xdr:from>
    <xdr:to>
      <xdr:col>31</xdr:col>
      <xdr:colOff>85725</xdr:colOff>
      <xdr:row>107</xdr:row>
      <xdr:rowOff>134620</xdr:rowOff>
    </xdr:to>
    <xdr:sp macro="" textlink="">
      <xdr:nvSpPr>
        <xdr:cNvPr id="591" name="円/楕円 590"/>
        <xdr:cNvSpPr/>
      </xdr:nvSpPr>
      <xdr:spPr>
        <a:xfrm>
          <a:off x="21272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25416</xdr:rowOff>
    </xdr:from>
    <xdr:ext cx="469744" cy="259045"/>
    <xdr:sp macro="" textlink="">
      <xdr:nvSpPr>
        <xdr:cNvPr id="592" name="n_1aveValue【公民館】&#10;一人当たり面積"/>
        <xdr:cNvSpPr txBox="1"/>
      </xdr:nvSpPr>
      <xdr:spPr>
        <a:xfrm>
          <a:off x="210757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0.141</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125747</xdr:rowOff>
    </xdr:from>
    <xdr:ext cx="469744" cy="259045"/>
    <xdr:sp macro="" textlink="">
      <xdr:nvSpPr>
        <xdr:cNvPr id="593" name="n_1mainValue【公民館】&#10;一人当たり面積"/>
        <xdr:cNvSpPr txBox="1"/>
      </xdr:nvSpPr>
      <xdr:spPr>
        <a:xfrm>
          <a:off x="21075727"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4" name="正方形/長方形 5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5" name="正方形/長方形 5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6" name="テキスト ボックス 5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及び</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の一人当たり面積</a:t>
          </a:r>
          <a:r>
            <a:rPr kumimoji="1" lang="ja-JP" altLang="en-US" sz="1100">
              <a:solidFill>
                <a:schemeClr val="dk1"/>
              </a:solidFill>
              <a:effectLst/>
              <a:latin typeface="+mn-lt"/>
              <a:ea typeface="+mn-ea"/>
              <a:cs typeface="+mn-cs"/>
            </a:rPr>
            <a:t>が大きい上に</a:t>
          </a:r>
          <a:r>
            <a:rPr kumimoji="1" lang="ja-JP" altLang="ja-JP" sz="1100">
              <a:solidFill>
                <a:schemeClr val="dk1"/>
              </a:solidFill>
              <a:effectLst/>
              <a:latin typeface="+mn-lt"/>
              <a:ea typeface="+mn-ea"/>
              <a:cs typeface="+mn-cs"/>
            </a:rPr>
            <a:t>有形固定資産減価償却率は高く、老朽化が進んでいるといえる。</a:t>
          </a:r>
          <a:endParaRPr lang="ja-JP" altLang="ja-JP" sz="1400">
            <a:effectLst/>
          </a:endParaRPr>
        </a:p>
        <a:p>
          <a:r>
            <a:rPr kumimoji="1" lang="ja-JP" altLang="ja-JP" sz="1100">
              <a:solidFill>
                <a:schemeClr val="dk1"/>
              </a:solidFill>
              <a:effectLst/>
              <a:latin typeface="+mn-lt"/>
              <a:ea typeface="+mn-ea"/>
              <a:cs typeface="+mn-cs"/>
            </a:rPr>
            <a:t>　今後、幼稚園、小学校、中学校等の複合化施設の整備を検討していく。</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静岡県湖西市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60,363
57,809
86.56
22,351,522
21,237,800
1,008,833
14,442,690
18,175,983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31.1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156210</xdr:rowOff>
    </xdr:from>
    <xdr:to>
      <xdr:col>6</xdr:col>
      <xdr:colOff>510540</xdr:colOff>
      <xdr:row>42</xdr:row>
      <xdr:rowOff>37012</xdr:rowOff>
    </xdr:to>
    <xdr:cxnSp macro="">
      <xdr:nvCxnSpPr>
        <xdr:cNvPr id="58" name="直線コネクタ 57"/>
        <xdr:cNvCxnSpPr/>
      </xdr:nvCxnSpPr>
      <xdr:spPr>
        <a:xfrm flipV="1">
          <a:off x="4634865" y="5814060"/>
          <a:ext cx="0" cy="1423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40839</xdr:rowOff>
    </xdr:from>
    <xdr:ext cx="340478" cy="259045"/>
    <xdr:sp macro="" textlink="">
      <xdr:nvSpPr>
        <xdr:cNvPr id="59" name="【図書館】&#10;有形固定資産減価償却率最小値テキスト"/>
        <xdr:cNvSpPr txBox="1"/>
      </xdr:nvSpPr>
      <xdr:spPr>
        <a:xfrm>
          <a:off x="4724400" y="724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422275</xdr:colOff>
      <xdr:row>42</xdr:row>
      <xdr:rowOff>37012</xdr:rowOff>
    </xdr:from>
    <xdr:to>
      <xdr:col>6</xdr:col>
      <xdr:colOff>600075</xdr:colOff>
      <xdr:row>42</xdr:row>
      <xdr:rowOff>37012</xdr:rowOff>
    </xdr:to>
    <xdr:cxnSp macro="">
      <xdr:nvCxnSpPr>
        <xdr:cNvPr id="60" name="直線コネクタ 59"/>
        <xdr:cNvCxnSpPr/>
      </xdr:nvCxnSpPr>
      <xdr:spPr>
        <a:xfrm>
          <a:off x="4546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102887</xdr:rowOff>
    </xdr:from>
    <xdr:ext cx="405111" cy="259045"/>
    <xdr:sp macro="" textlink="">
      <xdr:nvSpPr>
        <xdr:cNvPr id="61" name="【図書館】&#10;有形固定資産減価償却率最大値テキスト"/>
        <xdr:cNvSpPr txBox="1"/>
      </xdr:nvSpPr>
      <xdr:spPr>
        <a:xfrm>
          <a:off x="47244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33</xdr:row>
      <xdr:rowOff>156210</xdr:rowOff>
    </xdr:from>
    <xdr:to>
      <xdr:col>6</xdr:col>
      <xdr:colOff>600075</xdr:colOff>
      <xdr:row>33</xdr:row>
      <xdr:rowOff>156210</xdr:rowOff>
    </xdr:to>
    <xdr:cxnSp macro="">
      <xdr:nvCxnSpPr>
        <xdr:cNvPr id="62" name="直線コネクタ 61"/>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75673</xdr:rowOff>
    </xdr:from>
    <xdr:ext cx="405111" cy="259045"/>
    <xdr:sp macro="" textlink="">
      <xdr:nvSpPr>
        <xdr:cNvPr id="63" name="【図書館】&#10;有形固定資産減価償却率平均値テキスト"/>
        <xdr:cNvSpPr txBox="1"/>
      </xdr:nvSpPr>
      <xdr:spPr>
        <a:xfrm>
          <a:off x="4724400" y="659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97246</xdr:rowOff>
    </xdr:from>
    <xdr:to>
      <xdr:col>6</xdr:col>
      <xdr:colOff>561975</xdr:colOff>
      <xdr:row>39</xdr:row>
      <xdr:rowOff>27396</xdr:rowOff>
    </xdr:to>
    <xdr:sp macro="" textlink="">
      <xdr:nvSpPr>
        <xdr:cNvPr id="64" name="フローチャート : 判断 63"/>
        <xdr:cNvSpPr/>
      </xdr:nvSpPr>
      <xdr:spPr>
        <a:xfrm>
          <a:off x="4584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90715</xdr:rowOff>
    </xdr:from>
    <xdr:to>
      <xdr:col>5</xdr:col>
      <xdr:colOff>409575</xdr:colOff>
      <xdr:row>39</xdr:row>
      <xdr:rowOff>20865</xdr:rowOff>
    </xdr:to>
    <xdr:sp macro="" textlink="">
      <xdr:nvSpPr>
        <xdr:cNvPr id="65" name="フローチャート : 判断 64"/>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11992</xdr:rowOff>
    </xdr:from>
    <xdr:ext cx="405111" cy="259045"/>
    <xdr:sp macro="" textlink="">
      <xdr:nvSpPr>
        <xdr:cNvPr id="66" name="n_1aveValue【図書館】&#10;有形固定資産減価償却率"/>
        <xdr:cNvSpPr txBox="1"/>
      </xdr:nvSpPr>
      <xdr:spPr>
        <a:xfrm>
          <a:off x="3582043"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157661</xdr:rowOff>
    </xdr:from>
    <xdr:to>
      <xdr:col>5</xdr:col>
      <xdr:colOff>409575</xdr:colOff>
      <xdr:row>37</xdr:row>
      <xdr:rowOff>87811</xdr:rowOff>
    </xdr:to>
    <xdr:sp macro="" textlink="">
      <xdr:nvSpPr>
        <xdr:cNvPr id="72" name="円/楕円 71"/>
        <xdr:cNvSpPr/>
      </xdr:nvSpPr>
      <xdr:spPr>
        <a:xfrm>
          <a:off x="3746500" y="63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104338</xdr:rowOff>
    </xdr:from>
    <xdr:ext cx="405111" cy="259045"/>
    <xdr:sp macro="" textlink="">
      <xdr:nvSpPr>
        <xdr:cNvPr id="73" name="n_1mainValue【図書館】&#10;有形固定資産減価償却率"/>
        <xdr:cNvSpPr txBox="1"/>
      </xdr:nvSpPr>
      <xdr:spPr>
        <a:xfrm>
          <a:off x="3582043"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82550</xdr:rowOff>
    </xdr:to>
    <xdr:cxnSp macro="">
      <xdr:nvCxnSpPr>
        <xdr:cNvPr id="97" name="直線コネクタ 96"/>
        <xdr:cNvCxnSpPr/>
      </xdr:nvCxnSpPr>
      <xdr:spPr>
        <a:xfrm flipV="1">
          <a:off x="10476865" y="5715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86377</xdr:rowOff>
    </xdr:from>
    <xdr:ext cx="469744" cy="259045"/>
    <xdr:sp macro="" textlink="">
      <xdr:nvSpPr>
        <xdr:cNvPr id="98" name="【図書館】&#10;一人当たり面積最小値テキスト"/>
        <xdr:cNvSpPr txBox="1"/>
      </xdr:nvSpPr>
      <xdr:spPr>
        <a:xfrm>
          <a:off x="10566400" y="711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82550</xdr:rowOff>
    </xdr:from>
    <xdr:to>
      <xdr:col>15</xdr:col>
      <xdr:colOff>269875</xdr:colOff>
      <xdr:row>41</xdr:row>
      <xdr:rowOff>82550</xdr:rowOff>
    </xdr:to>
    <xdr:cxnSp macro="">
      <xdr:nvCxnSpPr>
        <xdr:cNvPr id="99" name="直線コネクタ 98"/>
        <xdr:cNvCxnSpPr/>
      </xdr:nvCxnSpPr>
      <xdr:spPr>
        <a:xfrm>
          <a:off x="103886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100"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101" name="直線コネクタ 100"/>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3827</xdr:rowOff>
    </xdr:from>
    <xdr:ext cx="469744" cy="259045"/>
    <xdr:sp macro="" textlink="">
      <xdr:nvSpPr>
        <xdr:cNvPr id="102" name="【図書館】&#10;一人当たり面積平均値テキスト"/>
        <xdr:cNvSpPr txBox="1"/>
      </xdr:nvSpPr>
      <xdr:spPr>
        <a:xfrm>
          <a:off x="105664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25400</xdr:rowOff>
    </xdr:from>
    <xdr:to>
      <xdr:col>15</xdr:col>
      <xdr:colOff>231775</xdr:colOff>
      <xdr:row>38</xdr:row>
      <xdr:rowOff>127000</xdr:rowOff>
    </xdr:to>
    <xdr:sp macro="" textlink="">
      <xdr:nvSpPr>
        <xdr:cNvPr id="103" name="フローチャート : 判断 102"/>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63500</xdr:rowOff>
    </xdr:from>
    <xdr:to>
      <xdr:col>14</xdr:col>
      <xdr:colOff>79375</xdr:colOff>
      <xdr:row>38</xdr:row>
      <xdr:rowOff>165100</xdr:rowOff>
    </xdr:to>
    <xdr:sp macro="" textlink="">
      <xdr:nvSpPr>
        <xdr:cNvPr id="104" name="フローチャート : 判断 103"/>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156227</xdr:rowOff>
    </xdr:from>
    <xdr:ext cx="469744" cy="259045"/>
    <xdr:sp macro="" textlink="">
      <xdr:nvSpPr>
        <xdr:cNvPr id="105"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31750</xdr:rowOff>
    </xdr:from>
    <xdr:to>
      <xdr:col>14</xdr:col>
      <xdr:colOff>79375</xdr:colOff>
      <xdr:row>37</xdr:row>
      <xdr:rowOff>133350</xdr:rowOff>
    </xdr:to>
    <xdr:sp macro="" textlink="">
      <xdr:nvSpPr>
        <xdr:cNvPr id="111" name="円/楕円 110"/>
        <xdr:cNvSpPr/>
      </xdr:nvSpPr>
      <xdr:spPr>
        <a:xfrm>
          <a:off x="9588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149877</xdr:rowOff>
    </xdr:from>
    <xdr:ext cx="469744" cy="259045"/>
    <xdr:sp macro="" textlink="">
      <xdr:nvSpPr>
        <xdr:cNvPr id="112" name="n_1mainValue【図書館】&#10;一人当たり面積"/>
        <xdr:cNvSpPr txBox="1"/>
      </xdr:nvSpPr>
      <xdr:spPr>
        <a:xfrm>
          <a:off x="9391727" y="615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3" name="テキスト ボックス 12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5" name="テキスト ボックス 12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3" name="テキスト ボックス 13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112395</xdr:rowOff>
    </xdr:from>
    <xdr:to>
      <xdr:col>6</xdr:col>
      <xdr:colOff>510540</xdr:colOff>
      <xdr:row>61</xdr:row>
      <xdr:rowOff>87630</xdr:rowOff>
    </xdr:to>
    <xdr:cxnSp macro="">
      <xdr:nvCxnSpPr>
        <xdr:cNvPr id="137" name="直線コネクタ 136"/>
        <xdr:cNvCxnSpPr/>
      </xdr:nvCxnSpPr>
      <xdr:spPr>
        <a:xfrm flipV="1">
          <a:off x="4634865" y="9542145"/>
          <a:ext cx="0" cy="10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91457</xdr:rowOff>
    </xdr:from>
    <xdr:ext cx="405111" cy="259045"/>
    <xdr:sp macro="" textlink="">
      <xdr:nvSpPr>
        <xdr:cNvPr id="138" name="【体育館・プール】&#10;有形固定資産減価償却率最小値テキスト"/>
        <xdr:cNvSpPr txBox="1"/>
      </xdr:nvSpPr>
      <xdr:spPr>
        <a:xfrm>
          <a:off x="4724400"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6</xdr:col>
      <xdr:colOff>422275</xdr:colOff>
      <xdr:row>61</xdr:row>
      <xdr:rowOff>87630</xdr:rowOff>
    </xdr:from>
    <xdr:to>
      <xdr:col>6</xdr:col>
      <xdr:colOff>600075</xdr:colOff>
      <xdr:row>61</xdr:row>
      <xdr:rowOff>87630</xdr:rowOff>
    </xdr:to>
    <xdr:cxnSp macro="">
      <xdr:nvCxnSpPr>
        <xdr:cNvPr id="139" name="直線コネクタ 138"/>
        <xdr:cNvCxnSpPr/>
      </xdr:nvCxnSpPr>
      <xdr:spPr>
        <a:xfrm>
          <a:off x="4546600" y="1054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59072</xdr:rowOff>
    </xdr:from>
    <xdr:ext cx="405111" cy="259045"/>
    <xdr:sp macro="" textlink="">
      <xdr:nvSpPr>
        <xdr:cNvPr id="140" name="【体育館・プール】&#10;有形固定資産減価償却率最大値テキスト"/>
        <xdr:cNvSpPr txBox="1"/>
      </xdr:nvSpPr>
      <xdr:spPr>
        <a:xfrm>
          <a:off x="4724400" y="931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55</xdr:row>
      <xdr:rowOff>112395</xdr:rowOff>
    </xdr:from>
    <xdr:to>
      <xdr:col>6</xdr:col>
      <xdr:colOff>600075</xdr:colOff>
      <xdr:row>55</xdr:row>
      <xdr:rowOff>112395</xdr:rowOff>
    </xdr:to>
    <xdr:cxnSp macro="">
      <xdr:nvCxnSpPr>
        <xdr:cNvPr id="141" name="直線コネクタ 140"/>
        <xdr:cNvCxnSpPr/>
      </xdr:nvCxnSpPr>
      <xdr:spPr>
        <a:xfrm>
          <a:off x="4546600" y="954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60977</xdr:rowOff>
    </xdr:from>
    <xdr:ext cx="405111" cy="259045"/>
    <xdr:sp macro="" textlink="">
      <xdr:nvSpPr>
        <xdr:cNvPr id="142" name="【体育館・プール】&#10;有形固定資産減価償却率平均値テキスト"/>
        <xdr:cNvSpPr txBox="1"/>
      </xdr:nvSpPr>
      <xdr:spPr>
        <a:xfrm>
          <a:off x="4724400" y="1017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82550</xdr:rowOff>
    </xdr:from>
    <xdr:to>
      <xdr:col>6</xdr:col>
      <xdr:colOff>561975</xdr:colOff>
      <xdr:row>60</xdr:row>
      <xdr:rowOff>12700</xdr:rowOff>
    </xdr:to>
    <xdr:sp macro="" textlink="">
      <xdr:nvSpPr>
        <xdr:cNvPr id="143" name="フローチャート : 判断 142"/>
        <xdr:cNvSpPr/>
      </xdr:nvSpPr>
      <xdr:spPr>
        <a:xfrm>
          <a:off x="45847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145415</xdr:rowOff>
    </xdr:from>
    <xdr:to>
      <xdr:col>5</xdr:col>
      <xdr:colOff>409575</xdr:colOff>
      <xdr:row>60</xdr:row>
      <xdr:rowOff>75565</xdr:rowOff>
    </xdr:to>
    <xdr:sp macro="" textlink="">
      <xdr:nvSpPr>
        <xdr:cNvPr id="144" name="フローチャート : 判断 143"/>
        <xdr:cNvSpPr/>
      </xdr:nvSpPr>
      <xdr:spPr>
        <a:xfrm>
          <a:off x="3746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92092</xdr:rowOff>
    </xdr:from>
    <xdr:ext cx="405111" cy="259045"/>
    <xdr:sp macro="" textlink="">
      <xdr:nvSpPr>
        <xdr:cNvPr id="145" name="n_1aveValue【体育館・プール】&#10;有形固定資産減価償却率"/>
        <xdr:cNvSpPr txBox="1"/>
      </xdr:nvSpPr>
      <xdr:spPr>
        <a:xfrm>
          <a:off x="3582043"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133985</xdr:rowOff>
    </xdr:from>
    <xdr:to>
      <xdr:col>5</xdr:col>
      <xdr:colOff>409575</xdr:colOff>
      <xdr:row>63</xdr:row>
      <xdr:rowOff>64135</xdr:rowOff>
    </xdr:to>
    <xdr:sp macro="" textlink="">
      <xdr:nvSpPr>
        <xdr:cNvPr id="151" name="円/楕円 150"/>
        <xdr:cNvSpPr/>
      </xdr:nvSpPr>
      <xdr:spPr>
        <a:xfrm>
          <a:off x="37465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55262</xdr:rowOff>
    </xdr:from>
    <xdr:ext cx="405111" cy="259045"/>
    <xdr:sp macro="" textlink="">
      <xdr:nvSpPr>
        <xdr:cNvPr id="152" name="n_1mainValue【体育館・プール】&#10;有形固定資産減価償却率"/>
        <xdr:cNvSpPr txBox="1"/>
      </xdr:nvSpPr>
      <xdr:spPr>
        <a:xfrm>
          <a:off x="3582043" y="1085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20955</xdr:rowOff>
    </xdr:from>
    <xdr:to>
      <xdr:col>15</xdr:col>
      <xdr:colOff>180340</xdr:colOff>
      <xdr:row>64</xdr:row>
      <xdr:rowOff>11430</xdr:rowOff>
    </xdr:to>
    <xdr:cxnSp macro="">
      <xdr:nvCxnSpPr>
        <xdr:cNvPr id="176" name="直線コネクタ 175"/>
        <xdr:cNvCxnSpPr/>
      </xdr:nvCxnSpPr>
      <xdr:spPr>
        <a:xfrm flipV="1">
          <a:off x="10476865" y="945070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15257</xdr:rowOff>
    </xdr:from>
    <xdr:ext cx="469744" cy="259045"/>
    <xdr:sp macro="" textlink="">
      <xdr:nvSpPr>
        <xdr:cNvPr id="177" name="【体育館・プール】&#10;一人当たり面積最小値テキスト"/>
        <xdr:cNvSpPr txBox="1"/>
      </xdr:nvSpPr>
      <xdr:spPr>
        <a:xfrm>
          <a:off x="105664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64</xdr:row>
      <xdr:rowOff>11430</xdr:rowOff>
    </xdr:from>
    <xdr:to>
      <xdr:col>15</xdr:col>
      <xdr:colOff>269875</xdr:colOff>
      <xdr:row>64</xdr:row>
      <xdr:rowOff>11430</xdr:rowOff>
    </xdr:to>
    <xdr:cxnSp macro="">
      <xdr:nvCxnSpPr>
        <xdr:cNvPr id="178" name="直線コネクタ 177"/>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139082</xdr:rowOff>
    </xdr:from>
    <xdr:ext cx="469744" cy="259045"/>
    <xdr:sp macro="" textlink="">
      <xdr:nvSpPr>
        <xdr:cNvPr id="179" name="【体育館・プール】&#10;一人当たり面積最大値テキスト"/>
        <xdr:cNvSpPr txBox="1"/>
      </xdr:nvSpPr>
      <xdr:spPr>
        <a:xfrm>
          <a:off x="105664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0.839</a:t>
          </a:r>
          <a:endParaRPr kumimoji="1" lang="ja-JP" altLang="en-US" sz="1000" b="1">
            <a:latin typeface="ＭＳ Ｐゴシック"/>
          </a:endParaRPr>
        </a:p>
      </xdr:txBody>
    </xdr:sp>
    <xdr:clientData/>
  </xdr:oneCellAnchor>
  <xdr:twoCellAnchor>
    <xdr:from>
      <xdr:col>15</xdr:col>
      <xdr:colOff>92075</xdr:colOff>
      <xdr:row>55</xdr:row>
      <xdr:rowOff>20955</xdr:rowOff>
    </xdr:from>
    <xdr:to>
      <xdr:col>15</xdr:col>
      <xdr:colOff>269875</xdr:colOff>
      <xdr:row>55</xdr:row>
      <xdr:rowOff>20955</xdr:rowOff>
    </xdr:to>
    <xdr:cxnSp macro="">
      <xdr:nvCxnSpPr>
        <xdr:cNvPr id="180" name="直線コネクタ 179"/>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7637</xdr:rowOff>
    </xdr:from>
    <xdr:ext cx="469744" cy="259045"/>
    <xdr:sp macro="" textlink="">
      <xdr:nvSpPr>
        <xdr:cNvPr id="181" name="【体育館・プール】&#10;一人当たり面積平均値テキスト"/>
        <xdr:cNvSpPr txBox="1"/>
      </xdr:nvSpPr>
      <xdr:spPr>
        <a:xfrm>
          <a:off x="10566400" y="10637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29210</xdr:rowOff>
    </xdr:from>
    <xdr:to>
      <xdr:col>15</xdr:col>
      <xdr:colOff>231775</xdr:colOff>
      <xdr:row>62</xdr:row>
      <xdr:rowOff>130810</xdr:rowOff>
    </xdr:to>
    <xdr:sp macro="" textlink="">
      <xdr:nvSpPr>
        <xdr:cNvPr id="182" name="フローチャート : 判断 181"/>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19685</xdr:rowOff>
    </xdr:from>
    <xdr:to>
      <xdr:col>14</xdr:col>
      <xdr:colOff>79375</xdr:colOff>
      <xdr:row>62</xdr:row>
      <xdr:rowOff>121285</xdr:rowOff>
    </xdr:to>
    <xdr:sp macro="" textlink="">
      <xdr:nvSpPr>
        <xdr:cNvPr id="183" name="フローチャート : 判断 182"/>
        <xdr:cNvSpPr/>
      </xdr:nvSpPr>
      <xdr:spPr>
        <a:xfrm>
          <a:off x="9588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112412</xdr:rowOff>
    </xdr:from>
    <xdr:ext cx="469744" cy="259045"/>
    <xdr:sp macro="" textlink="">
      <xdr:nvSpPr>
        <xdr:cNvPr id="184" name="n_1aveValue【体育館・プール】&#10;一人当たり面積"/>
        <xdr:cNvSpPr txBox="1"/>
      </xdr:nvSpPr>
      <xdr:spPr>
        <a:xfrm>
          <a:off x="9391727" y="1074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8255</xdr:rowOff>
    </xdr:from>
    <xdr:to>
      <xdr:col>14</xdr:col>
      <xdr:colOff>79375</xdr:colOff>
      <xdr:row>61</xdr:row>
      <xdr:rowOff>109855</xdr:rowOff>
    </xdr:to>
    <xdr:sp macro="" textlink="">
      <xdr:nvSpPr>
        <xdr:cNvPr id="190" name="円/楕円 189"/>
        <xdr:cNvSpPr/>
      </xdr:nvSpPr>
      <xdr:spPr>
        <a:xfrm>
          <a:off x="95885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126382</xdr:rowOff>
    </xdr:from>
    <xdr:ext cx="469744" cy="259045"/>
    <xdr:sp macro="" textlink="">
      <xdr:nvSpPr>
        <xdr:cNvPr id="191" name="n_1mainValue【体育館・プール】&#10;一人当たり面積"/>
        <xdr:cNvSpPr txBox="1"/>
      </xdr:nvSpPr>
      <xdr:spPr>
        <a:xfrm>
          <a:off x="9391727" y="1024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2" name="テキスト ボックス 20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3" name="直線コネクタ 20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4" name="テキスト ボックス 20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5" name="直線コネクタ 20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6" name="テキスト ボックス 20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7" name="直線コネクタ 20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8" name="テキスト ボックス 20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9" name="直線コネクタ 20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0" name="テキスト ボックス 20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1" name="直線コネクタ 21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2" name="テキスト ボックス 21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4" name="テキスト ボックス 21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0</xdr:rowOff>
    </xdr:from>
    <xdr:to>
      <xdr:col>6</xdr:col>
      <xdr:colOff>510540</xdr:colOff>
      <xdr:row>86</xdr:row>
      <xdr:rowOff>7620</xdr:rowOff>
    </xdr:to>
    <xdr:cxnSp macro="">
      <xdr:nvCxnSpPr>
        <xdr:cNvPr id="216" name="直線コネクタ 215"/>
        <xdr:cNvCxnSpPr/>
      </xdr:nvCxnSpPr>
      <xdr:spPr>
        <a:xfrm flipV="1">
          <a:off x="4634865" y="133731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11447</xdr:rowOff>
    </xdr:from>
    <xdr:ext cx="405111" cy="259045"/>
    <xdr:sp macro="" textlink="">
      <xdr:nvSpPr>
        <xdr:cNvPr id="217" name="【福祉施設】&#10;有形固定資産減価償却率最小値テキスト"/>
        <xdr:cNvSpPr txBox="1"/>
      </xdr:nvSpPr>
      <xdr:spPr>
        <a:xfrm>
          <a:off x="47244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422275</xdr:colOff>
      <xdr:row>86</xdr:row>
      <xdr:rowOff>7620</xdr:rowOff>
    </xdr:from>
    <xdr:to>
      <xdr:col>6</xdr:col>
      <xdr:colOff>600075</xdr:colOff>
      <xdr:row>86</xdr:row>
      <xdr:rowOff>7620</xdr:rowOff>
    </xdr:to>
    <xdr:cxnSp macro="">
      <xdr:nvCxnSpPr>
        <xdr:cNvPr id="218" name="直線コネクタ 217"/>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118127</xdr:rowOff>
    </xdr:from>
    <xdr:ext cx="405111" cy="259045"/>
    <xdr:sp macro="" textlink="">
      <xdr:nvSpPr>
        <xdr:cNvPr id="219" name="【福祉施設】&#10;有形固定資産減価償却率最大値テキスト"/>
        <xdr:cNvSpPr txBox="1"/>
      </xdr:nvSpPr>
      <xdr:spPr>
        <a:xfrm>
          <a:off x="47244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422275</xdr:colOff>
      <xdr:row>78</xdr:row>
      <xdr:rowOff>0</xdr:rowOff>
    </xdr:from>
    <xdr:to>
      <xdr:col>6</xdr:col>
      <xdr:colOff>600075</xdr:colOff>
      <xdr:row>78</xdr:row>
      <xdr:rowOff>0</xdr:rowOff>
    </xdr:to>
    <xdr:cxnSp macro="">
      <xdr:nvCxnSpPr>
        <xdr:cNvPr id="220" name="直線コネクタ 219"/>
        <xdr:cNvCxnSpPr/>
      </xdr:nvCxnSpPr>
      <xdr:spPr>
        <a:xfrm>
          <a:off x="4546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129557</xdr:rowOff>
    </xdr:from>
    <xdr:ext cx="405111" cy="259045"/>
    <xdr:sp macro="" textlink="">
      <xdr:nvSpPr>
        <xdr:cNvPr id="221" name="【福祉施設】&#10;有形固定資産減価償却率平均値テキスト"/>
        <xdr:cNvSpPr txBox="1"/>
      </xdr:nvSpPr>
      <xdr:spPr>
        <a:xfrm>
          <a:off x="47244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151130</xdr:rowOff>
    </xdr:from>
    <xdr:to>
      <xdr:col>6</xdr:col>
      <xdr:colOff>561975</xdr:colOff>
      <xdr:row>83</xdr:row>
      <xdr:rowOff>81280</xdr:rowOff>
    </xdr:to>
    <xdr:sp macro="" textlink="">
      <xdr:nvSpPr>
        <xdr:cNvPr id="222" name="フローチャート : 判断 22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170180</xdr:rowOff>
    </xdr:from>
    <xdr:to>
      <xdr:col>5</xdr:col>
      <xdr:colOff>409575</xdr:colOff>
      <xdr:row>83</xdr:row>
      <xdr:rowOff>100330</xdr:rowOff>
    </xdr:to>
    <xdr:sp macro="" textlink="">
      <xdr:nvSpPr>
        <xdr:cNvPr id="223" name="フローチャート : 判断 222"/>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91457</xdr:rowOff>
    </xdr:from>
    <xdr:ext cx="405111" cy="259045"/>
    <xdr:sp macro="" textlink="">
      <xdr:nvSpPr>
        <xdr:cNvPr id="224" name="n_1aveValue【福祉施設】&#10;有形固定資産減価償却率"/>
        <xdr:cNvSpPr txBox="1"/>
      </xdr:nvSpPr>
      <xdr:spPr>
        <a:xfrm>
          <a:off x="3582043"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52070</xdr:rowOff>
    </xdr:from>
    <xdr:to>
      <xdr:col>5</xdr:col>
      <xdr:colOff>409575</xdr:colOff>
      <xdr:row>82</xdr:row>
      <xdr:rowOff>153670</xdr:rowOff>
    </xdr:to>
    <xdr:sp macro="" textlink="">
      <xdr:nvSpPr>
        <xdr:cNvPr id="230" name="円/楕円 229"/>
        <xdr:cNvSpPr/>
      </xdr:nvSpPr>
      <xdr:spPr>
        <a:xfrm>
          <a:off x="3746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170197</xdr:rowOff>
    </xdr:from>
    <xdr:ext cx="405111" cy="259045"/>
    <xdr:sp macro="" textlink="">
      <xdr:nvSpPr>
        <xdr:cNvPr id="231" name="n_1mainValue【福祉施設】&#10;有形固定資産減価償却率"/>
        <xdr:cNvSpPr txBox="1"/>
      </xdr:nvSpPr>
      <xdr:spPr>
        <a:xfrm>
          <a:off x="3582043"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2" name="直線コネクタ 24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3" name="テキスト ボックス 24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4" name="直線コネクタ 24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5" name="テキスト ボックス 24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6" name="直線コネクタ 24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7" name="テキスト ボックス 24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8" name="直線コネクタ 24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9" name="テキスト ボックス 24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0" name="直線コネクタ 24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1" name="テキスト ボックス 25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2" name="直線コネクタ 25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3" name="テキスト ボックス 25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4" name="直線コネクタ 25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5" name="テキスト ボックス 25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83820</xdr:rowOff>
    </xdr:from>
    <xdr:to>
      <xdr:col>15</xdr:col>
      <xdr:colOff>180340</xdr:colOff>
      <xdr:row>86</xdr:row>
      <xdr:rowOff>139337</xdr:rowOff>
    </xdr:to>
    <xdr:cxnSp macro="">
      <xdr:nvCxnSpPr>
        <xdr:cNvPr id="257" name="直線コネクタ 256"/>
        <xdr:cNvCxnSpPr/>
      </xdr:nvCxnSpPr>
      <xdr:spPr>
        <a:xfrm flipV="1">
          <a:off x="10476865" y="13456920"/>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143164</xdr:rowOff>
    </xdr:from>
    <xdr:ext cx="469744" cy="259045"/>
    <xdr:sp macro="" textlink="">
      <xdr:nvSpPr>
        <xdr:cNvPr id="258" name="【福祉施設】&#10;一人当たり面積最小値テキスト"/>
        <xdr:cNvSpPr txBox="1"/>
      </xdr:nvSpPr>
      <xdr:spPr>
        <a:xfrm>
          <a:off x="105664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139337</xdr:rowOff>
    </xdr:from>
    <xdr:to>
      <xdr:col>15</xdr:col>
      <xdr:colOff>269875</xdr:colOff>
      <xdr:row>86</xdr:row>
      <xdr:rowOff>139337</xdr:rowOff>
    </xdr:to>
    <xdr:cxnSp macro="">
      <xdr:nvCxnSpPr>
        <xdr:cNvPr id="259" name="直線コネクタ 258"/>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30497</xdr:rowOff>
    </xdr:from>
    <xdr:ext cx="469744" cy="259045"/>
    <xdr:sp macro="" textlink="">
      <xdr:nvSpPr>
        <xdr:cNvPr id="260" name="【福祉施設】&#10;一人当たり面積最大値テキスト"/>
        <xdr:cNvSpPr txBox="1"/>
      </xdr:nvSpPr>
      <xdr:spPr>
        <a:xfrm>
          <a:off x="105664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0.446</a:t>
          </a:r>
          <a:endParaRPr kumimoji="1" lang="ja-JP" altLang="en-US" sz="1000" b="1">
            <a:latin typeface="ＭＳ Ｐゴシック"/>
          </a:endParaRPr>
        </a:p>
      </xdr:txBody>
    </xdr:sp>
    <xdr:clientData/>
  </xdr:oneCellAnchor>
  <xdr:twoCellAnchor>
    <xdr:from>
      <xdr:col>15</xdr:col>
      <xdr:colOff>92075</xdr:colOff>
      <xdr:row>78</xdr:row>
      <xdr:rowOff>83820</xdr:rowOff>
    </xdr:from>
    <xdr:to>
      <xdr:col>15</xdr:col>
      <xdr:colOff>269875</xdr:colOff>
      <xdr:row>78</xdr:row>
      <xdr:rowOff>83820</xdr:rowOff>
    </xdr:to>
    <xdr:cxnSp macro="">
      <xdr:nvCxnSpPr>
        <xdr:cNvPr id="261" name="直線コネクタ 260"/>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138809</xdr:rowOff>
    </xdr:from>
    <xdr:ext cx="469744" cy="259045"/>
    <xdr:sp macro="" textlink="">
      <xdr:nvSpPr>
        <xdr:cNvPr id="262" name="【福祉施設】&#10;一人当たり面積平均値テキスト"/>
        <xdr:cNvSpPr txBox="1"/>
      </xdr:nvSpPr>
      <xdr:spPr>
        <a:xfrm>
          <a:off x="10566400" y="14540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160382</xdr:rowOff>
    </xdr:from>
    <xdr:to>
      <xdr:col>15</xdr:col>
      <xdr:colOff>231775</xdr:colOff>
      <xdr:row>85</xdr:row>
      <xdr:rowOff>90532</xdr:rowOff>
    </xdr:to>
    <xdr:sp macro="" textlink="">
      <xdr:nvSpPr>
        <xdr:cNvPr id="263" name="フローチャート : 判断 262"/>
        <xdr:cNvSpPr/>
      </xdr:nvSpPr>
      <xdr:spPr>
        <a:xfrm>
          <a:off x="10426700" y="145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28121</xdr:rowOff>
    </xdr:from>
    <xdr:to>
      <xdr:col>14</xdr:col>
      <xdr:colOff>79375</xdr:colOff>
      <xdr:row>85</xdr:row>
      <xdr:rowOff>129721</xdr:rowOff>
    </xdr:to>
    <xdr:sp macro="" textlink="">
      <xdr:nvSpPr>
        <xdr:cNvPr id="264" name="フローチャート : 判断 263"/>
        <xdr:cNvSpPr/>
      </xdr:nvSpPr>
      <xdr:spPr>
        <a:xfrm>
          <a:off x="9588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146248</xdr:rowOff>
    </xdr:from>
    <xdr:ext cx="469744" cy="259045"/>
    <xdr:sp macro="" textlink="">
      <xdr:nvSpPr>
        <xdr:cNvPr id="265" name="n_1aveValue【福祉施設】&#10;一人当たり面積"/>
        <xdr:cNvSpPr txBox="1"/>
      </xdr:nvSpPr>
      <xdr:spPr>
        <a:xfrm>
          <a:off x="93917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6894</xdr:rowOff>
    </xdr:from>
    <xdr:to>
      <xdr:col>14</xdr:col>
      <xdr:colOff>79375</xdr:colOff>
      <xdr:row>86</xdr:row>
      <xdr:rowOff>108494</xdr:rowOff>
    </xdr:to>
    <xdr:sp macro="" textlink="">
      <xdr:nvSpPr>
        <xdr:cNvPr id="271" name="円/楕円 270"/>
        <xdr:cNvSpPr/>
      </xdr:nvSpPr>
      <xdr:spPr>
        <a:xfrm>
          <a:off x="9588500" y="147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99621</xdr:rowOff>
    </xdr:from>
    <xdr:ext cx="469744" cy="259045"/>
    <xdr:sp macro="" textlink="">
      <xdr:nvSpPr>
        <xdr:cNvPr id="272" name="n_1mainValue【福祉施設】&#10;一人当たり面積"/>
        <xdr:cNvSpPr txBox="1"/>
      </xdr:nvSpPr>
      <xdr:spPr>
        <a:xfrm>
          <a:off x="9391727" y="148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3" name="正方形/長方形 2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4" name="正方形/長方形 2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5" name="正方形/長方形 2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6" name="正方形/長方形 2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7" name="正方形/長方形 2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8" name="正方形/長方形 2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9" name="正方形/長方形 2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0" name="正方形/長方形 27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1" name="テキスト ボックス 28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2" name="直線コネクタ 28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3" name="テキスト ボックス 28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4" name="直線コネクタ 28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5" name="テキスト ボックス 28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6" name="直線コネクタ 28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7" name="テキスト ボックス 28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8" name="直線コネクタ 28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9" name="テキスト ボックス 28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90" name="直線コネクタ 28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91" name="テキスト ボックス 29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2" name="直線コネクタ 29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93" name="テキスト ボックス 29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4" name="直線コネクタ 2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5" name="テキスト ボックス 29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1905</xdr:rowOff>
    </xdr:from>
    <xdr:to>
      <xdr:col>6</xdr:col>
      <xdr:colOff>510540</xdr:colOff>
      <xdr:row>108</xdr:row>
      <xdr:rowOff>110489</xdr:rowOff>
    </xdr:to>
    <xdr:cxnSp macro="">
      <xdr:nvCxnSpPr>
        <xdr:cNvPr id="297" name="直線コネクタ 296"/>
        <xdr:cNvCxnSpPr/>
      </xdr:nvCxnSpPr>
      <xdr:spPr>
        <a:xfrm flipV="1">
          <a:off x="4634865" y="17318355"/>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114316</xdr:rowOff>
    </xdr:from>
    <xdr:ext cx="405111" cy="259045"/>
    <xdr:sp macro="" textlink="">
      <xdr:nvSpPr>
        <xdr:cNvPr id="298" name="【市民会館】&#10;有形固定資産減価償却率最小値テキスト"/>
        <xdr:cNvSpPr txBox="1"/>
      </xdr:nvSpPr>
      <xdr:spPr>
        <a:xfrm>
          <a:off x="4724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6</xdr:col>
      <xdr:colOff>422275</xdr:colOff>
      <xdr:row>108</xdr:row>
      <xdr:rowOff>110489</xdr:rowOff>
    </xdr:from>
    <xdr:to>
      <xdr:col>6</xdr:col>
      <xdr:colOff>600075</xdr:colOff>
      <xdr:row>108</xdr:row>
      <xdr:rowOff>110489</xdr:rowOff>
    </xdr:to>
    <xdr:cxnSp macro="">
      <xdr:nvCxnSpPr>
        <xdr:cNvPr id="299" name="直線コネクタ 298"/>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120032</xdr:rowOff>
    </xdr:from>
    <xdr:ext cx="405111" cy="259045"/>
    <xdr:sp macro="" textlink="">
      <xdr:nvSpPr>
        <xdr:cNvPr id="300" name="【市民会館】&#10;有形固定資産減価償却率最大値テキスト"/>
        <xdr:cNvSpPr txBox="1"/>
      </xdr:nvSpPr>
      <xdr:spPr>
        <a:xfrm>
          <a:off x="4724400" y="1709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6</xdr:col>
      <xdr:colOff>422275</xdr:colOff>
      <xdr:row>101</xdr:row>
      <xdr:rowOff>1905</xdr:rowOff>
    </xdr:from>
    <xdr:to>
      <xdr:col>6</xdr:col>
      <xdr:colOff>600075</xdr:colOff>
      <xdr:row>101</xdr:row>
      <xdr:rowOff>1905</xdr:rowOff>
    </xdr:to>
    <xdr:cxnSp macro="">
      <xdr:nvCxnSpPr>
        <xdr:cNvPr id="301" name="直線コネクタ 300"/>
        <xdr:cNvCxnSpPr/>
      </xdr:nvCxnSpPr>
      <xdr:spPr>
        <a:xfrm>
          <a:off x="4546600" y="1731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120032</xdr:rowOff>
    </xdr:from>
    <xdr:ext cx="405111" cy="259045"/>
    <xdr:sp macro="" textlink="">
      <xdr:nvSpPr>
        <xdr:cNvPr id="302" name="【市民会館】&#10;有形固定資産減価償却率平均値テキスト"/>
        <xdr:cNvSpPr txBox="1"/>
      </xdr:nvSpPr>
      <xdr:spPr>
        <a:xfrm>
          <a:off x="4724400" y="18122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141605</xdr:rowOff>
    </xdr:from>
    <xdr:to>
      <xdr:col>6</xdr:col>
      <xdr:colOff>561975</xdr:colOff>
      <xdr:row>106</xdr:row>
      <xdr:rowOff>71755</xdr:rowOff>
    </xdr:to>
    <xdr:sp macro="" textlink="">
      <xdr:nvSpPr>
        <xdr:cNvPr id="303" name="フローチャート : 判断 302"/>
        <xdr:cNvSpPr/>
      </xdr:nvSpPr>
      <xdr:spPr>
        <a:xfrm>
          <a:off x="45847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33020</xdr:rowOff>
    </xdr:from>
    <xdr:to>
      <xdr:col>5</xdr:col>
      <xdr:colOff>409575</xdr:colOff>
      <xdr:row>105</xdr:row>
      <xdr:rowOff>134620</xdr:rowOff>
    </xdr:to>
    <xdr:sp macro="" textlink="">
      <xdr:nvSpPr>
        <xdr:cNvPr id="304" name="フローチャート : 判断 303"/>
        <xdr:cNvSpPr/>
      </xdr:nvSpPr>
      <xdr:spPr>
        <a:xfrm>
          <a:off x="3746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125747</xdr:rowOff>
    </xdr:from>
    <xdr:ext cx="405111" cy="259045"/>
    <xdr:sp macro="" textlink="">
      <xdr:nvSpPr>
        <xdr:cNvPr id="305" name="n_1aveValue【市民会館】&#10;有形固定資産減価償却率"/>
        <xdr:cNvSpPr txBox="1"/>
      </xdr:nvSpPr>
      <xdr:spPr>
        <a:xfrm>
          <a:off x="3582043" y="181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6" name="テキスト ボックス 30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7" name="テキスト ボックス 30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8" name="テキスト ボックス 30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9" name="テキスト ボックス 30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0" name="テキスト ボックス 30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101</xdr:row>
      <xdr:rowOff>82550</xdr:rowOff>
    </xdr:from>
    <xdr:to>
      <xdr:col>5</xdr:col>
      <xdr:colOff>409575</xdr:colOff>
      <xdr:row>102</xdr:row>
      <xdr:rowOff>12700</xdr:rowOff>
    </xdr:to>
    <xdr:sp macro="" textlink="">
      <xdr:nvSpPr>
        <xdr:cNvPr id="311" name="円/楕円 310"/>
        <xdr:cNvSpPr/>
      </xdr:nvSpPr>
      <xdr:spPr>
        <a:xfrm>
          <a:off x="3746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100</xdr:row>
      <xdr:rowOff>29227</xdr:rowOff>
    </xdr:from>
    <xdr:ext cx="405111" cy="259045"/>
    <xdr:sp macro="" textlink="">
      <xdr:nvSpPr>
        <xdr:cNvPr id="312" name="n_1mainValue【市民会館】&#10;有形固定資産減価償却率"/>
        <xdr:cNvSpPr txBox="1"/>
      </xdr:nvSpPr>
      <xdr:spPr>
        <a:xfrm>
          <a:off x="3582043"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3" name="正方形/長方形 3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4" name="正方形/長方形 3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5" name="正方形/長方形 3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6" name="正方形/長方形 3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7" name="正方形/長方形 3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8" name="正方形/長方形 3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9" name="正方形/長方形 3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0" name="正方形/長方形 31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1" name="テキスト ボックス 32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2" name="直線コネクタ 32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3" name="直線コネクタ 32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4" name="テキスト ボックス 32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5" name="直線コネクタ 32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6" name="テキスト ボックス 32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7" name="直線コネクタ 32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8" name="テキスト ボックス 32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9" name="直線コネクタ 32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30" name="テキスト ボックス 32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1" name="直線コネクタ 3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2" name="テキスト ボックス 3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110489</xdr:rowOff>
    </xdr:from>
    <xdr:to>
      <xdr:col>15</xdr:col>
      <xdr:colOff>180340</xdr:colOff>
      <xdr:row>107</xdr:row>
      <xdr:rowOff>110489</xdr:rowOff>
    </xdr:to>
    <xdr:cxnSp macro="">
      <xdr:nvCxnSpPr>
        <xdr:cNvPr id="334" name="直線コネクタ 333"/>
        <xdr:cNvCxnSpPr/>
      </xdr:nvCxnSpPr>
      <xdr:spPr>
        <a:xfrm flipV="1">
          <a:off x="10476865" y="170840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114316</xdr:rowOff>
    </xdr:from>
    <xdr:ext cx="469744" cy="259045"/>
    <xdr:sp macro="" textlink="">
      <xdr:nvSpPr>
        <xdr:cNvPr id="335" name="【市民会館】&#10;一人当たり面積最小値テキスト"/>
        <xdr:cNvSpPr txBox="1"/>
      </xdr:nvSpPr>
      <xdr:spPr>
        <a:xfrm>
          <a:off x="105664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107</xdr:row>
      <xdr:rowOff>110489</xdr:rowOff>
    </xdr:from>
    <xdr:to>
      <xdr:col>15</xdr:col>
      <xdr:colOff>269875</xdr:colOff>
      <xdr:row>107</xdr:row>
      <xdr:rowOff>110489</xdr:rowOff>
    </xdr:to>
    <xdr:cxnSp macro="">
      <xdr:nvCxnSpPr>
        <xdr:cNvPr id="336" name="直線コネクタ 335"/>
        <xdr:cNvCxnSpPr/>
      </xdr:nvCxnSpPr>
      <xdr:spPr>
        <a:xfrm>
          <a:off x="10388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57166</xdr:rowOff>
    </xdr:from>
    <xdr:ext cx="469744" cy="259045"/>
    <xdr:sp macro="" textlink="">
      <xdr:nvSpPr>
        <xdr:cNvPr id="337" name="【市民会館】&#10;一人当たり面積最大値テキスト"/>
        <xdr:cNvSpPr txBox="1"/>
      </xdr:nvSpPr>
      <xdr:spPr>
        <a:xfrm>
          <a:off x="105664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99</xdr:row>
      <xdr:rowOff>110489</xdr:rowOff>
    </xdr:from>
    <xdr:to>
      <xdr:col>15</xdr:col>
      <xdr:colOff>269875</xdr:colOff>
      <xdr:row>99</xdr:row>
      <xdr:rowOff>110489</xdr:rowOff>
    </xdr:to>
    <xdr:cxnSp macro="">
      <xdr:nvCxnSpPr>
        <xdr:cNvPr id="338" name="直線コネクタ 337"/>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90695</xdr:rowOff>
    </xdr:from>
    <xdr:ext cx="469744" cy="259045"/>
    <xdr:sp macro="" textlink="">
      <xdr:nvSpPr>
        <xdr:cNvPr id="339" name="【市民会館】&#10;一人当たり面積平均値テキスト"/>
        <xdr:cNvSpPr txBox="1"/>
      </xdr:nvSpPr>
      <xdr:spPr>
        <a:xfrm>
          <a:off x="10566400" y="17921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112268</xdr:rowOff>
    </xdr:from>
    <xdr:to>
      <xdr:col>15</xdr:col>
      <xdr:colOff>231775</xdr:colOff>
      <xdr:row>105</xdr:row>
      <xdr:rowOff>42418</xdr:rowOff>
    </xdr:to>
    <xdr:sp macro="" textlink="">
      <xdr:nvSpPr>
        <xdr:cNvPr id="340" name="フローチャート : 判断 339"/>
        <xdr:cNvSpPr/>
      </xdr:nvSpPr>
      <xdr:spPr>
        <a:xfrm>
          <a:off x="104267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93980</xdr:rowOff>
    </xdr:from>
    <xdr:to>
      <xdr:col>14</xdr:col>
      <xdr:colOff>79375</xdr:colOff>
      <xdr:row>105</xdr:row>
      <xdr:rowOff>24130</xdr:rowOff>
    </xdr:to>
    <xdr:sp macro="" textlink="">
      <xdr:nvSpPr>
        <xdr:cNvPr id="341" name="フローチャート : 判断 340"/>
        <xdr:cNvSpPr/>
      </xdr:nvSpPr>
      <xdr:spPr>
        <a:xfrm>
          <a:off x="9588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40657</xdr:rowOff>
    </xdr:from>
    <xdr:ext cx="469744" cy="259045"/>
    <xdr:sp macro="" textlink="">
      <xdr:nvSpPr>
        <xdr:cNvPr id="342" name="n_1aveValue【市民会館】&#10;一人当たり面積"/>
        <xdr:cNvSpPr txBox="1"/>
      </xdr:nvSpPr>
      <xdr:spPr>
        <a:xfrm>
          <a:off x="9391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3" name="テキスト ボックス 34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4" name="テキスト ボックス 34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5" name="テキスト ボックス 34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6" name="テキスト ボックス 34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7" name="テキスト ボックス 34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98552</xdr:rowOff>
    </xdr:from>
    <xdr:to>
      <xdr:col>14</xdr:col>
      <xdr:colOff>79375</xdr:colOff>
      <xdr:row>107</xdr:row>
      <xdr:rowOff>28702</xdr:rowOff>
    </xdr:to>
    <xdr:sp macro="" textlink="">
      <xdr:nvSpPr>
        <xdr:cNvPr id="348" name="円/楕円 347"/>
        <xdr:cNvSpPr/>
      </xdr:nvSpPr>
      <xdr:spPr>
        <a:xfrm>
          <a:off x="9588500" y="182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19829</xdr:rowOff>
    </xdr:from>
    <xdr:ext cx="469744" cy="259045"/>
    <xdr:sp macro="" textlink="">
      <xdr:nvSpPr>
        <xdr:cNvPr id="349" name="n_1mainValue【市民会館】&#10;一人当たり面積"/>
        <xdr:cNvSpPr txBox="1"/>
      </xdr:nvSpPr>
      <xdr:spPr>
        <a:xfrm>
          <a:off x="9391727"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0" name="正方形/長方形 3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1" name="正方形/長方形 3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2" name="正方形/長方形 3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3" name="正方形/長方形 3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4" name="正方形/長方形 3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5" name="正方形/長方形 3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6" name="正方形/長方形 3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7" name="正方形/長方形 3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8" name="テキスト ボックス 3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9" name="直線コネクタ 3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60" name="テキスト ボックス 35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1" name="直線コネクタ 36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2" name="テキスト ボックス 36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3" name="直線コネクタ 36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4" name="テキスト ボックス 36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5" name="直線コネクタ 36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6" name="テキスト ボックス 36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7" name="直線コネクタ 36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68" name="テキスト ボックス 36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69" name="直線コネクタ 36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70" name="テキスト ボックス 36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1" name="直線コネクタ 3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2" name="テキスト ボックス 37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148590</xdr:rowOff>
    </xdr:from>
    <xdr:to>
      <xdr:col>23</xdr:col>
      <xdr:colOff>516889</xdr:colOff>
      <xdr:row>41</xdr:row>
      <xdr:rowOff>13335</xdr:rowOff>
    </xdr:to>
    <xdr:cxnSp macro="">
      <xdr:nvCxnSpPr>
        <xdr:cNvPr id="374" name="直線コネクタ 373"/>
        <xdr:cNvCxnSpPr/>
      </xdr:nvCxnSpPr>
      <xdr:spPr>
        <a:xfrm flipV="1">
          <a:off x="16318864" y="5806440"/>
          <a:ext cx="0" cy="123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17162</xdr:rowOff>
    </xdr:from>
    <xdr:ext cx="405111" cy="259045"/>
    <xdr:sp macro="" textlink="">
      <xdr:nvSpPr>
        <xdr:cNvPr id="375" name="【一般廃棄物処理施設】&#10;有形固定資産減価償却率最小値テキスト"/>
        <xdr:cNvSpPr txBox="1"/>
      </xdr:nvSpPr>
      <xdr:spPr>
        <a:xfrm>
          <a:off x="16408400" y="704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23</xdr:col>
      <xdr:colOff>428625</xdr:colOff>
      <xdr:row>41</xdr:row>
      <xdr:rowOff>13335</xdr:rowOff>
    </xdr:from>
    <xdr:to>
      <xdr:col>23</xdr:col>
      <xdr:colOff>606425</xdr:colOff>
      <xdr:row>41</xdr:row>
      <xdr:rowOff>13335</xdr:rowOff>
    </xdr:to>
    <xdr:cxnSp macro="">
      <xdr:nvCxnSpPr>
        <xdr:cNvPr id="376" name="直線コネクタ 375"/>
        <xdr:cNvCxnSpPr/>
      </xdr:nvCxnSpPr>
      <xdr:spPr>
        <a:xfrm>
          <a:off x="16230600" y="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95267</xdr:rowOff>
    </xdr:from>
    <xdr:ext cx="405111" cy="259045"/>
    <xdr:sp macro="" textlink="">
      <xdr:nvSpPr>
        <xdr:cNvPr id="377" name="【一般廃棄物処理施設】&#10;有形固定資産減価償却率最大値テキスト"/>
        <xdr:cNvSpPr txBox="1"/>
      </xdr:nvSpPr>
      <xdr:spPr>
        <a:xfrm>
          <a:off x="16408400" y="558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23</xdr:col>
      <xdr:colOff>428625</xdr:colOff>
      <xdr:row>33</xdr:row>
      <xdr:rowOff>148590</xdr:rowOff>
    </xdr:from>
    <xdr:to>
      <xdr:col>23</xdr:col>
      <xdr:colOff>606425</xdr:colOff>
      <xdr:row>33</xdr:row>
      <xdr:rowOff>148590</xdr:rowOff>
    </xdr:to>
    <xdr:cxnSp macro="">
      <xdr:nvCxnSpPr>
        <xdr:cNvPr id="378" name="直線コネクタ 377"/>
        <xdr:cNvCxnSpPr/>
      </xdr:nvCxnSpPr>
      <xdr:spPr>
        <a:xfrm>
          <a:off x="16230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148607</xdr:rowOff>
    </xdr:from>
    <xdr:ext cx="405111" cy="259045"/>
    <xdr:sp macro="" textlink="">
      <xdr:nvSpPr>
        <xdr:cNvPr id="379" name="【一般廃棄物処理施設】&#10;有形固定資産減価償却率平均値テキスト"/>
        <xdr:cNvSpPr txBox="1"/>
      </xdr:nvSpPr>
      <xdr:spPr>
        <a:xfrm>
          <a:off x="16408400" y="632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170180</xdr:rowOff>
    </xdr:from>
    <xdr:to>
      <xdr:col>23</xdr:col>
      <xdr:colOff>568325</xdr:colOff>
      <xdr:row>37</xdr:row>
      <xdr:rowOff>100330</xdr:rowOff>
    </xdr:to>
    <xdr:sp macro="" textlink="">
      <xdr:nvSpPr>
        <xdr:cNvPr id="380" name="フローチャート : 判断 379"/>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95885</xdr:rowOff>
    </xdr:from>
    <xdr:to>
      <xdr:col>22</xdr:col>
      <xdr:colOff>415925</xdr:colOff>
      <xdr:row>38</xdr:row>
      <xdr:rowOff>26035</xdr:rowOff>
    </xdr:to>
    <xdr:sp macro="" textlink="">
      <xdr:nvSpPr>
        <xdr:cNvPr id="381" name="フローチャート : 判断 380"/>
        <xdr:cNvSpPr/>
      </xdr:nvSpPr>
      <xdr:spPr>
        <a:xfrm>
          <a:off x="154305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42562</xdr:rowOff>
    </xdr:from>
    <xdr:ext cx="405111" cy="259045"/>
    <xdr:sp macro="" textlink="">
      <xdr:nvSpPr>
        <xdr:cNvPr id="382" name="n_1aveValue【一般廃棄物処理施設】&#10;有形固定資産減価償却率"/>
        <xdr:cNvSpPr txBox="1"/>
      </xdr:nvSpPr>
      <xdr:spPr>
        <a:xfrm>
          <a:off x="15266043"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3" name="テキスト ボックス 3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4" name="テキスト ボックス 3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5" name="テキスト ボックス 3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6" name="テキスト ボックス 3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7" name="テキスト ボックス 3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67310</xdr:rowOff>
    </xdr:from>
    <xdr:to>
      <xdr:col>22</xdr:col>
      <xdr:colOff>415925</xdr:colOff>
      <xdr:row>38</xdr:row>
      <xdr:rowOff>168910</xdr:rowOff>
    </xdr:to>
    <xdr:sp macro="" textlink="">
      <xdr:nvSpPr>
        <xdr:cNvPr id="388" name="円/楕円 387"/>
        <xdr:cNvSpPr/>
      </xdr:nvSpPr>
      <xdr:spPr>
        <a:xfrm>
          <a:off x="15430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160037</xdr:rowOff>
    </xdr:from>
    <xdr:ext cx="405111" cy="259045"/>
    <xdr:sp macro="" textlink="">
      <xdr:nvSpPr>
        <xdr:cNvPr id="389" name="n_1mainValue【一般廃棄物処理施設】&#10;有形固定資産減価償却率"/>
        <xdr:cNvSpPr txBox="1"/>
      </xdr:nvSpPr>
      <xdr:spPr>
        <a:xfrm>
          <a:off x="15266043"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0" name="正方形/長方形 3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1" name="正方形/長方形 3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2" name="正方形/長方形 3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3" name="正方形/長方形 3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4" name="正方形/長方形 3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5" name="正方形/長方形 3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6" name="正方形/長方形 3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57,405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7" name="正方形/長方形 39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8" name="テキスト ボックス 39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9" name="直線コネクタ 39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19050</xdr:rowOff>
    </xdr:from>
    <xdr:to>
      <xdr:col>33</xdr:col>
      <xdr:colOff>314325</xdr:colOff>
      <xdr:row>41</xdr:row>
      <xdr:rowOff>19050</xdr:rowOff>
    </xdr:to>
    <xdr:cxnSp macro="">
      <xdr:nvCxnSpPr>
        <xdr:cNvPr id="400" name="直線コネクタ 399"/>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48277</xdr:rowOff>
    </xdr:from>
    <xdr:ext cx="248786" cy="259045"/>
    <xdr:sp macro="" textlink="">
      <xdr:nvSpPr>
        <xdr:cNvPr id="401" name="テキスト ボックス 400"/>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2" name="直線コネクタ 40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03" name="テキスト ボックス 40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404" name="直線コネクタ 403"/>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33</xdr:row>
      <xdr:rowOff>105427</xdr:rowOff>
    </xdr:from>
    <xdr:ext cx="595419" cy="259045"/>
    <xdr:sp macro="" textlink="">
      <xdr:nvSpPr>
        <xdr:cNvPr id="405" name="テキスト ボックス 404"/>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6" name="直線コネクタ 40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7" name="テキスト ボックス 40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76200</xdr:rowOff>
    </xdr:from>
    <xdr:to>
      <xdr:col>32</xdr:col>
      <xdr:colOff>186689</xdr:colOff>
      <xdr:row>40</xdr:row>
      <xdr:rowOff>92019</xdr:rowOff>
    </xdr:to>
    <xdr:cxnSp macro="">
      <xdr:nvCxnSpPr>
        <xdr:cNvPr id="409" name="直線コネクタ 408"/>
        <xdr:cNvCxnSpPr/>
      </xdr:nvCxnSpPr>
      <xdr:spPr>
        <a:xfrm flipV="1">
          <a:off x="22160864" y="5734050"/>
          <a:ext cx="0" cy="121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95846</xdr:rowOff>
    </xdr:from>
    <xdr:ext cx="534377" cy="259045"/>
    <xdr:sp macro="" textlink="">
      <xdr:nvSpPr>
        <xdr:cNvPr id="410" name="【一般廃棄物処理施設】&#10;一人当たり有形固定資産（償却資産）額最小値テキスト"/>
        <xdr:cNvSpPr txBox="1"/>
      </xdr:nvSpPr>
      <xdr:spPr>
        <a:xfrm>
          <a:off x="22250400" y="6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17,232</a:t>
          </a:r>
          <a:endParaRPr kumimoji="1" lang="ja-JP" altLang="en-US" sz="1000" b="1">
            <a:latin typeface="ＭＳ Ｐゴシック"/>
          </a:endParaRPr>
        </a:p>
      </xdr:txBody>
    </xdr:sp>
    <xdr:clientData/>
  </xdr:oneCellAnchor>
  <xdr:twoCellAnchor>
    <xdr:from>
      <xdr:col>32</xdr:col>
      <xdr:colOff>98425</xdr:colOff>
      <xdr:row>40</xdr:row>
      <xdr:rowOff>92019</xdr:rowOff>
    </xdr:from>
    <xdr:to>
      <xdr:col>32</xdr:col>
      <xdr:colOff>276225</xdr:colOff>
      <xdr:row>40</xdr:row>
      <xdr:rowOff>92019</xdr:rowOff>
    </xdr:to>
    <xdr:cxnSp macro="">
      <xdr:nvCxnSpPr>
        <xdr:cNvPr id="411" name="直線コネクタ 410"/>
        <xdr:cNvCxnSpPr/>
      </xdr:nvCxnSpPr>
      <xdr:spPr>
        <a:xfrm>
          <a:off x="22072600" y="695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22877</xdr:rowOff>
    </xdr:from>
    <xdr:ext cx="599010" cy="259045"/>
    <xdr:sp macro="" textlink="">
      <xdr:nvSpPr>
        <xdr:cNvPr id="412" name="【一般廃棄物処理施設】&#10;一人当たり有形固定資産（償却資産）額最大値テキスト"/>
        <xdr:cNvSpPr txBox="1"/>
      </xdr:nvSpPr>
      <xdr:spPr>
        <a:xfrm>
          <a:off x="22250400" y="550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230,000</a:t>
          </a:r>
          <a:endParaRPr kumimoji="1" lang="ja-JP" altLang="en-US" sz="1000" b="1">
            <a:latin typeface="ＭＳ Ｐゴシック"/>
          </a:endParaRPr>
        </a:p>
      </xdr:txBody>
    </xdr:sp>
    <xdr:clientData/>
  </xdr:oneCellAnchor>
  <xdr:twoCellAnchor>
    <xdr:from>
      <xdr:col>32</xdr:col>
      <xdr:colOff>98425</xdr:colOff>
      <xdr:row>33</xdr:row>
      <xdr:rowOff>76200</xdr:rowOff>
    </xdr:from>
    <xdr:to>
      <xdr:col>32</xdr:col>
      <xdr:colOff>276225</xdr:colOff>
      <xdr:row>33</xdr:row>
      <xdr:rowOff>76200</xdr:rowOff>
    </xdr:to>
    <xdr:cxnSp macro="">
      <xdr:nvCxnSpPr>
        <xdr:cNvPr id="413" name="直線コネクタ 412"/>
        <xdr:cNvCxnSpPr/>
      </xdr:nvCxnSpPr>
      <xdr:spPr>
        <a:xfrm>
          <a:off x="22072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157680</xdr:rowOff>
    </xdr:from>
    <xdr:ext cx="534377" cy="259045"/>
    <xdr:sp macro="" textlink="">
      <xdr:nvSpPr>
        <xdr:cNvPr id="414" name="【一般廃棄物処理施設】&#10;一人当たり有形固定資産（償却資産）額平均値テキスト"/>
        <xdr:cNvSpPr txBox="1"/>
      </xdr:nvSpPr>
      <xdr:spPr>
        <a:xfrm>
          <a:off x="22250400" y="6501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83,079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7803</xdr:rowOff>
    </xdr:from>
    <xdr:to>
      <xdr:col>32</xdr:col>
      <xdr:colOff>238125</xdr:colOff>
      <xdr:row>38</xdr:row>
      <xdr:rowOff>109403</xdr:rowOff>
    </xdr:to>
    <xdr:sp macro="" textlink="">
      <xdr:nvSpPr>
        <xdr:cNvPr id="415" name="フローチャート : 判断 414"/>
        <xdr:cNvSpPr/>
      </xdr:nvSpPr>
      <xdr:spPr>
        <a:xfrm>
          <a:off x="22110700" y="652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30538</xdr:rowOff>
    </xdr:from>
    <xdr:to>
      <xdr:col>31</xdr:col>
      <xdr:colOff>85725</xdr:colOff>
      <xdr:row>38</xdr:row>
      <xdr:rowOff>132138</xdr:rowOff>
    </xdr:to>
    <xdr:sp macro="" textlink="">
      <xdr:nvSpPr>
        <xdr:cNvPr id="416" name="フローチャート : 判断 415"/>
        <xdr:cNvSpPr/>
      </xdr:nvSpPr>
      <xdr:spPr>
        <a:xfrm>
          <a:off x="21272500" y="654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36</xdr:row>
      <xdr:rowOff>148665</xdr:rowOff>
    </xdr:from>
    <xdr:ext cx="534377" cy="259045"/>
    <xdr:sp macro="" textlink="">
      <xdr:nvSpPr>
        <xdr:cNvPr id="417" name="n_1aveValue【一般廃棄物処理施設】&#10;一人当たり有形固定資産（償却資産）額"/>
        <xdr:cNvSpPr txBox="1"/>
      </xdr:nvSpPr>
      <xdr:spPr>
        <a:xfrm>
          <a:off x="21043411" y="632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79,101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8" name="テキスト ボックス 41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9" name="テキスト ボックス 41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0" name="テキスト ボックス 41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1" name="テキスト ボックス 42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2" name="テキスト ボックス 42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53158</xdr:rowOff>
    </xdr:from>
    <xdr:to>
      <xdr:col>31</xdr:col>
      <xdr:colOff>85725</xdr:colOff>
      <xdr:row>38</xdr:row>
      <xdr:rowOff>154758</xdr:rowOff>
    </xdr:to>
    <xdr:sp macro="" textlink="">
      <xdr:nvSpPr>
        <xdr:cNvPr id="423" name="円/楕円 422"/>
        <xdr:cNvSpPr/>
      </xdr:nvSpPr>
      <xdr:spPr>
        <a:xfrm>
          <a:off x="21272500" y="656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38</xdr:row>
      <xdr:rowOff>145885</xdr:rowOff>
    </xdr:from>
    <xdr:ext cx="534377" cy="259045"/>
    <xdr:sp macro="" textlink="">
      <xdr:nvSpPr>
        <xdr:cNvPr id="424" name="n_1mainValue【一般廃棄物処理施設】&#10;一人当たり有形固定資産（償却資産）額"/>
        <xdr:cNvSpPr txBox="1"/>
      </xdr:nvSpPr>
      <xdr:spPr>
        <a:xfrm>
          <a:off x="21043411" y="666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75,143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5" name="正方形/長方形 42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6" name="正方形/長方形 42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7" name="正方形/長方形 42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8" name="正方形/長方形 42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9" name="正方形/長方形 42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0" name="正方形/長方形 42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1" name="正方形/長方形 43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2" name="正方形/長方形 43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3" name="テキスト ボックス 43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4" name="直線コネクタ 43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435" name="直線コネクタ 43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436" name="テキスト ボックス 43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37" name="直線コネクタ 43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38" name="テキスト ボックス 43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39" name="直線コネクタ 43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40" name="テキスト ボックス 43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41" name="直線コネクタ 44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42" name="テキスト ボックス 44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43" name="直線コネクタ 44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44" name="テキスト ボックス 44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45" name="直線コネクタ 44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446" name="テキスト ボックス 44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7" name="直線コネクタ 4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8" name="テキスト ボックス 44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55517</xdr:rowOff>
    </xdr:from>
    <xdr:to>
      <xdr:col>23</xdr:col>
      <xdr:colOff>516889</xdr:colOff>
      <xdr:row>64</xdr:row>
      <xdr:rowOff>42454</xdr:rowOff>
    </xdr:to>
    <xdr:cxnSp macro="">
      <xdr:nvCxnSpPr>
        <xdr:cNvPr id="450" name="直線コネクタ 449"/>
        <xdr:cNvCxnSpPr/>
      </xdr:nvCxnSpPr>
      <xdr:spPr>
        <a:xfrm flipV="1">
          <a:off x="16318864" y="965671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46281</xdr:rowOff>
    </xdr:from>
    <xdr:ext cx="340478" cy="259045"/>
    <xdr:sp macro="" textlink="">
      <xdr:nvSpPr>
        <xdr:cNvPr id="451" name="【保健センター・保健所】&#10;有形固定資産減価償却率最小値テキスト"/>
        <xdr:cNvSpPr txBox="1"/>
      </xdr:nvSpPr>
      <xdr:spPr>
        <a:xfrm>
          <a:off x="16408400" y="1101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64</xdr:row>
      <xdr:rowOff>42454</xdr:rowOff>
    </xdr:from>
    <xdr:to>
      <xdr:col>23</xdr:col>
      <xdr:colOff>606425</xdr:colOff>
      <xdr:row>64</xdr:row>
      <xdr:rowOff>42454</xdr:rowOff>
    </xdr:to>
    <xdr:cxnSp macro="">
      <xdr:nvCxnSpPr>
        <xdr:cNvPr id="452" name="直線コネクタ 451"/>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2194</xdr:rowOff>
    </xdr:from>
    <xdr:ext cx="405111" cy="259045"/>
    <xdr:sp macro="" textlink="">
      <xdr:nvSpPr>
        <xdr:cNvPr id="453" name="【保健センター・保健所】&#10;有形固定資産減価償却率最大値テキスト"/>
        <xdr:cNvSpPr txBox="1"/>
      </xdr:nvSpPr>
      <xdr:spPr>
        <a:xfrm>
          <a:off x="164084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428625</xdr:colOff>
      <xdr:row>56</xdr:row>
      <xdr:rowOff>55517</xdr:rowOff>
    </xdr:from>
    <xdr:to>
      <xdr:col>23</xdr:col>
      <xdr:colOff>606425</xdr:colOff>
      <xdr:row>56</xdr:row>
      <xdr:rowOff>55517</xdr:rowOff>
    </xdr:to>
    <xdr:cxnSp macro="">
      <xdr:nvCxnSpPr>
        <xdr:cNvPr id="454" name="直線コネクタ 453"/>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92546</xdr:rowOff>
    </xdr:from>
    <xdr:ext cx="405111" cy="259045"/>
    <xdr:sp macro="" textlink="">
      <xdr:nvSpPr>
        <xdr:cNvPr id="455" name="【保健センター・保健所】&#10;有形固定資産減価償却率平均値テキスト"/>
        <xdr:cNvSpPr txBox="1"/>
      </xdr:nvSpPr>
      <xdr:spPr>
        <a:xfrm>
          <a:off x="164084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114119</xdr:rowOff>
    </xdr:from>
    <xdr:to>
      <xdr:col>23</xdr:col>
      <xdr:colOff>568325</xdr:colOff>
      <xdr:row>60</xdr:row>
      <xdr:rowOff>44269</xdr:rowOff>
    </xdr:to>
    <xdr:sp macro="" textlink="">
      <xdr:nvSpPr>
        <xdr:cNvPr id="456" name="フローチャート : 判断 455"/>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153307</xdr:rowOff>
    </xdr:from>
    <xdr:to>
      <xdr:col>22</xdr:col>
      <xdr:colOff>415925</xdr:colOff>
      <xdr:row>60</xdr:row>
      <xdr:rowOff>83457</xdr:rowOff>
    </xdr:to>
    <xdr:sp macro="" textlink="">
      <xdr:nvSpPr>
        <xdr:cNvPr id="457" name="フローチャート : 判断 456"/>
        <xdr:cNvSpPr/>
      </xdr:nvSpPr>
      <xdr:spPr>
        <a:xfrm>
          <a:off x="15430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99984</xdr:rowOff>
    </xdr:from>
    <xdr:ext cx="405111" cy="259045"/>
    <xdr:sp macro="" textlink="">
      <xdr:nvSpPr>
        <xdr:cNvPr id="458" name="n_1aveValue【保健センター・保健所】&#10;有形固定資産減価償却率"/>
        <xdr:cNvSpPr txBox="1"/>
      </xdr:nvSpPr>
      <xdr:spPr>
        <a:xfrm>
          <a:off x="15266043"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9" name="テキスト ボックス 4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0" name="テキスト ボックス 4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1" name="テキスト ボックス 4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2" name="テキスト ボックス 4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3" name="テキスト ボックス 4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104322</xdr:rowOff>
    </xdr:from>
    <xdr:to>
      <xdr:col>22</xdr:col>
      <xdr:colOff>415925</xdr:colOff>
      <xdr:row>62</xdr:row>
      <xdr:rowOff>34472</xdr:rowOff>
    </xdr:to>
    <xdr:sp macro="" textlink="">
      <xdr:nvSpPr>
        <xdr:cNvPr id="464" name="円/楕円 463"/>
        <xdr:cNvSpPr/>
      </xdr:nvSpPr>
      <xdr:spPr>
        <a:xfrm>
          <a:off x="15430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25599</xdr:rowOff>
    </xdr:from>
    <xdr:ext cx="405111" cy="259045"/>
    <xdr:sp macro="" textlink="">
      <xdr:nvSpPr>
        <xdr:cNvPr id="465" name="n_1mainValue【保健センター・保健所】&#10;有形固定資産減価償却率"/>
        <xdr:cNvSpPr txBox="1"/>
      </xdr:nvSpPr>
      <xdr:spPr>
        <a:xfrm>
          <a:off x="15266043"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6" name="正方形/長方形 4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7" name="正方形/長方形 4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8" name="正方形/長方形 4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9" name="正方形/長方形 4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0" name="正方形/長方形 4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1" name="正方形/長方形 4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2" name="正方形/長方形 4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3" name="正方形/長方形 4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4" name="テキスト ボックス 4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5" name="直線コネクタ 4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76" name="直線コネクタ 4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77" name="テキスト ボックス 4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78" name="直線コネクタ 4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79" name="テキスト ボックス 4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80" name="直線コネクタ 4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81" name="テキスト ボックス 4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82" name="直線コネクタ 4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83" name="テキスト ボックス 4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4" name="直線コネクタ 4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85" name="テキスト ボックス 4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6" name="直線コネクタ 4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7" name="テキスト ボックス 4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12700</xdr:rowOff>
    </xdr:from>
    <xdr:to>
      <xdr:col>32</xdr:col>
      <xdr:colOff>186689</xdr:colOff>
      <xdr:row>63</xdr:row>
      <xdr:rowOff>95250</xdr:rowOff>
    </xdr:to>
    <xdr:cxnSp macro="">
      <xdr:nvCxnSpPr>
        <xdr:cNvPr id="489" name="直線コネクタ 488"/>
        <xdr:cNvCxnSpPr/>
      </xdr:nvCxnSpPr>
      <xdr:spPr>
        <a:xfrm flipV="1">
          <a:off x="22160864" y="96139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490"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491" name="直線コネクタ 490"/>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130827</xdr:rowOff>
    </xdr:from>
    <xdr:ext cx="469744" cy="259045"/>
    <xdr:sp macro="" textlink="">
      <xdr:nvSpPr>
        <xdr:cNvPr id="492" name="【保健センター・保健所】&#10;一人当たり面積最大値テキスト"/>
        <xdr:cNvSpPr txBox="1"/>
      </xdr:nvSpPr>
      <xdr:spPr>
        <a:xfrm>
          <a:off x="22250400"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56</xdr:row>
      <xdr:rowOff>12700</xdr:rowOff>
    </xdr:from>
    <xdr:to>
      <xdr:col>32</xdr:col>
      <xdr:colOff>276225</xdr:colOff>
      <xdr:row>56</xdr:row>
      <xdr:rowOff>12700</xdr:rowOff>
    </xdr:to>
    <xdr:cxnSp macro="">
      <xdr:nvCxnSpPr>
        <xdr:cNvPr id="493" name="直線コネクタ 492"/>
        <xdr:cNvCxnSpPr/>
      </xdr:nvCxnSpPr>
      <xdr:spPr>
        <a:xfrm>
          <a:off x="220726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48277</xdr:rowOff>
    </xdr:from>
    <xdr:ext cx="469744" cy="259045"/>
    <xdr:sp macro="" textlink="">
      <xdr:nvSpPr>
        <xdr:cNvPr id="494" name="【保健センター・保健所】&#10;一人当たり面積平均値テキスト"/>
        <xdr:cNvSpPr txBox="1"/>
      </xdr:nvSpPr>
      <xdr:spPr>
        <a:xfrm>
          <a:off x="222504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69850</xdr:rowOff>
    </xdr:from>
    <xdr:to>
      <xdr:col>32</xdr:col>
      <xdr:colOff>238125</xdr:colOff>
      <xdr:row>62</xdr:row>
      <xdr:rowOff>0</xdr:rowOff>
    </xdr:to>
    <xdr:sp macro="" textlink="">
      <xdr:nvSpPr>
        <xdr:cNvPr id="495" name="フローチャート : 判断 494"/>
        <xdr:cNvSpPr/>
      </xdr:nvSpPr>
      <xdr:spPr>
        <a:xfrm>
          <a:off x="22110700" y="1052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19050</xdr:rowOff>
    </xdr:from>
    <xdr:to>
      <xdr:col>31</xdr:col>
      <xdr:colOff>85725</xdr:colOff>
      <xdr:row>61</xdr:row>
      <xdr:rowOff>120650</xdr:rowOff>
    </xdr:to>
    <xdr:sp macro="" textlink="">
      <xdr:nvSpPr>
        <xdr:cNvPr id="496" name="フローチャート : 判断 495"/>
        <xdr:cNvSpPr/>
      </xdr:nvSpPr>
      <xdr:spPr>
        <a:xfrm>
          <a:off x="21272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111777</xdr:rowOff>
    </xdr:from>
    <xdr:ext cx="469744" cy="259045"/>
    <xdr:sp macro="" textlink="">
      <xdr:nvSpPr>
        <xdr:cNvPr id="497" name="n_1aveValue【保健センター・保健所】&#10;一人当たり面積"/>
        <xdr:cNvSpPr txBox="1"/>
      </xdr:nvSpPr>
      <xdr:spPr>
        <a:xfrm>
          <a:off x="210757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98" name="テキスト ボックス 4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9" name="テキスト ボックス 4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0" name="テキスト ボックス 4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1" name="テキスト ボックス 5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2" name="テキスト ボックス 5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31750</xdr:rowOff>
    </xdr:from>
    <xdr:to>
      <xdr:col>31</xdr:col>
      <xdr:colOff>85725</xdr:colOff>
      <xdr:row>59</xdr:row>
      <xdr:rowOff>133350</xdr:rowOff>
    </xdr:to>
    <xdr:sp macro="" textlink="">
      <xdr:nvSpPr>
        <xdr:cNvPr id="503" name="円/楕円 502"/>
        <xdr:cNvSpPr/>
      </xdr:nvSpPr>
      <xdr:spPr>
        <a:xfrm>
          <a:off x="212725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149877</xdr:rowOff>
    </xdr:from>
    <xdr:ext cx="469744" cy="259045"/>
    <xdr:sp macro="" textlink="">
      <xdr:nvSpPr>
        <xdr:cNvPr id="504" name="n_1mainValue【保健センター・保健所】&#10;一人当たり面積"/>
        <xdr:cNvSpPr txBox="1"/>
      </xdr:nvSpPr>
      <xdr:spPr>
        <a:xfrm>
          <a:off x="21075727" y="992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5" name="正方形/長方形 50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6" name="正方形/長方形 50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7" name="正方形/長方形 50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8" name="正方形/長方形 50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9" name="正方形/長方形 50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0" name="正方形/長方形 50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1" name="正方形/長方形 51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2" name="正方形/長方形 51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3" name="テキスト ボックス 51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4" name="直線コネクタ 51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15" name="テキスト ボックス 51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16" name="直線コネクタ 51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17" name="テキスト ボックス 51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18" name="直線コネクタ 51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19" name="テキスト ボックス 51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20" name="直線コネクタ 51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21" name="テキスト ボックス 52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22" name="直線コネクタ 52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23" name="テキスト ボックス 522"/>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4" name="直線コネクタ 52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5" name="テキスト ボックス 52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85</xdr:row>
      <xdr:rowOff>65532</xdr:rowOff>
    </xdr:to>
    <xdr:cxnSp macro="">
      <xdr:nvCxnSpPr>
        <xdr:cNvPr id="527" name="直線コネクタ 526"/>
        <xdr:cNvCxnSpPr/>
      </xdr:nvCxnSpPr>
      <xdr:spPr>
        <a:xfrm flipV="1">
          <a:off x="16318864" y="1339977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69359</xdr:rowOff>
    </xdr:from>
    <xdr:ext cx="405111" cy="259045"/>
    <xdr:sp macro="" textlink="">
      <xdr:nvSpPr>
        <xdr:cNvPr id="528" name="【消防施設】&#10;有形固定資産減価償却率最小値テキスト"/>
        <xdr:cNvSpPr txBox="1"/>
      </xdr:nvSpPr>
      <xdr:spPr>
        <a:xfrm>
          <a:off x="16408400" y="1464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428625</xdr:colOff>
      <xdr:row>85</xdr:row>
      <xdr:rowOff>65532</xdr:rowOff>
    </xdr:from>
    <xdr:to>
      <xdr:col>23</xdr:col>
      <xdr:colOff>606425</xdr:colOff>
      <xdr:row>85</xdr:row>
      <xdr:rowOff>65532</xdr:rowOff>
    </xdr:to>
    <xdr:cxnSp macro="">
      <xdr:nvCxnSpPr>
        <xdr:cNvPr id="529" name="直線コネクタ 528"/>
        <xdr:cNvCxnSpPr/>
      </xdr:nvCxnSpPr>
      <xdr:spPr>
        <a:xfrm>
          <a:off x="16230600" y="1463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530"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531" name="直線コネクタ 530"/>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38879</xdr:rowOff>
    </xdr:from>
    <xdr:ext cx="405111" cy="259045"/>
    <xdr:sp macro="" textlink="">
      <xdr:nvSpPr>
        <xdr:cNvPr id="532" name="【消防施設】&#10;有形固定資産減価償却率平均値テキスト"/>
        <xdr:cNvSpPr txBox="1"/>
      </xdr:nvSpPr>
      <xdr:spPr>
        <a:xfrm>
          <a:off x="16408400" y="1392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60452</xdr:rowOff>
    </xdr:from>
    <xdr:to>
      <xdr:col>23</xdr:col>
      <xdr:colOff>568325</xdr:colOff>
      <xdr:row>81</xdr:row>
      <xdr:rowOff>162052</xdr:rowOff>
    </xdr:to>
    <xdr:sp macro="" textlink="">
      <xdr:nvSpPr>
        <xdr:cNvPr id="533" name="フローチャート : 判断 532"/>
        <xdr:cNvSpPr/>
      </xdr:nvSpPr>
      <xdr:spPr>
        <a:xfrm>
          <a:off x="16268700" y="1394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53594</xdr:rowOff>
    </xdr:from>
    <xdr:to>
      <xdr:col>22</xdr:col>
      <xdr:colOff>415925</xdr:colOff>
      <xdr:row>81</xdr:row>
      <xdr:rowOff>155194</xdr:rowOff>
    </xdr:to>
    <xdr:sp macro="" textlink="">
      <xdr:nvSpPr>
        <xdr:cNvPr id="534" name="フローチャート : 判断 533"/>
        <xdr:cNvSpPr/>
      </xdr:nvSpPr>
      <xdr:spPr>
        <a:xfrm>
          <a:off x="154305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271</xdr:rowOff>
    </xdr:from>
    <xdr:ext cx="405111" cy="259045"/>
    <xdr:sp macro="" textlink="">
      <xdr:nvSpPr>
        <xdr:cNvPr id="535" name="n_1aveValue【消防施設】&#10;有形固定資産減価償却率"/>
        <xdr:cNvSpPr txBox="1"/>
      </xdr:nvSpPr>
      <xdr:spPr>
        <a:xfrm>
          <a:off x="15266043" y="13716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36" name="テキスト ボックス 53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7" name="テキスト ボックス 53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8" name="テキスト ボックス 53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9" name="テキスト ボックス 53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0" name="テキスト ボックス 53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126746</xdr:rowOff>
    </xdr:from>
    <xdr:to>
      <xdr:col>22</xdr:col>
      <xdr:colOff>415925</xdr:colOff>
      <xdr:row>82</xdr:row>
      <xdr:rowOff>56896</xdr:rowOff>
    </xdr:to>
    <xdr:sp macro="" textlink="">
      <xdr:nvSpPr>
        <xdr:cNvPr id="541" name="円/楕円 540"/>
        <xdr:cNvSpPr/>
      </xdr:nvSpPr>
      <xdr:spPr>
        <a:xfrm>
          <a:off x="15430500" y="1401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48023</xdr:rowOff>
    </xdr:from>
    <xdr:ext cx="405111" cy="259045"/>
    <xdr:sp macro="" textlink="">
      <xdr:nvSpPr>
        <xdr:cNvPr id="542" name="n_1mainValue【消防施設】&#10;有形固定資産減価償却率"/>
        <xdr:cNvSpPr txBox="1"/>
      </xdr:nvSpPr>
      <xdr:spPr>
        <a:xfrm>
          <a:off x="15266043" y="1410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3" name="正方形/長方形 5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4" name="正方形/長方形 5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5" name="正方形/長方形 5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6" name="正方形/長方形 5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7" name="正方形/長方形 5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8" name="正方形/長方形 5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9" name="正方形/長方形 5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0" name="正方形/長方形 5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1" name="テキスト ボックス 5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2" name="直線コネクタ 5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53" name="直線コネクタ 55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54" name="テキスト ボックス 55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55" name="直線コネクタ 55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56" name="テキスト ボックス 55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57" name="直線コネクタ 55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58" name="テキスト ボックス 55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59" name="直線コネクタ 55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60" name="テキスト ボックス 55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61" name="直線コネクタ 56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62" name="テキスト ボックス 56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63" name="直線コネクタ 56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64" name="テキスト ボックス 56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5" name="直線コネクタ 5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6" name="テキスト ボックス 5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166007</xdr:rowOff>
    </xdr:from>
    <xdr:to>
      <xdr:col>32</xdr:col>
      <xdr:colOff>186689</xdr:colOff>
      <xdr:row>86</xdr:row>
      <xdr:rowOff>48986</xdr:rowOff>
    </xdr:to>
    <xdr:cxnSp macro="">
      <xdr:nvCxnSpPr>
        <xdr:cNvPr id="568" name="直線コネクタ 567"/>
        <xdr:cNvCxnSpPr/>
      </xdr:nvCxnSpPr>
      <xdr:spPr>
        <a:xfrm flipV="1">
          <a:off x="22160864" y="133676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569"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570" name="直線コネクタ 569"/>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112684</xdr:rowOff>
    </xdr:from>
    <xdr:ext cx="469744" cy="259045"/>
    <xdr:sp macro="" textlink="">
      <xdr:nvSpPr>
        <xdr:cNvPr id="571" name="【消防施設】&#10;一人当たり面積最大値テキスト"/>
        <xdr:cNvSpPr txBox="1"/>
      </xdr:nvSpPr>
      <xdr:spPr>
        <a:xfrm>
          <a:off x="22250400" y="1314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98425</xdr:colOff>
      <xdr:row>77</xdr:row>
      <xdr:rowOff>166007</xdr:rowOff>
    </xdr:from>
    <xdr:to>
      <xdr:col>32</xdr:col>
      <xdr:colOff>276225</xdr:colOff>
      <xdr:row>77</xdr:row>
      <xdr:rowOff>166007</xdr:rowOff>
    </xdr:to>
    <xdr:cxnSp macro="">
      <xdr:nvCxnSpPr>
        <xdr:cNvPr id="572" name="直線コネクタ 571"/>
        <xdr:cNvCxnSpPr/>
      </xdr:nvCxnSpPr>
      <xdr:spPr>
        <a:xfrm>
          <a:off x="22072600" y="1336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126291</xdr:rowOff>
    </xdr:from>
    <xdr:ext cx="469744" cy="259045"/>
    <xdr:sp macro="" textlink="">
      <xdr:nvSpPr>
        <xdr:cNvPr id="573" name="【消防施設】&#10;一人当たり面積平均値テキスト"/>
        <xdr:cNvSpPr txBox="1"/>
      </xdr:nvSpPr>
      <xdr:spPr>
        <a:xfrm>
          <a:off x="22250400" y="14013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147864</xdr:rowOff>
    </xdr:from>
    <xdr:to>
      <xdr:col>32</xdr:col>
      <xdr:colOff>238125</xdr:colOff>
      <xdr:row>82</xdr:row>
      <xdr:rowOff>78014</xdr:rowOff>
    </xdr:to>
    <xdr:sp macro="" textlink="">
      <xdr:nvSpPr>
        <xdr:cNvPr id="574" name="フローチャート : 判断 573"/>
        <xdr:cNvSpPr/>
      </xdr:nvSpPr>
      <xdr:spPr>
        <a:xfrm>
          <a:off x="22110700" y="1403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39007</xdr:rowOff>
    </xdr:from>
    <xdr:to>
      <xdr:col>31</xdr:col>
      <xdr:colOff>85725</xdr:colOff>
      <xdr:row>81</xdr:row>
      <xdr:rowOff>140607</xdr:rowOff>
    </xdr:to>
    <xdr:sp macro="" textlink="">
      <xdr:nvSpPr>
        <xdr:cNvPr id="575" name="フローチャート : 判断 574"/>
        <xdr:cNvSpPr/>
      </xdr:nvSpPr>
      <xdr:spPr>
        <a:xfrm>
          <a:off x="21272500" y="1392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157134</xdr:rowOff>
    </xdr:from>
    <xdr:ext cx="469744" cy="259045"/>
    <xdr:sp macro="" textlink="">
      <xdr:nvSpPr>
        <xdr:cNvPr id="576" name="n_1aveValue【消防施設】&#10;一人当たり面積"/>
        <xdr:cNvSpPr txBox="1"/>
      </xdr:nvSpPr>
      <xdr:spPr>
        <a:xfrm>
          <a:off x="21075727" y="1370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77" name="テキスト ボックス 57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8" name="テキスト ボックス 57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9" name="テキスト ボックス 57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0" name="テキスト ボックス 57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1" name="テキスト ボックス 58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96157</xdr:rowOff>
    </xdr:from>
    <xdr:to>
      <xdr:col>31</xdr:col>
      <xdr:colOff>85725</xdr:colOff>
      <xdr:row>83</xdr:row>
      <xdr:rowOff>26307</xdr:rowOff>
    </xdr:to>
    <xdr:sp macro="" textlink="">
      <xdr:nvSpPr>
        <xdr:cNvPr id="582" name="円/楕円 581"/>
        <xdr:cNvSpPr/>
      </xdr:nvSpPr>
      <xdr:spPr>
        <a:xfrm>
          <a:off x="21272500" y="1415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17434</xdr:rowOff>
    </xdr:from>
    <xdr:ext cx="469744" cy="259045"/>
    <xdr:sp macro="" textlink="">
      <xdr:nvSpPr>
        <xdr:cNvPr id="583" name="n_1mainValue【消防施設】&#10;一人当たり面積"/>
        <xdr:cNvSpPr txBox="1"/>
      </xdr:nvSpPr>
      <xdr:spPr>
        <a:xfrm>
          <a:off x="21075727" y="1424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4" name="正方形/長方形 5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5" name="正方形/長方形 5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6" name="正方形/長方形 5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7" name="正方形/長方形 5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8" name="正方形/長方形 5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9" name="正方形/長方形 5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0" name="正方形/長方形 5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1" name="正方形/長方形 5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2" name="テキスト ボックス 5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3" name="直線コネクタ 5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94" name="テキスト ボックス 59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95" name="直線コネクタ 59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96" name="テキスト ボックス 59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97" name="直線コネクタ 59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98" name="テキスト ボックス 59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99" name="直線コネクタ 59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00" name="テキスト ボックス 59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01" name="直線コネクタ 60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02" name="テキスト ボックス 60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03" name="直線コネクタ 60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04" name="テキスト ボックス 60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5" name="直線コネクタ 6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6" name="テキスト ボックス 60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28575</xdr:rowOff>
    </xdr:from>
    <xdr:to>
      <xdr:col>23</xdr:col>
      <xdr:colOff>516889</xdr:colOff>
      <xdr:row>109</xdr:row>
      <xdr:rowOff>24764</xdr:rowOff>
    </xdr:to>
    <xdr:cxnSp macro="">
      <xdr:nvCxnSpPr>
        <xdr:cNvPr id="608" name="直線コネクタ 607"/>
        <xdr:cNvCxnSpPr/>
      </xdr:nvCxnSpPr>
      <xdr:spPr>
        <a:xfrm flipV="1">
          <a:off x="16318864" y="17345025"/>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28591</xdr:rowOff>
    </xdr:from>
    <xdr:ext cx="405111" cy="259045"/>
    <xdr:sp macro="" textlink="">
      <xdr:nvSpPr>
        <xdr:cNvPr id="609" name="【庁舎】&#10;有形固定資産減価償却率最小値テキスト"/>
        <xdr:cNvSpPr txBox="1"/>
      </xdr:nvSpPr>
      <xdr:spPr>
        <a:xfrm>
          <a:off x="16408400" y="1871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109</xdr:row>
      <xdr:rowOff>24764</xdr:rowOff>
    </xdr:from>
    <xdr:to>
      <xdr:col>23</xdr:col>
      <xdr:colOff>606425</xdr:colOff>
      <xdr:row>109</xdr:row>
      <xdr:rowOff>24764</xdr:rowOff>
    </xdr:to>
    <xdr:cxnSp macro="">
      <xdr:nvCxnSpPr>
        <xdr:cNvPr id="610" name="直線コネクタ 609"/>
        <xdr:cNvCxnSpPr/>
      </xdr:nvCxnSpPr>
      <xdr:spPr>
        <a:xfrm>
          <a:off x="16230600" y="187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146702</xdr:rowOff>
    </xdr:from>
    <xdr:ext cx="405111" cy="259045"/>
    <xdr:sp macro="" textlink="">
      <xdr:nvSpPr>
        <xdr:cNvPr id="611" name="【庁舎】&#10;有形固定資産減価償却率最大値テキスト"/>
        <xdr:cNvSpPr txBox="1"/>
      </xdr:nvSpPr>
      <xdr:spPr>
        <a:xfrm>
          <a:off x="16408400" y="1712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23</xdr:col>
      <xdr:colOff>428625</xdr:colOff>
      <xdr:row>101</xdr:row>
      <xdr:rowOff>28575</xdr:rowOff>
    </xdr:from>
    <xdr:to>
      <xdr:col>23</xdr:col>
      <xdr:colOff>606425</xdr:colOff>
      <xdr:row>101</xdr:row>
      <xdr:rowOff>28575</xdr:rowOff>
    </xdr:to>
    <xdr:cxnSp macro="">
      <xdr:nvCxnSpPr>
        <xdr:cNvPr id="612" name="直線コネクタ 611"/>
        <xdr:cNvCxnSpPr/>
      </xdr:nvCxnSpPr>
      <xdr:spPr>
        <a:xfrm>
          <a:off x="16230600" y="1734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59072</xdr:rowOff>
    </xdr:from>
    <xdr:ext cx="405111" cy="259045"/>
    <xdr:sp macro="" textlink="">
      <xdr:nvSpPr>
        <xdr:cNvPr id="613" name="【庁舎】&#10;有形固定資産減価償却率平均値テキスト"/>
        <xdr:cNvSpPr txBox="1"/>
      </xdr:nvSpPr>
      <xdr:spPr>
        <a:xfrm>
          <a:off x="164084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80645</xdr:rowOff>
    </xdr:from>
    <xdr:to>
      <xdr:col>23</xdr:col>
      <xdr:colOff>568325</xdr:colOff>
      <xdr:row>105</xdr:row>
      <xdr:rowOff>10795</xdr:rowOff>
    </xdr:to>
    <xdr:sp macro="" textlink="">
      <xdr:nvSpPr>
        <xdr:cNvPr id="614" name="フローチャート : 判断 613"/>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73025</xdr:rowOff>
    </xdr:from>
    <xdr:to>
      <xdr:col>22</xdr:col>
      <xdr:colOff>415925</xdr:colOff>
      <xdr:row>105</xdr:row>
      <xdr:rowOff>3175</xdr:rowOff>
    </xdr:to>
    <xdr:sp macro="" textlink="">
      <xdr:nvSpPr>
        <xdr:cNvPr id="615" name="フローチャート : 判断 614"/>
        <xdr:cNvSpPr/>
      </xdr:nvSpPr>
      <xdr:spPr>
        <a:xfrm>
          <a:off x="15430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165752</xdr:rowOff>
    </xdr:from>
    <xdr:ext cx="405111" cy="259045"/>
    <xdr:sp macro="" textlink="">
      <xdr:nvSpPr>
        <xdr:cNvPr id="616" name="n_1aveValue【庁舎】&#10;有形固定資産減価償却率"/>
        <xdr:cNvSpPr txBox="1"/>
      </xdr:nvSpPr>
      <xdr:spPr>
        <a:xfrm>
          <a:off x="15266043"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17" name="テキスト ボックス 6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8" name="テキスト ボックス 6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9" name="テキスト ボックス 6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0" name="テキスト ボックス 6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1" name="テキスト ボックス 6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120650</xdr:rowOff>
    </xdr:from>
    <xdr:to>
      <xdr:col>22</xdr:col>
      <xdr:colOff>415925</xdr:colOff>
      <xdr:row>102</xdr:row>
      <xdr:rowOff>50800</xdr:rowOff>
    </xdr:to>
    <xdr:sp macro="" textlink="">
      <xdr:nvSpPr>
        <xdr:cNvPr id="622" name="円/楕円 621"/>
        <xdr:cNvSpPr/>
      </xdr:nvSpPr>
      <xdr:spPr>
        <a:xfrm>
          <a:off x="154305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67327</xdr:rowOff>
    </xdr:from>
    <xdr:ext cx="405111" cy="259045"/>
    <xdr:sp macro="" textlink="">
      <xdr:nvSpPr>
        <xdr:cNvPr id="623" name="n_1mainValue【庁舎】&#10;有形固定資産減価償却率"/>
        <xdr:cNvSpPr txBox="1"/>
      </xdr:nvSpPr>
      <xdr:spPr>
        <a:xfrm>
          <a:off x="15266043" y="1721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4" name="正方形/長方形 6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5" name="正方形/長方形 6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6" name="正方形/長方形 6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7" name="正方形/長方形 6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8" name="正方形/長方形 6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9" name="正方形/長方形 6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0" name="正方形/長方形 6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1" name="正方形/長方形 63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2" name="テキスト ボックス 6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3" name="直線コネクタ 6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34" name="テキスト ボックス 63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35" name="直線コネクタ 63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36" name="テキスト ボックス 63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37" name="直線コネクタ 63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38" name="テキスト ボックス 63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39" name="直線コネクタ 63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40" name="テキスト ボックス 63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41" name="直線コネクタ 64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42" name="テキスト ボックス 64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43" name="直線コネクタ 64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44" name="テキスト ボックス 64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45" name="直線コネクタ 64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46" name="テキスト ボックス 64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7" name="直線コネクタ 6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8" name="テキスト ボックス 6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166007</xdr:rowOff>
    </xdr:from>
    <xdr:to>
      <xdr:col>32</xdr:col>
      <xdr:colOff>186689</xdr:colOff>
      <xdr:row>109</xdr:row>
      <xdr:rowOff>12519</xdr:rowOff>
    </xdr:to>
    <xdr:cxnSp macro="">
      <xdr:nvCxnSpPr>
        <xdr:cNvPr id="650" name="直線コネクタ 649"/>
        <xdr:cNvCxnSpPr/>
      </xdr:nvCxnSpPr>
      <xdr:spPr>
        <a:xfrm flipV="1">
          <a:off x="22160864" y="17139557"/>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651" name="【庁舎】&#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652" name="直線コネクタ 651"/>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112684</xdr:rowOff>
    </xdr:from>
    <xdr:ext cx="469744" cy="259045"/>
    <xdr:sp macro="" textlink="">
      <xdr:nvSpPr>
        <xdr:cNvPr id="653" name="【庁舎】&#10;一人当たり面積最大値テキスト"/>
        <xdr:cNvSpPr txBox="1"/>
      </xdr:nvSpPr>
      <xdr:spPr>
        <a:xfrm>
          <a:off x="222504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99</xdr:row>
      <xdr:rowOff>166007</xdr:rowOff>
    </xdr:from>
    <xdr:to>
      <xdr:col>32</xdr:col>
      <xdr:colOff>276225</xdr:colOff>
      <xdr:row>99</xdr:row>
      <xdr:rowOff>166007</xdr:rowOff>
    </xdr:to>
    <xdr:cxnSp macro="">
      <xdr:nvCxnSpPr>
        <xdr:cNvPr id="654" name="直線コネクタ 653"/>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98533</xdr:rowOff>
    </xdr:from>
    <xdr:ext cx="469744" cy="259045"/>
    <xdr:sp macro="" textlink="">
      <xdr:nvSpPr>
        <xdr:cNvPr id="655" name="【庁舎】&#10;一人当たり面積平均値テキスト"/>
        <xdr:cNvSpPr txBox="1"/>
      </xdr:nvSpPr>
      <xdr:spPr>
        <a:xfrm>
          <a:off x="22250400" y="18272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120106</xdr:rowOff>
    </xdr:from>
    <xdr:to>
      <xdr:col>32</xdr:col>
      <xdr:colOff>238125</xdr:colOff>
      <xdr:row>107</xdr:row>
      <xdr:rowOff>50256</xdr:rowOff>
    </xdr:to>
    <xdr:sp macro="" textlink="">
      <xdr:nvSpPr>
        <xdr:cNvPr id="656" name="フローチャート : 判断 655"/>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120106</xdr:rowOff>
    </xdr:from>
    <xdr:to>
      <xdr:col>31</xdr:col>
      <xdr:colOff>85725</xdr:colOff>
      <xdr:row>107</xdr:row>
      <xdr:rowOff>50256</xdr:rowOff>
    </xdr:to>
    <xdr:sp macro="" textlink="">
      <xdr:nvSpPr>
        <xdr:cNvPr id="657" name="フローチャート : 判断 656"/>
        <xdr:cNvSpPr/>
      </xdr:nvSpPr>
      <xdr:spPr>
        <a:xfrm>
          <a:off x="21272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66783</xdr:rowOff>
    </xdr:from>
    <xdr:ext cx="469744" cy="259045"/>
    <xdr:sp macro="" textlink="">
      <xdr:nvSpPr>
        <xdr:cNvPr id="658" name="n_1aveValue【庁舎】&#10;一人当たり面積"/>
        <xdr:cNvSpPr txBox="1"/>
      </xdr:nvSpPr>
      <xdr:spPr>
        <a:xfrm>
          <a:off x="210757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59" name="テキスト ボックス 6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0" name="テキスト ボックス 6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1" name="テキスト ボックス 6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2" name="テキスト ボックス 6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3" name="テキスト ボックス 6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109</xdr:row>
      <xdr:rowOff>10705</xdr:rowOff>
    </xdr:from>
    <xdr:to>
      <xdr:col>31</xdr:col>
      <xdr:colOff>85725</xdr:colOff>
      <xdr:row>109</xdr:row>
      <xdr:rowOff>112305</xdr:rowOff>
    </xdr:to>
    <xdr:sp macro="" textlink="">
      <xdr:nvSpPr>
        <xdr:cNvPr id="664" name="円/楕円 663"/>
        <xdr:cNvSpPr/>
      </xdr:nvSpPr>
      <xdr:spPr>
        <a:xfrm>
          <a:off x="21272500" y="1869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109</xdr:row>
      <xdr:rowOff>103432</xdr:rowOff>
    </xdr:from>
    <xdr:ext cx="469744" cy="259045"/>
    <xdr:sp macro="" textlink="">
      <xdr:nvSpPr>
        <xdr:cNvPr id="665" name="n_1mainValue【庁舎】&#10;一人当たり面積"/>
        <xdr:cNvSpPr txBox="1"/>
      </xdr:nvSpPr>
      <xdr:spPr>
        <a:xfrm>
          <a:off x="21075727" y="1879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6" name="正方形/長方形 6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7" name="正方形/長方形 6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8" name="テキスト ボックス 6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市民会館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及び</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の有形固定資産減価償却率が高く、施設が老朽化している。</a:t>
          </a:r>
          <a:endParaRPr lang="ja-JP" altLang="ja-JP" sz="1400">
            <a:effectLst/>
          </a:endParaRPr>
        </a:p>
        <a:p>
          <a:r>
            <a:rPr kumimoji="1" lang="ja-JP" altLang="ja-JP" sz="1100">
              <a:solidFill>
                <a:schemeClr val="dk1"/>
              </a:solidFill>
              <a:effectLst/>
              <a:latin typeface="+mn-lt"/>
              <a:ea typeface="+mn-ea"/>
              <a:cs typeface="+mn-cs"/>
            </a:rPr>
            <a:t>　市民会館については平成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年度に解体、庁舎については長期検討事業として今後周辺の公共施設との複合化を検討していく。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静岡県湖西市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60,363
57,809
86.56
22,351,522
21,237,800
1,008,833
14,442,690
18,175,983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31.1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自動車関連企業をはじめとした法人税収入などにより、類似団体平均を上回っている。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a:t>
          </a:r>
          <a:r>
            <a:rPr kumimoji="1" lang="ja-JP" altLang="en-US"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26</a:t>
          </a:r>
          <a:r>
            <a:rPr kumimoji="1" lang="ja-JP" altLang="en-US" sz="1300">
              <a:solidFill>
                <a:schemeClr val="dk1"/>
              </a:solidFill>
              <a:effectLst/>
              <a:latin typeface="+mn-ea"/>
              <a:ea typeface="+mn-ea"/>
              <a:cs typeface="+mn-cs"/>
            </a:rPr>
            <a:t>年度</a:t>
          </a:r>
          <a:r>
            <a:rPr kumimoji="1" lang="ja-JP" altLang="ja-JP" sz="1300">
              <a:solidFill>
                <a:schemeClr val="dk1"/>
              </a:solidFill>
              <a:effectLst/>
              <a:latin typeface="+mn-ea"/>
              <a:ea typeface="+mn-ea"/>
              <a:cs typeface="+mn-cs"/>
            </a:rPr>
            <a:t>税収の</a:t>
          </a:r>
          <a:r>
            <a:rPr kumimoji="1" lang="ja-JP" altLang="en-US" sz="1300">
              <a:solidFill>
                <a:schemeClr val="dk1"/>
              </a:solidFill>
              <a:effectLst/>
              <a:latin typeface="+mn-ea"/>
              <a:ea typeface="+mn-ea"/>
              <a:cs typeface="+mn-cs"/>
            </a:rPr>
            <a:t>回復</a:t>
          </a:r>
          <a:r>
            <a:rPr kumimoji="1" lang="ja-JP" altLang="ja-JP" sz="1300">
              <a:solidFill>
                <a:schemeClr val="dk1"/>
              </a:solidFill>
              <a:effectLst/>
              <a:latin typeface="+mn-ea"/>
              <a:ea typeface="+mn-ea"/>
              <a:cs typeface="+mn-cs"/>
            </a:rPr>
            <a:t>増による影響で、基準財政収入額が増加したため財政力指数は</a:t>
          </a:r>
          <a:r>
            <a:rPr kumimoji="1" lang="ja-JP" altLang="en-US" sz="1300">
              <a:solidFill>
                <a:schemeClr val="dk1"/>
              </a:solidFill>
              <a:effectLst/>
              <a:latin typeface="+mn-ea"/>
              <a:ea typeface="+mn-ea"/>
              <a:cs typeface="+mn-cs"/>
            </a:rPr>
            <a:t>前年</a:t>
          </a:r>
          <a:r>
            <a:rPr kumimoji="1" lang="ja-JP" altLang="ja-JP" sz="1300">
              <a:solidFill>
                <a:schemeClr val="dk1"/>
              </a:solidFill>
              <a:effectLst/>
              <a:latin typeface="+mn-ea"/>
              <a:ea typeface="+mn-ea"/>
              <a:cs typeface="+mn-cs"/>
            </a:rPr>
            <a:t>をやや上回る。</a:t>
          </a:r>
          <a:endParaRPr kumimoji="1" lang="en-US" altLang="ja-JP" sz="1300">
            <a:solidFill>
              <a:schemeClr val="dk1"/>
            </a:solidFill>
            <a:effectLst/>
            <a:latin typeface="+mn-ea"/>
            <a:ea typeface="+mn-ea"/>
            <a:cs typeface="+mn-cs"/>
          </a:endParaRPr>
        </a:p>
        <a:p>
          <a:r>
            <a:rPr kumimoji="1" lang="ja-JP" altLang="en-US" sz="1300" baseline="0">
              <a:solidFill>
                <a:schemeClr val="dk1"/>
              </a:solidFill>
              <a:effectLst/>
              <a:latin typeface="+mn-ea"/>
              <a:ea typeface="+mn-ea"/>
              <a:cs typeface="+mn-cs"/>
            </a:rPr>
            <a:t>　</a:t>
          </a:r>
          <a:r>
            <a:rPr kumimoji="1" lang="ja-JP" altLang="ja-JP" sz="1300">
              <a:solidFill>
                <a:schemeClr val="dk1"/>
              </a:solidFill>
              <a:effectLst/>
              <a:latin typeface="+mn-ea"/>
              <a:ea typeface="+mn-ea"/>
              <a:cs typeface="+mn-cs"/>
            </a:rPr>
            <a:t>しかしながら、平成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a:t>
          </a:r>
          <a:r>
            <a:rPr kumimoji="1" lang="ja-JP" altLang="en-US"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28</a:t>
          </a:r>
          <a:r>
            <a:rPr kumimoji="1" lang="ja-JP" altLang="en-US" sz="1300">
              <a:solidFill>
                <a:schemeClr val="dk1"/>
              </a:solidFill>
              <a:effectLst/>
              <a:latin typeface="+mn-ea"/>
              <a:ea typeface="+mn-ea"/>
              <a:cs typeface="+mn-cs"/>
            </a:rPr>
            <a:t>年度と</a:t>
          </a:r>
          <a:r>
            <a:rPr kumimoji="1" lang="ja-JP" altLang="ja-JP" sz="1300">
              <a:solidFill>
                <a:schemeClr val="dk1"/>
              </a:solidFill>
              <a:effectLst/>
              <a:latin typeface="+mn-ea"/>
              <a:ea typeface="+mn-ea"/>
              <a:cs typeface="+mn-cs"/>
            </a:rPr>
            <a:t>市税が減少しており、企業業績の下振れリスクもあ</a:t>
          </a:r>
          <a:r>
            <a:rPr kumimoji="1" lang="ja-JP" altLang="en-US" sz="1300">
              <a:solidFill>
                <a:schemeClr val="dk1"/>
              </a:solidFill>
              <a:effectLst/>
              <a:latin typeface="+mn-ea"/>
              <a:ea typeface="+mn-ea"/>
              <a:cs typeface="+mn-cs"/>
            </a:rPr>
            <a:t>ることから</a:t>
          </a:r>
          <a:r>
            <a:rPr kumimoji="1" lang="ja-JP" altLang="ja-JP" sz="1300">
              <a:solidFill>
                <a:schemeClr val="dk1"/>
              </a:solidFill>
              <a:effectLst/>
              <a:latin typeface="+mn-ea"/>
              <a:ea typeface="+mn-ea"/>
              <a:cs typeface="+mn-cs"/>
            </a:rPr>
            <a:t>楽観できる状況ではない。</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今後も、徴収業務の強化や経常経費の抑制など、一層の歳入確保と歳出削減に努める。</a:t>
          </a:r>
          <a:endParaRPr lang="ja-JP" altLang="ja-JP" sz="130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108857</xdr:rowOff>
    </xdr:from>
    <xdr:to>
      <xdr:col>7</xdr:col>
      <xdr:colOff>152400</xdr:colOff>
      <xdr:row>39</xdr:row>
      <xdr:rowOff>143328</xdr:rowOff>
    </xdr:to>
    <xdr:cxnSp macro="">
      <xdr:nvCxnSpPr>
        <xdr:cNvPr id="70" name="直線コネクタ 69"/>
        <xdr:cNvCxnSpPr/>
      </xdr:nvCxnSpPr>
      <xdr:spPr>
        <a:xfrm flipV="1">
          <a:off x="4114800" y="679540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169834</xdr:rowOff>
    </xdr:from>
    <xdr:ext cx="762000" cy="259045"/>
    <xdr:sp macro="" textlink="">
      <xdr:nvSpPr>
        <xdr:cNvPr id="71" name="財政力平均値テキスト"/>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143328</xdr:rowOff>
    </xdr:from>
    <xdr:to>
      <xdr:col>6</xdr:col>
      <xdr:colOff>0</xdr:colOff>
      <xdr:row>40</xdr:row>
      <xdr:rowOff>6350</xdr:rowOff>
    </xdr:to>
    <xdr:cxnSp macro="">
      <xdr:nvCxnSpPr>
        <xdr:cNvPr id="73" name="直線コネクタ 72"/>
        <xdr:cNvCxnSpPr/>
      </xdr:nvCxnSpPr>
      <xdr:spPr>
        <a:xfrm flipV="1">
          <a:off x="3225800" y="682987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112684</xdr:rowOff>
    </xdr:from>
    <xdr:ext cx="736600" cy="259045"/>
    <xdr:sp macro="" textlink="">
      <xdr:nvSpPr>
        <xdr:cNvPr id="75" name="テキスト ボックス 74"/>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6350</xdr:rowOff>
    </xdr:from>
    <xdr:to>
      <xdr:col>4</xdr:col>
      <xdr:colOff>482600</xdr:colOff>
      <xdr:row>40</xdr:row>
      <xdr:rowOff>6350</xdr:rowOff>
    </xdr:to>
    <xdr:cxnSp macro="">
      <xdr:nvCxnSpPr>
        <xdr:cNvPr id="76" name="直線コネクタ 75"/>
        <xdr:cNvCxnSpPr/>
      </xdr:nvCxnSpPr>
      <xdr:spPr>
        <a:xfrm>
          <a:off x="2336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112485</xdr:rowOff>
    </xdr:from>
    <xdr:to>
      <xdr:col>4</xdr:col>
      <xdr:colOff>533400</xdr:colOff>
      <xdr:row>43</xdr:row>
      <xdr:rowOff>42635</xdr:rowOff>
    </xdr:to>
    <xdr:sp macro="" textlink="">
      <xdr:nvSpPr>
        <xdr:cNvPr id="77" name="フローチャート : 判断 76"/>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27412</xdr:rowOff>
    </xdr:from>
    <xdr:ext cx="762000" cy="259045"/>
    <xdr:sp macro="" textlink="">
      <xdr:nvSpPr>
        <xdr:cNvPr id="78" name="テキスト ボックス 77"/>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160565</xdr:rowOff>
    </xdr:from>
    <xdr:to>
      <xdr:col>3</xdr:col>
      <xdr:colOff>279400</xdr:colOff>
      <xdr:row>40</xdr:row>
      <xdr:rowOff>6350</xdr:rowOff>
    </xdr:to>
    <xdr:cxnSp macro="">
      <xdr:nvCxnSpPr>
        <xdr:cNvPr id="79" name="直線コネクタ 78"/>
        <xdr:cNvCxnSpPr/>
      </xdr:nvCxnSpPr>
      <xdr:spPr>
        <a:xfrm>
          <a:off x="1447800" y="68471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80" name="フローチャート :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82" name="フローチャート :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61884</xdr:rowOff>
    </xdr:from>
    <xdr:ext cx="762000" cy="259045"/>
    <xdr:sp macro="" textlink="">
      <xdr:nvSpPr>
        <xdr:cNvPr id="83" name="テキスト ボックス 82"/>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58057</xdr:rowOff>
    </xdr:from>
    <xdr:to>
      <xdr:col>7</xdr:col>
      <xdr:colOff>203200</xdr:colOff>
      <xdr:row>39</xdr:row>
      <xdr:rowOff>159657</xdr:rowOff>
    </xdr:to>
    <xdr:sp macro="" textlink="">
      <xdr:nvSpPr>
        <xdr:cNvPr id="89" name="円/楕円 88"/>
        <xdr:cNvSpPr/>
      </xdr:nvSpPr>
      <xdr:spPr>
        <a:xfrm>
          <a:off x="49022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74584</xdr:rowOff>
    </xdr:from>
    <xdr:ext cx="762000" cy="259045"/>
    <xdr:sp macro="" textlink="">
      <xdr:nvSpPr>
        <xdr:cNvPr id="90" name="財政力該当値テキスト"/>
        <xdr:cNvSpPr txBox="1"/>
      </xdr:nvSpPr>
      <xdr:spPr>
        <a:xfrm>
          <a:off x="5041900" y="658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92528</xdr:rowOff>
    </xdr:from>
    <xdr:to>
      <xdr:col>6</xdr:col>
      <xdr:colOff>50800</xdr:colOff>
      <xdr:row>40</xdr:row>
      <xdr:rowOff>22678</xdr:rowOff>
    </xdr:to>
    <xdr:sp macro="" textlink="">
      <xdr:nvSpPr>
        <xdr:cNvPr id="91" name="円/楕円 90"/>
        <xdr:cNvSpPr/>
      </xdr:nvSpPr>
      <xdr:spPr>
        <a:xfrm>
          <a:off x="4064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32855</xdr:rowOff>
    </xdr:from>
    <xdr:ext cx="736600" cy="259045"/>
    <xdr:sp macro="" textlink="">
      <xdr:nvSpPr>
        <xdr:cNvPr id="92" name="テキスト ボックス 91"/>
        <xdr:cNvSpPr txBox="1"/>
      </xdr:nvSpPr>
      <xdr:spPr>
        <a:xfrm>
          <a:off x="3733800" y="6547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127000</xdr:rowOff>
    </xdr:from>
    <xdr:to>
      <xdr:col>4</xdr:col>
      <xdr:colOff>533400</xdr:colOff>
      <xdr:row>40</xdr:row>
      <xdr:rowOff>57150</xdr:rowOff>
    </xdr:to>
    <xdr:sp macro="" textlink="">
      <xdr:nvSpPr>
        <xdr:cNvPr id="93" name="円/楕円 92"/>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67327</xdr:rowOff>
    </xdr:from>
    <xdr:ext cx="762000" cy="259045"/>
    <xdr:sp macro="" textlink="">
      <xdr:nvSpPr>
        <xdr:cNvPr id="94" name="テキスト ボックス 93"/>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127000</xdr:rowOff>
    </xdr:from>
    <xdr:to>
      <xdr:col>3</xdr:col>
      <xdr:colOff>330200</xdr:colOff>
      <xdr:row>40</xdr:row>
      <xdr:rowOff>57150</xdr:rowOff>
    </xdr:to>
    <xdr:sp macro="" textlink="">
      <xdr:nvSpPr>
        <xdr:cNvPr id="95" name="円/楕円 94"/>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67327</xdr:rowOff>
    </xdr:from>
    <xdr:ext cx="762000" cy="259045"/>
    <xdr:sp macro="" textlink="">
      <xdr:nvSpPr>
        <xdr:cNvPr id="96" name="テキスト ボックス 95"/>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109765</xdr:rowOff>
    </xdr:from>
    <xdr:to>
      <xdr:col>2</xdr:col>
      <xdr:colOff>127000</xdr:colOff>
      <xdr:row>40</xdr:row>
      <xdr:rowOff>39915</xdr:rowOff>
    </xdr:to>
    <xdr:sp macro="" textlink="">
      <xdr:nvSpPr>
        <xdr:cNvPr id="97" name="円/楕円 96"/>
        <xdr:cNvSpPr/>
      </xdr:nvSpPr>
      <xdr:spPr>
        <a:xfrm>
          <a:off x="1397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50092</xdr:rowOff>
    </xdr:from>
    <xdr:ext cx="762000" cy="259045"/>
    <xdr:sp macro="" textlink="">
      <xdr:nvSpPr>
        <xdr:cNvPr id="98" name="テキスト ボックス 97"/>
        <xdr:cNvSpPr txBox="1"/>
      </xdr:nvSpPr>
      <xdr:spPr>
        <a:xfrm>
          <a:off x="1066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類似団体平均を</a:t>
          </a:r>
          <a:r>
            <a:rPr kumimoji="1" lang="ja-JP" altLang="en-US" sz="1300">
              <a:solidFill>
                <a:schemeClr val="dk1"/>
              </a:solidFill>
              <a:effectLst/>
              <a:latin typeface="+mn-lt"/>
              <a:ea typeface="+mn-ea"/>
              <a:cs typeface="+mn-cs"/>
            </a:rPr>
            <a:t>下回っており、弾力性は比較的あるといえる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しかし、経常経費は下がらない</a:t>
          </a:r>
          <a:r>
            <a:rPr kumimoji="1" lang="ja-JP" altLang="en-US" sz="1300">
              <a:solidFill>
                <a:schemeClr val="dk1"/>
              </a:solidFill>
              <a:effectLst/>
              <a:latin typeface="+mn-lt"/>
              <a:ea typeface="+mn-ea"/>
              <a:cs typeface="+mn-cs"/>
            </a:rPr>
            <a:t>一方</a:t>
          </a:r>
          <a:r>
            <a:rPr kumimoji="1" lang="ja-JP" altLang="ja-JP" sz="1300">
              <a:solidFill>
                <a:schemeClr val="dk1"/>
              </a:solidFill>
              <a:effectLst/>
              <a:latin typeface="+mn-lt"/>
              <a:ea typeface="+mn-ea"/>
              <a:cs typeface="+mn-cs"/>
            </a:rPr>
            <a:t>、市税</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減少</a:t>
          </a:r>
          <a:r>
            <a:rPr kumimoji="1" lang="ja-JP" altLang="en-US" sz="1300">
              <a:solidFill>
                <a:schemeClr val="dk1"/>
              </a:solidFill>
              <a:effectLst/>
              <a:latin typeface="+mn-lt"/>
              <a:ea typeface="+mn-ea"/>
              <a:cs typeface="+mn-cs"/>
            </a:rPr>
            <a:t>や普通交付税の合併算定替の縮減により</a:t>
          </a:r>
          <a:r>
            <a:rPr kumimoji="1" lang="ja-JP" altLang="ja-JP" sz="1300">
              <a:solidFill>
                <a:schemeClr val="dk1"/>
              </a:solidFill>
              <a:effectLst/>
              <a:latin typeface="+mn-lt"/>
              <a:ea typeface="+mn-ea"/>
              <a:cs typeface="+mn-cs"/>
            </a:rPr>
            <a:t>経常一般財源額が減ったため</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前年よりも高くなっ</a:t>
          </a:r>
          <a:r>
            <a:rPr kumimoji="1" lang="ja-JP" altLang="en-US" sz="1300">
              <a:solidFill>
                <a:schemeClr val="dk1"/>
              </a:solidFill>
              <a:effectLst/>
              <a:latin typeface="+mn-lt"/>
              <a:ea typeface="+mn-ea"/>
              <a:cs typeface="+mn-cs"/>
            </a:rPr>
            <a:t>ている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今後も、</a:t>
          </a:r>
          <a:r>
            <a:rPr kumimoji="1" lang="ja-JP" altLang="en-US" sz="1300">
              <a:solidFill>
                <a:schemeClr val="dk1"/>
              </a:solidFill>
              <a:effectLst/>
              <a:latin typeface="+mn-lt"/>
              <a:ea typeface="+mn-ea"/>
              <a:cs typeface="+mn-cs"/>
            </a:rPr>
            <a:t>普通交付税の減額が続くことから</a:t>
          </a:r>
          <a:r>
            <a:rPr kumimoji="1" lang="ja-JP" altLang="ja-JP" sz="1300">
              <a:solidFill>
                <a:schemeClr val="dk1"/>
              </a:solidFill>
              <a:effectLst/>
              <a:latin typeface="+mn-lt"/>
              <a:ea typeface="+mn-ea"/>
              <a:cs typeface="+mn-cs"/>
            </a:rPr>
            <a:t>定員管理のほか事務事業の見直し及び優先度の低い事務事業については廃止・縮小するなど、経常経費の削減に努める。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22860</xdr:rowOff>
    </xdr:from>
    <xdr:to>
      <xdr:col>7</xdr:col>
      <xdr:colOff>152400</xdr:colOff>
      <xdr:row>61</xdr:row>
      <xdr:rowOff>159596</xdr:rowOff>
    </xdr:to>
    <xdr:cxnSp macro="">
      <xdr:nvCxnSpPr>
        <xdr:cNvPr id="133" name="直線コネクタ 132"/>
        <xdr:cNvCxnSpPr/>
      </xdr:nvCxnSpPr>
      <xdr:spPr>
        <a:xfrm>
          <a:off x="4114800" y="10481310"/>
          <a:ext cx="8382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134637</xdr:rowOff>
    </xdr:from>
    <xdr:ext cx="762000" cy="259045"/>
    <xdr:sp macro="" textlink="">
      <xdr:nvSpPr>
        <xdr:cNvPr id="134"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2752</xdr:rowOff>
    </xdr:from>
    <xdr:to>
      <xdr:col>6</xdr:col>
      <xdr:colOff>0</xdr:colOff>
      <xdr:row>61</xdr:row>
      <xdr:rowOff>22860</xdr:rowOff>
    </xdr:to>
    <xdr:cxnSp macro="">
      <xdr:nvCxnSpPr>
        <xdr:cNvPr id="136" name="直線コネクタ 135"/>
        <xdr:cNvCxnSpPr/>
      </xdr:nvCxnSpPr>
      <xdr:spPr>
        <a:xfrm>
          <a:off x="3225800" y="1046120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148396</xdr:rowOff>
    </xdr:from>
    <xdr:ext cx="736600" cy="259045"/>
    <xdr:sp macro="" textlink="">
      <xdr:nvSpPr>
        <xdr:cNvPr id="138" name="テキスト ボックス 137"/>
        <xdr:cNvSpPr txBox="1"/>
      </xdr:nvSpPr>
      <xdr:spPr>
        <a:xfrm>
          <a:off x="3733800" y="1077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2752</xdr:rowOff>
    </xdr:from>
    <xdr:to>
      <xdr:col>4</xdr:col>
      <xdr:colOff>482600</xdr:colOff>
      <xdr:row>62</xdr:row>
      <xdr:rowOff>20320</xdr:rowOff>
    </xdr:to>
    <xdr:cxnSp macro="">
      <xdr:nvCxnSpPr>
        <xdr:cNvPr id="139" name="直線コネクタ 138"/>
        <xdr:cNvCxnSpPr/>
      </xdr:nvCxnSpPr>
      <xdr:spPr>
        <a:xfrm flipV="1">
          <a:off x="2336800" y="10461202"/>
          <a:ext cx="889000" cy="18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153035</xdr:rowOff>
    </xdr:from>
    <xdr:to>
      <xdr:col>4</xdr:col>
      <xdr:colOff>533400</xdr:colOff>
      <xdr:row>62</xdr:row>
      <xdr:rowOff>83185</xdr:rowOff>
    </xdr:to>
    <xdr:sp macro="" textlink="">
      <xdr:nvSpPr>
        <xdr:cNvPr id="140" name="フローチャート : 判断 139"/>
        <xdr:cNvSpPr/>
      </xdr:nvSpPr>
      <xdr:spPr>
        <a:xfrm>
          <a:off x="31750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67962</xdr:rowOff>
    </xdr:from>
    <xdr:ext cx="762000" cy="259045"/>
    <xdr:sp macro="" textlink="">
      <xdr:nvSpPr>
        <xdr:cNvPr id="141" name="テキスト ボックス 140"/>
        <xdr:cNvSpPr txBox="1"/>
      </xdr:nvSpPr>
      <xdr:spPr>
        <a:xfrm>
          <a:off x="2844800" y="1069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20320</xdr:rowOff>
    </xdr:from>
    <xdr:to>
      <xdr:col>3</xdr:col>
      <xdr:colOff>279400</xdr:colOff>
      <xdr:row>62</xdr:row>
      <xdr:rowOff>64558</xdr:rowOff>
    </xdr:to>
    <xdr:cxnSp macro="">
      <xdr:nvCxnSpPr>
        <xdr:cNvPr id="142" name="直線コネクタ 141"/>
        <xdr:cNvCxnSpPr/>
      </xdr:nvCxnSpPr>
      <xdr:spPr>
        <a:xfrm flipV="1">
          <a:off x="1447800" y="10650220"/>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149013</xdr:rowOff>
    </xdr:from>
    <xdr:to>
      <xdr:col>3</xdr:col>
      <xdr:colOff>330200</xdr:colOff>
      <xdr:row>62</xdr:row>
      <xdr:rowOff>79163</xdr:rowOff>
    </xdr:to>
    <xdr:sp macro="" textlink="">
      <xdr:nvSpPr>
        <xdr:cNvPr id="143" name="フローチャート : 判断 142"/>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63940</xdr:rowOff>
    </xdr:from>
    <xdr:ext cx="762000" cy="259045"/>
    <xdr:sp macro="" textlink="">
      <xdr:nvSpPr>
        <xdr:cNvPr id="144" name="テキスト ボックス 143"/>
        <xdr:cNvSpPr txBox="1"/>
      </xdr:nvSpPr>
      <xdr:spPr>
        <a:xfrm>
          <a:off x="1955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9737</xdr:rowOff>
    </xdr:from>
    <xdr:to>
      <xdr:col>2</xdr:col>
      <xdr:colOff>127000</xdr:colOff>
      <xdr:row>62</xdr:row>
      <xdr:rowOff>111337</xdr:rowOff>
    </xdr:to>
    <xdr:sp macro="" textlink="">
      <xdr:nvSpPr>
        <xdr:cNvPr id="145" name="フローチャート : 判断 144"/>
        <xdr:cNvSpPr/>
      </xdr:nvSpPr>
      <xdr:spPr>
        <a:xfrm>
          <a:off x="1397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121514</xdr:rowOff>
    </xdr:from>
    <xdr:ext cx="762000" cy="259045"/>
    <xdr:sp macro="" textlink="">
      <xdr:nvSpPr>
        <xdr:cNvPr id="146" name="テキスト ボックス 145"/>
        <xdr:cNvSpPr txBox="1"/>
      </xdr:nvSpPr>
      <xdr:spPr>
        <a:xfrm>
          <a:off x="1066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108796</xdr:rowOff>
    </xdr:from>
    <xdr:to>
      <xdr:col>7</xdr:col>
      <xdr:colOff>203200</xdr:colOff>
      <xdr:row>62</xdr:row>
      <xdr:rowOff>38946</xdr:rowOff>
    </xdr:to>
    <xdr:sp macro="" textlink="">
      <xdr:nvSpPr>
        <xdr:cNvPr id="152" name="円/楕円 151"/>
        <xdr:cNvSpPr/>
      </xdr:nvSpPr>
      <xdr:spPr>
        <a:xfrm>
          <a:off x="49022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125323</xdr:rowOff>
    </xdr:from>
    <xdr:ext cx="762000" cy="259045"/>
    <xdr:sp macro="" textlink="">
      <xdr:nvSpPr>
        <xdr:cNvPr id="153" name="財政構造の弾力性該当値テキスト"/>
        <xdr:cNvSpPr txBox="1"/>
      </xdr:nvSpPr>
      <xdr:spPr>
        <a:xfrm>
          <a:off x="50419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143510</xdr:rowOff>
    </xdr:from>
    <xdr:to>
      <xdr:col>6</xdr:col>
      <xdr:colOff>50800</xdr:colOff>
      <xdr:row>61</xdr:row>
      <xdr:rowOff>73660</xdr:rowOff>
    </xdr:to>
    <xdr:sp macro="" textlink="">
      <xdr:nvSpPr>
        <xdr:cNvPr id="154" name="円/楕円 153"/>
        <xdr:cNvSpPr/>
      </xdr:nvSpPr>
      <xdr:spPr>
        <a:xfrm>
          <a:off x="4064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83837</xdr:rowOff>
    </xdr:from>
    <xdr:ext cx="736600" cy="259045"/>
    <xdr:sp macro="" textlink="">
      <xdr:nvSpPr>
        <xdr:cNvPr id="155" name="テキスト ボックス 154"/>
        <xdr:cNvSpPr txBox="1"/>
      </xdr:nvSpPr>
      <xdr:spPr>
        <a:xfrm>
          <a:off x="3733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123402</xdr:rowOff>
    </xdr:from>
    <xdr:to>
      <xdr:col>4</xdr:col>
      <xdr:colOff>533400</xdr:colOff>
      <xdr:row>61</xdr:row>
      <xdr:rowOff>53552</xdr:rowOff>
    </xdr:to>
    <xdr:sp macro="" textlink="">
      <xdr:nvSpPr>
        <xdr:cNvPr id="156" name="円/楕円 155"/>
        <xdr:cNvSpPr/>
      </xdr:nvSpPr>
      <xdr:spPr>
        <a:xfrm>
          <a:off x="3175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63729</xdr:rowOff>
    </xdr:from>
    <xdr:ext cx="762000" cy="259045"/>
    <xdr:sp macro="" textlink="">
      <xdr:nvSpPr>
        <xdr:cNvPr id="157" name="テキスト ボックス 156"/>
        <xdr:cNvSpPr txBox="1"/>
      </xdr:nvSpPr>
      <xdr:spPr>
        <a:xfrm>
          <a:off x="2844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140970</xdr:rowOff>
    </xdr:from>
    <xdr:to>
      <xdr:col>3</xdr:col>
      <xdr:colOff>330200</xdr:colOff>
      <xdr:row>62</xdr:row>
      <xdr:rowOff>71120</xdr:rowOff>
    </xdr:to>
    <xdr:sp macro="" textlink="">
      <xdr:nvSpPr>
        <xdr:cNvPr id="158" name="円/楕円 157"/>
        <xdr:cNvSpPr/>
      </xdr:nvSpPr>
      <xdr:spPr>
        <a:xfrm>
          <a:off x="2286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81297</xdr:rowOff>
    </xdr:from>
    <xdr:ext cx="762000" cy="259045"/>
    <xdr:sp macro="" textlink="">
      <xdr:nvSpPr>
        <xdr:cNvPr id="159" name="テキスト ボックス 158"/>
        <xdr:cNvSpPr txBox="1"/>
      </xdr:nvSpPr>
      <xdr:spPr>
        <a:xfrm>
          <a:off x="1955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13758</xdr:rowOff>
    </xdr:from>
    <xdr:to>
      <xdr:col>2</xdr:col>
      <xdr:colOff>127000</xdr:colOff>
      <xdr:row>62</xdr:row>
      <xdr:rowOff>115358</xdr:rowOff>
    </xdr:to>
    <xdr:sp macro="" textlink="">
      <xdr:nvSpPr>
        <xdr:cNvPr id="160" name="円/楕円 159"/>
        <xdr:cNvSpPr/>
      </xdr:nvSpPr>
      <xdr:spPr>
        <a:xfrm>
          <a:off x="1397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100135</xdr:rowOff>
    </xdr:from>
    <xdr:ext cx="762000" cy="259045"/>
    <xdr:sp macro="" textlink="">
      <xdr:nvSpPr>
        <xdr:cNvPr id="161" name="テキスト ボックス 160"/>
        <xdr:cNvSpPr txBox="1"/>
      </xdr:nvSpPr>
      <xdr:spPr>
        <a:xfrm>
          <a:off x="10668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[130,051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114,843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類似団体平均を</a:t>
          </a:r>
          <a:r>
            <a:rPr kumimoji="1" lang="ja-JP" altLang="en-US" sz="1300">
              <a:solidFill>
                <a:schemeClr val="dk1"/>
              </a:solidFill>
              <a:effectLst/>
              <a:latin typeface="+mn-lt"/>
              <a:ea typeface="+mn-ea"/>
              <a:cs typeface="+mn-cs"/>
            </a:rPr>
            <a:t>やや</a:t>
          </a:r>
          <a:r>
            <a:rPr kumimoji="1" lang="ja-JP" altLang="ja-JP" sz="1300">
              <a:solidFill>
                <a:schemeClr val="dk1"/>
              </a:solidFill>
              <a:effectLst/>
              <a:latin typeface="+mn-lt"/>
              <a:ea typeface="+mn-ea"/>
              <a:cs typeface="+mn-cs"/>
            </a:rPr>
            <a:t>上回っている。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前年と比較するとわずかながら減額とはなっているが、</a:t>
          </a:r>
          <a:r>
            <a:rPr kumimoji="1" lang="ja-JP" altLang="ja-JP" sz="1300">
              <a:solidFill>
                <a:schemeClr val="dk1"/>
              </a:solidFill>
              <a:effectLst/>
              <a:latin typeface="+mn-lt"/>
              <a:ea typeface="+mn-ea"/>
              <a:cs typeface="+mn-cs"/>
            </a:rPr>
            <a:t>消防業務や保育所を直営で行っているため人件費の占める割合が高止まりして</a:t>
          </a:r>
          <a:r>
            <a:rPr kumimoji="1" lang="ja-JP" altLang="en-US" sz="1300">
              <a:solidFill>
                <a:schemeClr val="dk1"/>
              </a:solidFill>
              <a:effectLst/>
              <a:latin typeface="+mn-lt"/>
              <a:ea typeface="+mn-ea"/>
              <a:cs typeface="+mn-cs"/>
            </a:rPr>
            <a:t>いることや市をあげて推進しているふるさと納税関係業務の委託料を含む物件費が高くなっていることが平均を上回る主な要因</a:t>
          </a:r>
          <a:r>
            <a:rPr kumimoji="1" lang="ja-JP" altLang="ja-JP" sz="1300">
              <a:solidFill>
                <a:schemeClr val="dk1"/>
              </a:solidFill>
              <a:effectLst/>
              <a:latin typeface="+mn-lt"/>
              <a:ea typeface="+mn-ea"/>
              <a:cs typeface="+mn-cs"/>
            </a:rPr>
            <a:t>である。</a:t>
          </a:r>
          <a:endParaRPr lang="ja-JP" altLang="ja-JP" sz="1300">
            <a:effectLst/>
          </a:endParaRPr>
        </a:p>
        <a:p>
          <a:r>
            <a:rPr kumimoji="1" lang="ja-JP" altLang="ja-JP" sz="1300">
              <a:solidFill>
                <a:schemeClr val="dk1"/>
              </a:solidFill>
              <a:effectLst/>
              <a:latin typeface="+mn-lt"/>
              <a:ea typeface="+mn-ea"/>
              <a:cs typeface="+mn-cs"/>
            </a:rPr>
            <a:t>　今後も、定員管理による人件費の抑制に努めるほか、経常経費の削減（物件費）に努める。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79916</xdr:rowOff>
    </xdr:from>
    <xdr:to>
      <xdr:col>7</xdr:col>
      <xdr:colOff>152400</xdr:colOff>
      <xdr:row>81</xdr:row>
      <xdr:rowOff>81417</xdr:rowOff>
    </xdr:to>
    <xdr:cxnSp macro="">
      <xdr:nvCxnSpPr>
        <xdr:cNvPr id="197" name="直線コネクタ 196"/>
        <xdr:cNvCxnSpPr/>
      </xdr:nvCxnSpPr>
      <xdr:spPr>
        <a:xfrm flipV="1">
          <a:off x="4114800" y="13967366"/>
          <a:ext cx="838200" cy="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43680</xdr:rowOff>
    </xdr:from>
    <xdr:ext cx="762000" cy="259045"/>
    <xdr:sp macro="" textlink="">
      <xdr:nvSpPr>
        <xdr:cNvPr id="198" name="人件費・物件費等の状況平均値テキスト"/>
        <xdr:cNvSpPr txBox="1"/>
      </xdr:nvSpPr>
      <xdr:spPr>
        <a:xfrm>
          <a:off x="5041900" y="13759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70486</xdr:rowOff>
    </xdr:from>
    <xdr:to>
      <xdr:col>6</xdr:col>
      <xdr:colOff>0</xdr:colOff>
      <xdr:row>81</xdr:row>
      <xdr:rowOff>81417</xdr:rowOff>
    </xdr:to>
    <xdr:cxnSp macro="">
      <xdr:nvCxnSpPr>
        <xdr:cNvPr id="200" name="直線コネクタ 199"/>
        <xdr:cNvCxnSpPr/>
      </xdr:nvCxnSpPr>
      <xdr:spPr>
        <a:xfrm>
          <a:off x="3225800" y="13957936"/>
          <a:ext cx="889000" cy="1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121023</xdr:rowOff>
    </xdr:from>
    <xdr:ext cx="736600" cy="259045"/>
    <xdr:sp macro="" textlink="">
      <xdr:nvSpPr>
        <xdr:cNvPr id="202" name="テキスト ボックス 201"/>
        <xdr:cNvSpPr txBox="1"/>
      </xdr:nvSpPr>
      <xdr:spPr>
        <a:xfrm>
          <a:off x="3733800" y="1366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65819</xdr:rowOff>
    </xdr:from>
    <xdr:to>
      <xdr:col>4</xdr:col>
      <xdr:colOff>482600</xdr:colOff>
      <xdr:row>81</xdr:row>
      <xdr:rowOff>70486</xdr:rowOff>
    </xdr:to>
    <xdr:cxnSp macro="">
      <xdr:nvCxnSpPr>
        <xdr:cNvPr id="203" name="直線コネクタ 202"/>
        <xdr:cNvCxnSpPr/>
      </xdr:nvCxnSpPr>
      <xdr:spPr>
        <a:xfrm>
          <a:off x="2336800" y="13953269"/>
          <a:ext cx="889000" cy="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37778</xdr:rowOff>
    </xdr:from>
    <xdr:to>
      <xdr:col>4</xdr:col>
      <xdr:colOff>533400</xdr:colOff>
      <xdr:row>81</xdr:row>
      <xdr:rowOff>139378</xdr:rowOff>
    </xdr:to>
    <xdr:sp macro="" textlink="">
      <xdr:nvSpPr>
        <xdr:cNvPr id="204" name="フローチャート : 判断 203"/>
        <xdr:cNvSpPr/>
      </xdr:nvSpPr>
      <xdr:spPr>
        <a:xfrm>
          <a:off x="3175000" y="139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124155</xdr:rowOff>
    </xdr:from>
    <xdr:ext cx="762000" cy="259045"/>
    <xdr:sp macro="" textlink="">
      <xdr:nvSpPr>
        <xdr:cNvPr id="205" name="テキスト ボックス 204"/>
        <xdr:cNvSpPr txBox="1"/>
      </xdr:nvSpPr>
      <xdr:spPr>
        <a:xfrm>
          <a:off x="2844800" y="1401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65819</xdr:rowOff>
    </xdr:from>
    <xdr:to>
      <xdr:col>3</xdr:col>
      <xdr:colOff>279400</xdr:colOff>
      <xdr:row>81</xdr:row>
      <xdr:rowOff>71290</xdr:rowOff>
    </xdr:to>
    <xdr:cxnSp macro="">
      <xdr:nvCxnSpPr>
        <xdr:cNvPr id="206" name="直線コネクタ 205"/>
        <xdr:cNvCxnSpPr/>
      </xdr:nvCxnSpPr>
      <xdr:spPr>
        <a:xfrm flipV="1">
          <a:off x="1447800" y="13953269"/>
          <a:ext cx="889000" cy="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34537</xdr:rowOff>
    </xdr:from>
    <xdr:to>
      <xdr:col>3</xdr:col>
      <xdr:colOff>330200</xdr:colOff>
      <xdr:row>81</xdr:row>
      <xdr:rowOff>136137</xdr:rowOff>
    </xdr:to>
    <xdr:sp macro="" textlink="">
      <xdr:nvSpPr>
        <xdr:cNvPr id="207" name="フローチャート : 判断 206"/>
        <xdr:cNvSpPr/>
      </xdr:nvSpPr>
      <xdr:spPr>
        <a:xfrm>
          <a:off x="2286000" y="1392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120914</xdr:rowOff>
    </xdr:from>
    <xdr:ext cx="762000" cy="259045"/>
    <xdr:sp macro="" textlink="">
      <xdr:nvSpPr>
        <xdr:cNvPr id="208" name="テキスト ボックス 207"/>
        <xdr:cNvSpPr txBox="1"/>
      </xdr:nvSpPr>
      <xdr:spPr>
        <a:xfrm>
          <a:off x="1955800" y="1400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26679</xdr:rowOff>
    </xdr:from>
    <xdr:to>
      <xdr:col>2</xdr:col>
      <xdr:colOff>127000</xdr:colOff>
      <xdr:row>81</xdr:row>
      <xdr:rowOff>128279</xdr:rowOff>
    </xdr:to>
    <xdr:sp macro="" textlink="">
      <xdr:nvSpPr>
        <xdr:cNvPr id="209" name="フローチャート : 判断 208"/>
        <xdr:cNvSpPr/>
      </xdr:nvSpPr>
      <xdr:spPr>
        <a:xfrm>
          <a:off x="1397000" y="13914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113056</xdr:rowOff>
    </xdr:from>
    <xdr:ext cx="762000" cy="259045"/>
    <xdr:sp macro="" textlink="">
      <xdr:nvSpPr>
        <xdr:cNvPr id="210" name="テキスト ボックス 209"/>
        <xdr:cNvSpPr txBox="1"/>
      </xdr:nvSpPr>
      <xdr:spPr>
        <a:xfrm>
          <a:off x="1066800" y="1400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29116</xdr:rowOff>
    </xdr:from>
    <xdr:to>
      <xdr:col>7</xdr:col>
      <xdr:colOff>203200</xdr:colOff>
      <xdr:row>81</xdr:row>
      <xdr:rowOff>130716</xdr:rowOff>
    </xdr:to>
    <xdr:sp macro="" textlink="">
      <xdr:nvSpPr>
        <xdr:cNvPr id="216" name="円/楕円 215"/>
        <xdr:cNvSpPr/>
      </xdr:nvSpPr>
      <xdr:spPr>
        <a:xfrm>
          <a:off x="4902200" y="139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77393</xdr:rowOff>
    </xdr:from>
    <xdr:ext cx="762000" cy="259045"/>
    <xdr:sp macro="" textlink="">
      <xdr:nvSpPr>
        <xdr:cNvPr id="217" name="人件費・物件費等の状況該当値テキスト"/>
        <xdr:cNvSpPr txBox="1"/>
      </xdr:nvSpPr>
      <xdr:spPr>
        <a:xfrm>
          <a:off x="5041900" y="1396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130,051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30617</xdr:rowOff>
    </xdr:from>
    <xdr:to>
      <xdr:col>6</xdr:col>
      <xdr:colOff>50800</xdr:colOff>
      <xdr:row>81</xdr:row>
      <xdr:rowOff>132217</xdr:rowOff>
    </xdr:to>
    <xdr:sp macro="" textlink="">
      <xdr:nvSpPr>
        <xdr:cNvPr id="218" name="円/楕円 217"/>
        <xdr:cNvSpPr/>
      </xdr:nvSpPr>
      <xdr:spPr>
        <a:xfrm>
          <a:off x="4064000" y="1391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116994</xdr:rowOff>
    </xdr:from>
    <xdr:ext cx="736600" cy="259045"/>
    <xdr:sp macro="" textlink="">
      <xdr:nvSpPr>
        <xdr:cNvPr id="219" name="テキスト ボックス 218"/>
        <xdr:cNvSpPr txBox="1"/>
      </xdr:nvSpPr>
      <xdr:spPr>
        <a:xfrm>
          <a:off x="3733800" y="14004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130,921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19686</xdr:rowOff>
    </xdr:from>
    <xdr:to>
      <xdr:col>4</xdr:col>
      <xdr:colOff>533400</xdr:colOff>
      <xdr:row>81</xdr:row>
      <xdr:rowOff>121286</xdr:rowOff>
    </xdr:to>
    <xdr:sp macro="" textlink="">
      <xdr:nvSpPr>
        <xdr:cNvPr id="220" name="円/楕円 219"/>
        <xdr:cNvSpPr/>
      </xdr:nvSpPr>
      <xdr:spPr>
        <a:xfrm>
          <a:off x="31750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131463</xdr:rowOff>
    </xdr:from>
    <xdr:ext cx="762000" cy="259045"/>
    <xdr:sp macro="" textlink="">
      <xdr:nvSpPr>
        <xdr:cNvPr id="221" name="テキスト ボックス 220"/>
        <xdr:cNvSpPr txBox="1"/>
      </xdr:nvSpPr>
      <xdr:spPr>
        <a:xfrm>
          <a:off x="2844800" y="13676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124,579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15019</xdr:rowOff>
    </xdr:from>
    <xdr:to>
      <xdr:col>3</xdr:col>
      <xdr:colOff>330200</xdr:colOff>
      <xdr:row>81</xdr:row>
      <xdr:rowOff>116619</xdr:rowOff>
    </xdr:to>
    <xdr:sp macro="" textlink="">
      <xdr:nvSpPr>
        <xdr:cNvPr id="222" name="円/楕円 221"/>
        <xdr:cNvSpPr/>
      </xdr:nvSpPr>
      <xdr:spPr>
        <a:xfrm>
          <a:off x="2286000" y="1390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126796</xdr:rowOff>
    </xdr:from>
    <xdr:ext cx="762000" cy="259045"/>
    <xdr:sp macro="" textlink="">
      <xdr:nvSpPr>
        <xdr:cNvPr id="223" name="テキスト ボックス 222"/>
        <xdr:cNvSpPr txBox="1"/>
      </xdr:nvSpPr>
      <xdr:spPr>
        <a:xfrm>
          <a:off x="1955800" y="13671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121,872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20490</xdr:rowOff>
    </xdr:from>
    <xdr:to>
      <xdr:col>2</xdr:col>
      <xdr:colOff>127000</xdr:colOff>
      <xdr:row>81</xdr:row>
      <xdr:rowOff>122090</xdr:rowOff>
    </xdr:to>
    <xdr:sp macro="" textlink="">
      <xdr:nvSpPr>
        <xdr:cNvPr id="224" name="円/楕円 223"/>
        <xdr:cNvSpPr/>
      </xdr:nvSpPr>
      <xdr:spPr>
        <a:xfrm>
          <a:off x="1397000" y="1390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132267</xdr:rowOff>
    </xdr:from>
    <xdr:ext cx="762000" cy="259045"/>
    <xdr:sp macro="" textlink="">
      <xdr:nvSpPr>
        <xdr:cNvPr id="225" name="テキスト ボックス 224"/>
        <xdr:cNvSpPr txBox="1"/>
      </xdr:nvSpPr>
      <xdr:spPr>
        <a:xfrm>
          <a:off x="1066800" y="1367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125,046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a:t>
          </a:r>
          <a:r>
            <a:rPr lang="ja-JP" altLang="ja-JP" sz="1300" b="0" i="0" baseline="0">
              <a:solidFill>
                <a:schemeClr val="dk1"/>
              </a:solidFill>
              <a:effectLst/>
              <a:latin typeface="+mn-ea"/>
              <a:ea typeface="+mn-ea"/>
              <a:cs typeface="+mn-cs"/>
            </a:rPr>
            <a:t>本市は人事院勧告に準拠した給料表を使用しており、職員構成の変動により若干上振れしたものの、</a:t>
          </a:r>
          <a:r>
            <a:rPr kumimoji="1" lang="ja-JP" altLang="ja-JP" sz="1300">
              <a:solidFill>
                <a:schemeClr val="dk1"/>
              </a:solidFill>
              <a:effectLst/>
              <a:latin typeface="+mn-ea"/>
              <a:ea typeface="+mn-ea"/>
              <a:cs typeface="+mn-cs"/>
            </a:rPr>
            <a:t>今後も地域民間企業の給与水準等を注視しながら給与の適正化に努める。</a:t>
          </a:r>
          <a:endParaRPr lang="ja-JP" altLang="ja-JP" sz="130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100693</xdr:rowOff>
    </xdr:from>
    <xdr:to>
      <xdr:col>24</xdr:col>
      <xdr:colOff>558800</xdr:colOff>
      <xdr:row>85</xdr:row>
      <xdr:rowOff>112184</xdr:rowOff>
    </xdr:to>
    <xdr:cxnSp macro="">
      <xdr:nvCxnSpPr>
        <xdr:cNvPr id="261" name="直線コネクタ 260"/>
        <xdr:cNvCxnSpPr/>
      </xdr:nvCxnSpPr>
      <xdr:spPr>
        <a:xfrm>
          <a:off x="16179800" y="1467394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62"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77712</xdr:rowOff>
    </xdr:from>
    <xdr:to>
      <xdr:col>23</xdr:col>
      <xdr:colOff>406400</xdr:colOff>
      <xdr:row>85</xdr:row>
      <xdr:rowOff>100693</xdr:rowOff>
    </xdr:to>
    <xdr:cxnSp macro="">
      <xdr:nvCxnSpPr>
        <xdr:cNvPr id="264" name="直線コネクタ 263"/>
        <xdr:cNvCxnSpPr/>
      </xdr:nvCxnSpPr>
      <xdr:spPr>
        <a:xfrm>
          <a:off x="15290800" y="146509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5" name="フローチャート : 判断 26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66" name="テキスト ボックス 265"/>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77712</xdr:rowOff>
    </xdr:from>
    <xdr:to>
      <xdr:col>22</xdr:col>
      <xdr:colOff>203200</xdr:colOff>
      <xdr:row>85</xdr:row>
      <xdr:rowOff>135164</xdr:rowOff>
    </xdr:to>
    <xdr:cxnSp macro="">
      <xdr:nvCxnSpPr>
        <xdr:cNvPr id="267" name="直線コネクタ 266"/>
        <xdr:cNvCxnSpPr/>
      </xdr:nvCxnSpPr>
      <xdr:spPr>
        <a:xfrm flipV="1">
          <a:off x="14401800" y="1465096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2116</xdr:rowOff>
    </xdr:from>
    <xdr:to>
      <xdr:col>22</xdr:col>
      <xdr:colOff>254000</xdr:colOff>
      <xdr:row>83</xdr:row>
      <xdr:rowOff>103716</xdr:rowOff>
    </xdr:to>
    <xdr:sp macro="" textlink="">
      <xdr:nvSpPr>
        <xdr:cNvPr id="268" name="フローチャート : 判断 267"/>
        <xdr:cNvSpPr/>
      </xdr:nvSpPr>
      <xdr:spPr>
        <a:xfrm>
          <a:off x="15240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113893</xdr:rowOff>
    </xdr:from>
    <xdr:ext cx="762000" cy="259045"/>
    <xdr:sp macro="" textlink="">
      <xdr:nvSpPr>
        <xdr:cNvPr id="269" name="テキスト ボックス 268"/>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135164</xdr:rowOff>
    </xdr:from>
    <xdr:to>
      <xdr:col>21</xdr:col>
      <xdr:colOff>0</xdr:colOff>
      <xdr:row>89</xdr:row>
      <xdr:rowOff>161773</xdr:rowOff>
    </xdr:to>
    <xdr:cxnSp macro="">
      <xdr:nvCxnSpPr>
        <xdr:cNvPr id="270" name="直線コネクタ 269"/>
        <xdr:cNvCxnSpPr/>
      </xdr:nvCxnSpPr>
      <xdr:spPr>
        <a:xfrm flipV="1">
          <a:off x="13512800" y="14708414"/>
          <a:ext cx="889000" cy="7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127605</xdr:rowOff>
    </xdr:from>
    <xdr:to>
      <xdr:col>21</xdr:col>
      <xdr:colOff>50800</xdr:colOff>
      <xdr:row>83</xdr:row>
      <xdr:rowOff>57755</xdr:rowOff>
    </xdr:to>
    <xdr:sp macro="" textlink="">
      <xdr:nvSpPr>
        <xdr:cNvPr id="271" name="フローチャート : 判断 270"/>
        <xdr:cNvSpPr/>
      </xdr:nvSpPr>
      <xdr:spPr>
        <a:xfrm>
          <a:off x="14351000" y="141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67932</xdr:rowOff>
    </xdr:from>
    <xdr:ext cx="762000" cy="259045"/>
    <xdr:sp macro="" textlink="">
      <xdr:nvSpPr>
        <xdr:cNvPr id="272" name="テキスト ボックス 271"/>
        <xdr:cNvSpPr txBox="1"/>
      </xdr:nvSpPr>
      <xdr:spPr>
        <a:xfrm>
          <a:off x="14020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73" name="フローチャート : 判断 272"/>
        <xdr:cNvSpPr/>
      </xdr:nvSpPr>
      <xdr:spPr>
        <a:xfrm>
          <a:off x="13462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74" name="テキスト ボックス 273"/>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61384</xdr:rowOff>
    </xdr:from>
    <xdr:to>
      <xdr:col>24</xdr:col>
      <xdr:colOff>609600</xdr:colOff>
      <xdr:row>85</xdr:row>
      <xdr:rowOff>162984</xdr:rowOff>
    </xdr:to>
    <xdr:sp macro="" textlink="">
      <xdr:nvSpPr>
        <xdr:cNvPr id="280" name="円/楕円 279"/>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128711</xdr:rowOff>
    </xdr:from>
    <xdr:ext cx="762000" cy="259045"/>
    <xdr:sp macro="" textlink="">
      <xdr:nvSpPr>
        <xdr:cNvPr id="281" name="給与水準   （国との比較）該当値テキスト"/>
        <xdr:cNvSpPr txBox="1"/>
      </xdr:nvSpPr>
      <xdr:spPr>
        <a:xfrm>
          <a:off x="17106900" y="1453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49893</xdr:rowOff>
    </xdr:from>
    <xdr:to>
      <xdr:col>23</xdr:col>
      <xdr:colOff>457200</xdr:colOff>
      <xdr:row>85</xdr:row>
      <xdr:rowOff>151493</xdr:rowOff>
    </xdr:to>
    <xdr:sp macro="" textlink="">
      <xdr:nvSpPr>
        <xdr:cNvPr id="282" name="円/楕円 281"/>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136270</xdr:rowOff>
    </xdr:from>
    <xdr:ext cx="736600" cy="259045"/>
    <xdr:sp macro="" textlink="">
      <xdr:nvSpPr>
        <xdr:cNvPr id="283" name="テキスト ボックス 282"/>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26912</xdr:rowOff>
    </xdr:from>
    <xdr:to>
      <xdr:col>22</xdr:col>
      <xdr:colOff>254000</xdr:colOff>
      <xdr:row>85</xdr:row>
      <xdr:rowOff>128512</xdr:rowOff>
    </xdr:to>
    <xdr:sp macro="" textlink="">
      <xdr:nvSpPr>
        <xdr:cNvPr id="284" name="円/楕円 283"/>
        <xdr:cNvSpPr/>
      </xdr:nvSpPr>
      <xdr:spPr>
        <a:xfrm>
          <a:off x="15240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113289</xdr:rowOff>
    </xdr:from>
    <xdr:ext cx="762000" cy="259045"/>
    <xdr:sp macro="" textlink="">
      <xdr:nvSpPr>
        <xdr:cNvPr id="285" name="テキスト ボックス 284"/>
        <xdr:cNvSpPr txBox="1"/>
      </xdr:nvSpPr>
      <xdr:spPr>
        <a:xfrm>
          <a:off x="14909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84364</xdr:rowOff>
    </xdr:from>
    <xdr:to>
      <xdr:col>21</xdr:col>
      <xdr:colOff>50800</xdr:colOff>
      <xdr:row>86</xdr:row>
      <xdr:rowOff>14514</xdr:rowOff>
    </xdr:to>
    <xdr:sp macro="" textlink="">
      <xdr:nvSpPr>
        <xdr:cNvPr id="286" name="円/楕円 285"/>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170741</xdr:rowOff>
    </xdr:from>
    <xdr:ext cx="762000" cy="259045"/>
    <xdr:sp macro="" textlink="">
      <xdr:nvSpPr>
        <xdr:cNvPr id="287" name="テキスト ボックス 286"/>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88" name="円/楕円 287"/>
        <xdr:cNvSpPr/>
      </xdr:nvSpPr>
      <xdr:spPr>
        <a:xfrm>
          <a:off x="13462000" y="1537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89" name="テキスト ボックス 288"/>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類似団体平均を上回っている。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消防業務や保育所を直営で行っていることが主な要因である。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多様化する市民ニーズを踏まえながら今後も過去から継続して行っている事務事業の見直しや、退職者の補充を最小限に抑制することで適正な定員管理に努める。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151024</xdr:rowOff>
    </xdr:from>
    <xdr:to>
      <xdr:col>24</xdr:col>
      <xdr:colOff>558800</xdr:colOff>
      <xdr:row>63</xdr:row>
      <xdr:rowOff>9737</xdr:rowOff>
    </xdr:to>
    <xdr:cxnSp macro="">
      <xdr:nvCxnSpPr>
        <xdr:cNvPr id="324" name="直線コネクタ 323"/>
        <xdr:cNvCxnSpPr/>
      </xdr:nvCxnSpPr>
      <xdr:spPr>
        <a:xfrm>
          <a:off x="16179800" y="10780924"/>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145432</xdr:rowOff>
    </xdr:from>
    <xdr:ext cx="762000" cy="259045"/>
    <xdr:sp macro="" textlink="">
      <xdr:nvSpPr>
        <xdr:cNvPr id="325" name="定員管理の状況平均値テキスト"/>
        <xdr:cNvSpPr txBox="1"/>
      </xdr:nvSpPr>
      <xdr:spPr>
        <a:xfrm>
          <a:off x="17106900" y="10432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136948</xdr:rowOff>
    </xdr:from>
    <xdr:to>
      <xdr:col>23</xdr:col>
      <xdr:colOff>406400</xdr:colOff>
      <xdr:row>62</xdr:row>
      <xdr:rowOff>151024</xdr:rowOff>
    </xdr:to>
    <xdr:cxnSp macro="">
      <xdr:nvCxnSpPr>
        <xdr:cNvPr id="327" name="直線コネクタ 326"/>
        <xdr:cNvCxnSpPr/>
      </xdr:nvCxnSpPr>
      <xdr:spPr>
        <a:xfrm>
          <a:off x="15290800" y="10766848"/>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8" name="フローチャート : 判断 327"/>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45102</xdr:rowOff>
    </xdr:from>
    <xdr:ext cx="736600" cy="259045"/>
    <xdr:sp macro="" textlink="">
      <xdr:nvSpPr>
        <xdr:cNvPr id="329" name="テキスト ボックス 328"/>
        <xdr:cNvSpPr txBox="1"/>
      </xdr:nvSpPr>
      <xdr:spPr>
        <a:xfrm>
          <a:off x="15798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120862</xdr:rowOff>
    </xdr:from>
    <xdr:to>
      <xdr:col>22</xdr:col>
      <xdr:colOff>203200</xdr:colOff>
      <xdr:row>62</xdr:row>
      <xdr:rowOff>136948</xdr:rowOff>
    </xdr:to>
    <xdr:cxnSp macro="">
      <xdr:nvCxnSpPr>
        <xdr:cNvPr id="330" name="直線コネクタ 329"/>
        <xdr:cNvCxnSpPr/>
      </xdr:nvCxnSpPr>
      <xdr:spPr>
        <a:xfrm>
          <a:off x="14401800" y="1075076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21802</xdr:rowOff>
    </xdr:from>
    <xdr:to>
      <xdr:col>22</xdr:col>
      <xdr:colOff>254000</xdr:colOff>
      <xdr:row>62</xdr:row>
      <xdr:rowOff>123402</xdr:rowOff>
    </xdr:to>
    <xdr:sp macro="" textlink="">
      <xdr:nvSpPr>
        <xdr:cNvPr id="331" name="フローチャート : 判断 330"/>
        <xdr:cNvSpPr/>
      </xdr:nvSpPr>
      <xdr:spPr>
        <a:xfrm>
          <a:off x="15240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133579</xdr:rowOff>
    </xdr:from>
    <xdr:ext cx="762000" cy="259045"/>
    <xdr:sp macro="" textlink="">
      <xdr:nvSpPr>
        <xdr:cNvPr id="332" name="テキスト ボックス 331"/>
        <xdr:cNvSpPr txBox="1"/>
      </xdr:nvSpPr>
      <xdr:spPr>
        <a:xfrm>
          <a:off x="14909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120862</xdr:rowOff>
    </xdr:from>
    <xdr:to>
      <xdr:col>21</xdr:col>
      <xdr:colOff>0</xdr:colOff>
      <xdr:row>62</xdr:row>
      <xdr:rowOff>132927</xdr:rowOff>
    </xdr:to>
    <xdr:cxnSp macro="">
      <xdr:nvCxnSpPr>
        <xdr:cNvPr id="333" name="直線コネクタ 332"/>
        <xdr:cNvCxnSpPr/>
      </xdr:nvCxnSpPr>
      <xdr:spPr>
        <a:xfrm flipV="1">
          <a:off x="13512800" y="1075076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19791</xdr:rowOff>
    </xdr:from>
    <xdr:to>
      <xdr:col>21</xdr:col>
      <xdr:colOff>50800</xdr:colOff>
      <xdr:row>62</xdr:row>
      <xdr:rowOff>121391</xdr:rowOff>
    </xdr:to>
    <xdr:sp macro="" textlink="">
      <xdr:nvSpPr>
        <xdr:cNvPr id="334" name="フローチャート : 判断 333"/>
        <xdr:cNvSpPr/>
      </xdr:nvSpPr>
      <xdr:spPr>
        <a:xfrm>
          <a:off x="14351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131568</xdr:rowOff>
    </xdr:from>
    <xdr:ext cx="762000" cy="259045"/>
    <xdr:sp macro="" textlink="">
      <xdr:nvSpPr>
        <xdr:cNvPr id="335" name="テキスト ボックス 334"/>
        <xdr:cNvSpPr txBox="1"/>
      </xdr:nvSpPr>
      <xdr:spPr>
        <a:xfrm>
          <a:off x="14020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25823</xdr:rowOff>
    </xdr:from>
    <xdr:to>
      <xdr:col>19</xdr:col>
      <xdr:colOff>533400</xdr:colOff>
      <xdr:row>62</xdr:row>
      <xdr:rowOff>127423</xdr:rowOff>
    </xdr:to>
    <xdr:sp macro="" textlink="">
      <xdr:nvSpPr>
        <xdr:cNvPr id="336" name="フローチャート : 判断 335"/>
        <xdr:cNvSpPr/>
      </xdr:nvSpPr>
      <xdr:spPr>
        <a:xfrm>
          <a:off x="13462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137600</xdr:rowOff>
    </xdr:from>
    <xdr:ext cx="762000" cy="259045"/>
    <xdr:sp macro="" textlink="">
      <xdr:nvSpPr>
        <xdr:cNvPr id="337" name="テキスト ボックス 336"/>
        <xdr:cNvSpPr txBox="1"/>
      </xdr:nvSpPr>
      <xdr:spPr>
        <a:xfrm>
          <a:off x="13131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130387</xdr:rowOff>
    </xdr:from>
    <xdr:to>
      <xdr:col>24</xdr:col>
      <xdr:colOff>609600</xdr:colOff>
      <xdr:row>63</xdr:row>
      <xdr:rowOff>60537</xdr:rowOff>
    </xdr:to>
    <xdr:sp macro="" textlink="">
      <xdr:nvSpPr>
        <xdr:cNvPr id="343" name="円/楕円 342"/>
        <xdr:cNvSpPr/>
      </xdr:nvSpPr>
      <xdr:spPr>
        <a:xfrm>
          <a:off x="169672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102464</xdr:rowOff>
    </xdr:from>
    <xdr:ext cx="762000" cy="259045"/>
    <xdr:sp macro="" textlink="">
      <xdr:nvSpPr>
        <xdr:cNvPr id="344" name="定員管理の状況該当値テキスト"/>
        <xdr:cNvSpPr txBox="1"/>
      </xdr:nvSpPr>
      <xdr:spPr>
        <a:xfrm>
          <a:off x="17106900" y="1073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100224</xdr:rowOff>
    </xdr:from>
    <xdr:to>
      <xdr:col>23</xdr:col>
      <xdr:colOff>457200</xdr:colOff>
      <xdr:row>63</xdr:row>
      <xdr:rowOff>30374</xdr:rowOff>
    </xdr:to>
    <xdr:sp macro="" textlink="">
      <xdr:nvSpPr>
        <xdr:cNvPr id="345" name="円/楕円 344"/>
        <xdr:cNvSpPr/>
      </xdr:nvSpPr>
      <xdr:spPr>
        <a:xfrm>
          <a:off x="16129000" y="107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15151</xdr:rowOff>
    </xdr:from>
    <xdr:ext cx="736600" cy="259045"/>
    <xdr:sp macro="" textlink="">
      <xdr:nvSpPr>
        <xdr:cNvPr id="346" name="テキスト ボックス 345"/>
        <xdr:cNvSpPr txBox="1"/>
      </xdr:nvSpPr>
      <xdr:spPr>
        <a:xfrm>
          <a:off x="15798800" y="10816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86148</xdr:rowOff>
    </xdr:from>
    <xdr:to>
      <xdr:col>22</xdr:col>
      <xdr:colOff>254000</xdr:colOff>
      <xdr:row>63</xdr:row>
      <xdr:rowOff>16298</xdr:rowOff>
    </xdr:to>
    <xdr:sp macro="" textlink="">
      <xdr:nvSpPr>
        <xdr:cNvPr id="347" name="円/楕円 346"/>
        <xdr:cNvSpPr/>
      </xdr:nvSpPr>
      <xdr:spPr>
        <a:xfrm>
          <a:off x="15240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1075</xdr:rowOff>
    </xdr:from>
    <xdr:ext cx="762000" cy="259045"/>
    <xdr:sp macro="" textlink="">
      <xdr:nvSpPr>
        <xdr:cNvPr id="348" name="テキスト ボックス 347"/>
        <xdr:cNvSpPr txBox="1"/>
      </xdr:nvSpPr>
      <xdr:spPr>
        <a:xfrm>
          <a:off x="14909800" y="108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70062</xdr:rowOff>
    </xdr:from>
    <xdr:to>
      <xdr:col>21</xdr:col>
      <xdr:colOff>50800</xdr:colOff>
      <xdr:row>63</xdr:row>
      <xdr:rowOff>212</xdr:rowOff>
    </xdr:to>
    <xdr:sp macro="" textlink="">
      <xdr:nvSpPr>
        <xdr:cNvPr id="349" name="円/楕円 348"/>
        <xdr:cNvSpPr/>
      </xdr:nvSpPr>
      <xdr:spPr>
        <a:xfrm>
          <a:off x="14351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156439</xdr:rowOff>
    </xdr:from>
    <xdr:ext cx="762000" cy="259045"/>
    <xdr:sp macro="" textlink="">
      <xdr:nvSpPr>
        <xdr:cNvPr id="350" name="テキスト ボックス 349"/>
        <xdr:cNvSpPr txBox="1"/>
      </xdr:nvSpPr>
      <xdr:spPr>
        <a:xfrm>
          <a:off x="14020800" y="107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82127</xdr:rowOff>
    </xdr:from>
    <xdr:to>
      <xdr:col>19</xdr:col>
      <xdr:colOff>533400</xdr:colOff>
      <xdr:row>63</xdr:row>
      <xdr:rowOff>12277</xdr:rowOff>
    </xdr:to>
    <xdr:sp macro="" textlink="">
      <xdr:nvSpPr>
        <xdr:cNvPr id="351" name="円/楕円 350"/>
        <xdr:cNvSpPr/>
      </xdr:nvSpPr>
      <xdr:spPr>
        <a:xfrm>
          <a:off x="13462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168504</xdr:rowOff>
    </xdr:from>
    <xdr:ext cx="762000" cy="259045"/>
    <xdr:sp macro="" textlink="">
      <xdr:nvSpPr>
        <xdr:cNvPr id="352" name="テキスト ボックス 351"/>
        <xdr:cNvSpPr txBox="1"/>
      </xdr:nvSpPr>
      <xdr:spPr>
        <a:xfrm>
          <a:off x="13131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類似団体平均を下回っている。</a:t>
          </a:r>
          <a:endParaRPr lang="ja-JP" altLang="ja-JP" sz="1300">
            <a:effectLst/>
          </a:endParaRPr>
        </a:p>
        <a:p>
          <a:r>
            <a:rPr kumimoji="1" lang="ja-JP" altLang="ja-JP" sz="1300">
              <a:solidFill>
                <a:schemeClr val="dk1"/>
              </a:solidFill>
              <a:effectLst/>
              <a:latin typeface="+mn-lt"/>
              <a:ea typeface="+mn-ea"/>
              <a:cs typeface="+mn-cs"/>
            </a:rPr>
            <a:t>　償還のピークは過ぎ償還額は減っているものの、大型建設事業が本格化しており、今後数値が高くなると予想される。</a:t>
          </a:r>
          <a:endParaRPr lang="ja-JP" altLang="ja-JP" sz="1300">
            <a:effectLst/>
          </a:endParaRPr>
        </a:p>
        <a:p>
          <a:r>
            <a:rPr kumimoji="1" lang="ja-JP" altLang="ja-JP" sz="1300">
              <a:solidFill>
                <a:schemeClr val="dk1"/>
              </a:solidFill>
              <a:effectLst/>
              <a:latin typeface="+mn-lt"/>
              <a:ea typeface="+mn-ea"/>
              <a:cs typeface="+mn-cs"/>
            </a:rPr>
            <a:t>　比率の上昇を抑えるために、事業計画の見直し・縮小を図るなど、地方債や財政調整基金に頼らないよう歳入に見合った財政運営に努める。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2" name="直線コネクタ 381"/>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5"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6" name="直線コネクタ 385"/>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85634</xdr:rowOff>
    </xdr:from>
    <xdr:to>
      <xdr:col>24</xdr:col>
      <xdr:colOff>558800</xdr:colOff>
      <xdr:row>40</xdr:row>
      <xdr:rowOff>133894</xdr:rowOff>
    </xdr:to>
    <xdr:cxnSp macro="">
      <xdr:nvCxnSpPr>
        <xdr:cNvPr id="387" name="直線コネクタ 386"/>
        <xdr:cNvCxnSpPr/>
      </xdr:nvCxnSpPr>
      <xdr:spPr>
        <a:xfrm flipV="1">
          <a:off x="16179800" y="694363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8"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133894</xdr:rowOff>
    </xdr:from>
    <xdr:to>
      <xdr:col>23</xdr:col>
      <xdr:colOff>406400</xdr:colOff>
      <xdr:row>41</xdr:row>
      <xdr:rowOff>17599</xdr:rowOff>
    </xdr:to>
    <xdr:cxnSp macro="">
      <xdr:nvCxnSpPr>
        <xdr:cNvPr id="390" name="直線コネクタ 389"/>
        <xdr:cNvCxnSpPr/>
      </xdr:nvCxnSpPr>
      <xdr:spPr>
        <a:xfrm flipV="1">
          <a:off x="15290800" y="6991894"/>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91" name="フローチャート : 判断 390"/>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11810</xdr:rowOff>
    </xdr:from>
    <xdr:ext cx="736600" cy="259045"/>
    <xdr:sp macro="" textlink="">
      <xdr:nvSpPr>
        <xdr:cNvPr id="392" name="テキスト ボックス 391"/>
        <xdr:cNvSpPr txBox="1"/>
      </xdr:nvSpPr>
      <xdr:spPr>
        <a:xfrm>
          <a:off x="15798800" y="704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17599</xdr:rowOff>
    </xdr:from>
    <xdr:to>
      <xdr:col>22</xdr:col>
      <xdr:colOff>203200</xdr:colOff>
      <xdr:row>41</xdr:row>
      <xdr:rowOff>141696</xdr:rowOff>
    </xdr:to>
    <xdr:cxnSp macro="">
      <xdr:nvCxnSpPr>
        <xdr:cNvPr id="393" name="直線コネクタ 392"/>
        <xdr:cNvCxnSpPr/>
      </xdr:nvCxnSpPr>
      <xdr:spPr>
        <a:xfrm flipV="1">
          <a:off x="14401800" y="7047049"/>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145143</xdr:rowOff>
    </xdr:from>
    <xdr:to>
      <xdr:col>22</xdr:col>
      <xdr:colOff>254000</xdr:colOff>
      <xdr:row>41</xdr:row>
      <xdr:rowOff>75293</xdr:rowOff>
    </xdr:to>
    <xdr:sp macro="" textlink="">
      <xdr:nvSpPr>
        <xdr:cNvPr id="394" name="フローチャート : 判断 393"/>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60070</xdr:rowOff>
    </xdr:from>
    <xdr:ext cx="762000" cy="259045"/>
    <xdr:sp macro="" textlink="">
      <xdr:nvSpPr>
        <xdr:cNvPr id="395" name="テキスト ボックス 394"/>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141696</xdr:rowOff>
    </xdr:from>
    <xdr:to>
      <xdr:col>21</xdr:col>
      <xdr:colOff>0</xdr:colOff>
      <xdr:row>42</xdr:row>
      <xdr:rowOff>66766</xdr:rowOff>
    </xdr:to>
    <xdr:cxnSp macro="">
      <xdr:nvCxnSpPr>
        <xdr:cNvPr id="396" name="直線コネクタ 395"/>
        <xdr:cNvCxnSpPr/>
      </xdr:nvCxnSpPr>
      <xdr:spPr>
        <a:xfrm flipV="1">
          <a:off x="13512800" y="717114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7" name="フローチャート : 判断 396"/>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161307</xdr:rowOff>
    </xdr:from>
    <xdr:ext cx="762000" cy="259045"/>
    <xdr:sp macro="" textlink="">
      <xdr:nvSpPr>
        <xdr:cNvPr id="398" name="テキスト ボックス 397"/>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104684</xdr:rowOff>
    </xdr:from>
    <xdr:to>
      <xdr:col>19</xdr:col>
      <xdr:colOff>533400</xdr:colOff>
      <xdr:row>42</xdr:row>
      <xdr:rowOff>34834</xdr:rowOff>
    </xdr:to>
    <xdr:sp macro="" textlink="">
      <xdr:nvSpPr>
        <xdr:cNvPr id="399" name="フローチャート : 判断 398"/>
        <xdr:cNvSpPr/>
      </xdr:nvSpPr>
      <xdr:spPr>
        <a:xfrm>
          <a:off x="13462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45011</xdr:rowOff>
    </xdr:from>
    <xdr:ext cx="762000" cy="259045"/>
    <xdr:sp macro="" textlink="">
      <xdr:nvSpPr>
        <xdr:cNvPr id="400" name="テキスト ボックス 399"/>
        <xdr:cNvSpPr txBox="1"/>
      </xdr:nvSpPr>
      <xdr:spPr>
        <a:xfrm>
          <a:off x="13131800" y="690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34834</xdr:rowOff>
    </xdr:from>
    <xdr:to>
      <xdr:col>24</xdr:col>
      <xdr:colOff>609600</xdr:colOff>
      <xdr:row>40</xdr:row>
      <xdr:rowOff>136434</xdr:rowOff>
    </xdr:to>
    <xdr:sp macro="" textlink="">
      <xdr:nvSpPr>
        <xdr:cNvPr id="406" name="円/楕円 405"/>
        <xdr:cNvSpPr/>
      </xdr:nvSpPr>
      <xdr:spPr>
        <a:xfrm>
          <a:off x="16967200" y="689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51361</xdr:rowOff>
    </xdr:from>
    <xdr:ext cx="762000" cy="259045"/>
    <xdr:sp macro="" textlink="">
      <xdr:nvSpPr>
        <xdr:cNvPr id="407" name="公債費負担の状況該当値テキスト"/>
        <xdr:cNvSpPr txBox="1"/>
      </xdr:nvSpPr>
      <xdr:spPr>
        <a:xfrm>
          <a:off x="17106900" y="673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83094</xdr:rowOff>
    </xdr:from>
    <xdr:to>
      <xdr:col>23</xdr:col>
      <xdr:colOff>457200</xdr:colOff>
      <xdr:row>41</xdr:row>
      <xdr:rowOff>13244</xdr:rowOff>
    </xdr:to>
    <xdr:sp macro="" textlink="">
      <xdr:nvSpPr>
        <xdr:cNvPr id="408" name="円/楕円 407"/>
        <xdr:cNvSpPr/>
      </xdr:nvSpPr>
      <xdr:spPr>
        <a:xfrm>
          <a:off x="16129000" y="69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23421</xdr:rowOff>
    </xdr:from>
    <xdr:ext cx="736600" cy="259045"/>
    <xdr:sp macro="" textlink="">
      <xdr:nvSpPr>
        <xdr:cNvPr id="409" name="テキスト ボックス 408"/>
        <xdr:cNvSpPr txBox="1"/>
      </xdr:nvSpPr>
      <xdr:spPr>
        <a:xfrm>
          <a:off x="15798800" y="670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138249</xdr:rowOff>
    </xdr:from>
    <xdr:to>
      <xdr:col>22</xdr:col>
      <xdr:colOff>254000</xdr:colOff>
      <xdr:row>41</xdr:row>
      <xdr:rowOff>68399</xdr:rowOff>
    </xdr:to>
    <xdr:sp macro="" textlink="">
      <xdr:nvSpPr>
        <xdr:cNvPr id="410" name="円/楕円 409"/>
        <xdr:cNvSpPr/>
      </xdr:nvSpPr>
      <xdr:spPr>
        <a:xfrm>
          <a:off x="15240000" y="699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78576</xdr:rowOff>
    </xdr:from>
    <xdr:ext cx="762000" cy="259045"/>
    <xdr:sp macro="" textlink="">
      <xdr:nvSpPr>
        <xdr:cNvPr id="411" name="テキスト ボックス 410"/>
        <xdr:cNvSpPr txBox="1"/>
      </xdr:nvSpPr>
      <xdr:spPr>
        <a:xfrm>
          <a:off x="14909800" y="676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90896</xdr:rowOff>
    </xdr:from>
    <xdr:to>
      <xdr:col>21</xdr:col>
      <xdr:colOff>50800</xdr:colOff>
      <xdr:row>42</xdr:row>
      <xdr:rowOff>21046</xdr:rowOff>
    </xdr:to>
    <xdr:sp macro="" textlink="">
      <xdr:nvSpPr>
        <xdr:cNvPr id="412" name="円/楕円 411"/>
        <xdr:cNvSpPr/>
      </xdr:nvSpPr>
      <xdr:spPr>
        <a:xfrm>
          <a:off x="14351000" y="712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5823</xdr:rowOff>
    </xdr:from>
    <xdr:ext cx="762000" cy="259045"/>
    <xdr:sp macro="" textlink="">
      <xdr:nvSpPr>
        <xdr:cNvPr id="413" name="テキスト ボックス 412"/>
        <xdr:cNvSpPr txBox="1"/>
      </xdr:nvSpPr>
      <xdr:spPr>
        <a:xfrm>
          <a:off x="14020800" y="720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15966</xdr:rowOff>
    </xdr:from>
    <xdr:to>
      <xdr:col>19</xdr:col>
      <xdr:colOff>533400</xdr:colOff>
      <xdr:row>42</xdr:row>
      <xdr:rowOff>117566</xdr:rowOff>
    </xdr:to>
    <xdr:sp macro="" textlink="">
      <xdr:nvSpPr>
        <xdr:cNvPr id="414" name="円/楕円 413"/>
        <xdr:cNvSpPr/>
      </xdr:nvSpPr>
      <xdr:spPr>
        <a:xfrm>
          <a:off x="13462000" y="721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102343</xdr:rowOff>
    </xdr:from>
    <xdr:ext cx="762000" cy="259045"/>
    <xdr:sp macro="" textlink="">
      <xdr:nvSpPr>
        <xdr:cNvPr id="415" name="テキスト ボックス 414"/>
        <xdr:cNvSpPr txBox="1"/>
      </xdr:nvSpPr>
      <xdr:spPr>
        <a:xfrm>
          <a:off x="13131800" y="730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類似団体平均をやや下回っている。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全国的に減少傾向にあるが、本市において減少した主な要因は</a:t>
          </a:r>
          <a:r>
            <a:rPr kumimoji="1" lang="ja-JP" altLang="ja-JP" sz="1300">
              <a:solidFill>
                <a:schemeClr val="dk1"/>
              </a:solidFill>
              <a:effectLst/>
              <a:latin typeface="+mn-lt"/>
              <a:ea typeface="+mn-ea"/>
              <a:cs typeface="+mn-cs"/>
            </a:rPr>
            <a:t>財政調整基金の取崩を抑えたことにより基金残高が増えたことである。</a:t>
          </a:r>
          <a:endParaRPr lang="ja-JP" altLang="ja-JP" sz="1300">
            <a:effectLst/>
          </a:endParaRPr>
        </a:p>
        <a:p>
          <a:r>
            <a:rPr kumimoji="1" lang="ja-JP" altLang="ja-JP" sz="1300">
              <a:solidFill>
                <a:schemeClr val="dk1"/>
              </a:solidFill>
              <a:effectLst/>
              <a:latin typeface="+mn-lt"/>
              <a:ea typeface="+mn-ea"/>
              <a:cs typeface="+mn-cs"/>
            </a:rPr>
            <a:t>　今後も、将来世代への負担を少しでも軽減するよう、普通建設事業の計画的な実施により地方債残高を抑制し、財政の健全化を図る。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4" name="直線コネクタ 443"/>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5"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6" name="直線コネクタ 445"/>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49064</xdr:rowOff>
    </xdr:from>
    <xdr:to>
      <xdr:col>24</xdr:col>
      <xdr:colOff>558800</xdr:colOff>
      <xdr:row>15</xdr:row>
      <xdr:rowOff>77216</xdr:rowOff>
    </xdr:to>
    <xdr:cxnSp macro="">
      <xdr:nvCxnSpPr>
        <xdr:cNvPr id="449" name="直線コネクタ 448"/>
        <xdr:cNvCxnSpPr/>
      </xdr:nvCxnSpPr>
      <xdr:spPr>
        <a:xfrm flipV="1">
          <a:off x="16179800" y="2620814"/>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157878</xdr:rowOff>
    </xdr:from>
    <xdr:ext cx="762000" cy="259045"/>
    <xdr:sp macro="" textlink="">
      <xdr:nvSpPr>
        <xdr:cNvPr id="450" name="将来負担の状況平均値テキスト"/>
        <xdr:cNvSpPr txBox="1"/>
      </xdr:nvSpPr>
      <xdr:spPr>
        <a:xfrm>
          <a:off x="17106900" y="2558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51" name="フローチャート : 判断 450"/>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77216</xdr:rowOff>
    </xdr:from>
    <xdr:to>
      <xdr:col>23</xdr:col>
      <xdr:colOff>406400</xdr:colOff>
      <xdr:row>16</xdr:row>
      <xdr:rowOff>4699</xdr:rowOff>
    </xdr:to>
    <xdr:cxnSp macro="">
      <xdr:nvCxnSpPr>
        <xdr:cNvPr id="452" name="直線コネクタ 451"/>
        <xdr:cNvCxnSpPr/>
      </xdr:nvCxnSpPr>
      <xdr:spPr>
        <a:xfrm flipV="1">
          <a:off x="15290800" y="2648966"/>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53" name="フローチャート : 判断 452"/>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134510</xdr:rowOff>
    </xdr:from>
    <xdr:ext cx="736600" cy="259045"/>
    <xdr:sp macro="" textlink="">
      <xdr:nvSpPr>
        <xdr:cNvPr id="454" name="テキスト ボックス 453"/>
        <xdr:cNvSpPr txBox="1"/>
      </xdr:nvSpPr>
      <xdr:spPr>
        <a:xfrm>
          <a:off x="15798800" y="2706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4699</xdr:rowOff>
    </xdr:from>
    <xdr:to>
      <xdr:col>22</xdr:col>
      <xdr:colOff>203200</xdr:colOff>
      <xdr:row>16</xdr:row>
      <xdr:rowOff>23199</xdr:rowOff>
    </xdr:to>
    <xdr:cxnSp macro="">
      <xdr:nvCxnSpPr>
        <xdr:cNvPr id="455" name="直線コネクタ 454"/>
        <xdr:cNvCxnSpPr/>
      </xdr:nvCxnSpPr>
      <xdr:spPr>
        <a:xfrm flipV="1">
          <a:off x="14401800" y="2747899"/>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13547</xdr:rowOff>
    </xdr:from>
    <xdr:to>
      <xdr:col>22</xdr:col>
      <xdr:colOff>254000</xdr:colOff>
      <xdr:row>15</xdr:row>
      <xdr:rowOff>115147</xdr:rowOff>
    </xdr:to>
    <xdr:sp macro="" textlink="">
      <xdr:nvSpPr>
        <xdr:cNvPr id="456" name="フローチャート : 判断 455"/>
        <xdr:cNvSpPr/>
      </xdr:nvSpPr>
      <xdr:spPr>
        <a:xfrm>
          <a:off x="15240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125324</xdr:rowOff>
    </xdr:from>
    <xdr:ext cx="762000" cy="259045"/>
    <xdr:sp macro="" textlink="">
      <xdr:nvSpPr>
        <xdr:cNvPr id="457" name="テキスト ボックス 456"/>
        <xdr:cNvSpPr txBox="1"/>
      </xdr:nvSpPr>
      <xdr:spPr>
        <a:xfrm>
          <a:off x="14909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23199</xdr:rowOff>
    </xdr:from>
    <xdr:to>
      <xdr:col>21</xdr:col>
      <xdr:colOff>0</xdr:colOff>
      <xdr:row>17</xdr:row>
      <xdr:rowOff>17441</xdr:rowOff>
    </xdr:to>
    <xdr:cxnSp macro="">
      <xdr:nvCxnSpPr>
        <xdr:cNvPr id="458" name="直線コネクタ 457"/>
        <xdr:cNvCxnSpPr/>
      </xdr:nvCxnSpPr>
      <xdr:spPr>
        <a:xfrm flipV="1">
          <a:off x="13512800" y="2766399"/>
          <a:ext cx="889000" cy="16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80306</xdr:rowOff>
    </xdr:from>
    <xdr:to>
      <xdr:col>21</xdr:col>
      <xdr:colOff>50800</xdr:colOff>
      <xdr:row>16</xdr:row>
      <xdr:rowOff>10456</xdr:rowOff>
    </xdr:to>
    <xdr:sp macro="" textlink="">
      <xdr:nvSpPr>
        <xdr:cNvPr id="459" name="フローチャート : 判断 458"/>
        <xdr:cNvSpPr/>
      </xdr:nvSpPr>
      <xdr:spPr>
        <a:xfrm>
          <a:off x="14351000" y="26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20633</xdr:rowOff>
    </xdr:from>
    <xdr:ext cx="762000" cy="259045"/>
    <xdr:sp macro="" textlink="">
      <xdr:nvSpPr>
        <xdr:cNvPr id="460" name="テキスト ボックス 459"/>
        <xdr:cNvSpPr txBox="1"/>
      </xdr:nvSpPr>
      <xdr:spPr>
        <a:xfrm>
          <a:off x="14020800" y="242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171196</xdr:rowOff>
    </xdr:from>
    <xdr:to>
      <xdr:col>19</xdr:col>
      <xdr:colOff>533400</xdr:colOff>
      <xdr:row>16</xdr:row>
      <xdr:rowOff>101346</xdr:rowOff>
    </xdr:to>
    <xdr:sp macro="" textlink="">
      <xdr:nvSpPr>
        <xdr:cNvPr id="461" name="フローチャート : 判断 460"/>
        <xdr:cNvSpPr/>
      </xdr:nvSpPr>
      <xdr:spPr>
        <a:xfrm>
          <a:off x="13462000" y="274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111523</xdr:rowOff>
    </xdr:from>
    <xdr:ext cx="762000" cy="259045"/>
    <xdr:sp macro="" textlink="">
      <xdr:nvSpPr>
        <xdr:cNvPr id="462" name="テキスト ボックス 461"/>
        <xdr:cNvSpPr txBox="1"/>
      </xdr:nvSpPr>
      <xdr:spPr>
        <a:xfrm>
          <a:off x="13131800" y="251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169714</xdr:rowOff>
    </xdr:from>
    <xdr:to>
      <xdr:col>24</xdr:col>
      <xdr:colOff>609600</xdr:colOff>
      <xdr:row>15</xdr:row>
      <xdr:rowOff>99864</xdr:rowOff>
    </xdr:to>
    <xdr:sp macro="" textlink="">
      <xdr:nvSpPr>
        <xdr:cNvPr id="468" name="円/楕円 467"/>
        <xdr:cNvSpPr/>
      </xdr:nvSpPr>
      <xdr:spPr>
        <a:xfrm>
          <a:off x="16967200" y="257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14791</xdr:rowOff>
    </xdr:from>
    <xdr:ext cx="762000" cy="259045"/>
    <xdr:sp macro="" textlink="">
      <xdr:nvSpPr>
        <xdr:cNvPr id="469" name="将来負担の状況該当値テキスト"/>
        <xdr:cNvSpPr txBox="1"/>
      </xdr:nvSpPr>
      <xdr:spPr>
        <a:xfrm>
          <a:off x="17106900" y="241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26416</xdr:rowOff>
    </xdr:from>
    <xdr:to>
      <xdr:col>23</xdr:col>
      <xdr:colOff>457200</xdr:colOff>
      <xdr:row>15</xdr:row>
      <xdr:rowOff>128016</xdr:rowOff>
    </xdr:to>
    <xdr:sp macro="" textlink="">
      <xdr:nvSpPr>
        <xdr:cNvPr id="470" name="円/楕円 469"/>
        <xdr:cNvSpPr/>
      </xdr:nvSpPr>
      <xdr:spPr>
        <a:xfrm>
          <a:off x="16129000" y="259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138193</xdr:rowOff>
    </xdr:from>
    <xdr:ext cx="736600" cy="259045"/>
    <xdr:sp macro="" textlink="">
      <xdr:nvSpPr>
        <xdr:cNvPr id="471" name="テキスト ボックス 470"/>
        <xdr:cNvSpPr txBox="1"/>
      </xdr:nvSpPr>
      <xdr:spPr>
        <a:xfrm>
          <a:off x="15798800" y="2367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125349</xdr:rowOff>
    </xdr:from>
    <xdr:to>
      <xdr:col>22</xdr:col>
      <xdr:colOff>254000</xdr:colOff>
      <xdr:row>16</xdr:row>
      <xdr:rowOff>55499</xdr:rowOff>
    </xdr:to>
    <xdr:sp macro="" textlink="">
      <xdr:nvSpPr>
        <xdr:cNvPr id="472" name="円/楕円 471"/>
        <xdr:cNvSpPr/>
      </xdr:nvSpPr>
      <xdr:spPr>
        <a:xfrm>
          <a:off x="15240000" y="269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40276</xdr:rowOff>
    </xdr:from>
    <xdr:ext cx="762000" cy="259045"/>
    <xdr:sp macro="" textlink="">
      <xdr:nvSpPr>
        <xdr:cNvPr id="473" name="テキスト ボックス 472"/>
        <xdr:cNvSpPr txBox="1"/>
      </xdr:nvSpPr>
      <xdr:spPr>
        <a:xfrm>
          <a:off x="14909800" y="2783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143849</xdr:rowOff>
    </xdr:from>
    <xdr:to>
      <xdr:col>21</xdr:col>
      <xdr:colOff>50800</xdr:colOff>
      <xdr:row>16</xdr:row>
      <xdr:rowOff>73999</xdr:rowOff>
    </xdr:to>
    <xdr:sp macro="" textlink="">
      <xdr:nvSpPr>
        <xdr:cNvPr id="474" name="円/楕円 473"/>
        <xdr:cNvSpPr/>
      </xdr:nvSpPr>
      <xdr:spPr>
        <a:xfrm>
          <a:off x="14351000" y="271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58776</xdr:rowOff>
    </xdr:from>
    <xdr:ext cx="762000" cy="259045"/>
    <xdr:sp macro="" textlink="">
      <xdr:nvSpPr>
        <xdr:cNvPr id="475" name="テキスト ボックス 474"/>
        <xdr:cNvSpPr txBox="1"/>
      </xdr:nvSpPr>
      <xdr:spPr>
        <a:xfrm>
          <a:off x="14020800" y="280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138091</xdr:rowOff>
    </xdr:from>
    <xdr:to>
      <xdr:col>19</xdr:col>
      <xdr:colOff>533400</xdr:colOff>
      <xdr:row>17</xdr:row>
      <xdr:rowOff>68241</xdr:rowOff>
    </xdr:to>
    <xdr:sp macro="" textlink="">
      <xdr:nvSpPr>
        <xdr:cNvPr id="476" name="円/楕円 475"/>
        <xdr:cNvSpPr/>
      </xdr:nvSpPr>
      <xdr:spPr>
        <a:xfrm>
          <a:off x="13462000" y="288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53018</xdr:rowOff>
    </xdr:from>
    <xdr:ext cx="762000" cy="259045"/>
    <xdr:sp macro="" textlink="">
      <xdr:nvSpPr>
        <xdr:cNvPr id="477" name="テキスト ボックス 476"/>
        <xdr:cNvSpPr txBox="1"/>
      </xdr:nvSpPr>
      <xdr:spPr>
        <a:xfrm>
          <a:off x="13131800" y="296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静岡県湖西市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60,363
57,809
86.56
22,351,522
21,237,800
1,008,833
14,442,690
18,175,983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31.1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類似団体平均より高い数値となっている。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市としての人件費はわずかながら減少しているが、経常一般財源額の減少により前年より割合が高くなった</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類似団体に比べ公立幼稚園が多いため教育公務員の比率が高く、また、消防業務や保育所を直営で行っていることから</a:t>
          </a:r>
          <a:r>
            <a:rPr kumimoji="1" lang="ja-JP" altLang="en-US" sz="1300">
              <a:solidFill>
                <a:schemeClr val="dk1"/>
              </a:solidFill>
              <a:effectLst/>
              <a:latin typeface="+mn-lt"/>
              <a:ea typeface="+mn-ea"/>
              <a:cs typeface="+mn-cs"/>
            </a:rPr>
            <a:t>大幅な減を見込むことは難しいが、</a:t>
          </a:r>
          <a:r>
            <a:rPr kumimoji="1" lang="ja-JP" altLang="ja-JP" sz="1300">
              <a:solidFill>
                <a:schemeClr val="dk1"/>
              </a:solidFill>
              <a:effectLst/>
              <a:latin typeface="+mn-lt"/>
              <a:ea typeface="+mn-ea"/>
              <a:cs typeface="+mn-cs"/>
            </a:rPr>
            <a:t>今後も適正な定員管理に努め</a:t>
          </a:r>
          <a:r>
            <a:rPr kumimoji="1" lang="ja-JP" altLang="en-US" sz="1300">
              <a:solidFill>
                <a:schemeClr val="dk1"/>
              </a:solidFill>
              <a:effectLst/>
              <a:latin typeface="+mn-lt"/>
              <a:ea typeface="+mn-ea"/>
              <a:cs typeface="+mn-cs"/>
            </a:rPr>
            <a:t>ていく</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100330</xdr:rowOff>
    </xdr:from>
    <xdr:to>
      <xdr:col>7</xdr:col>
      <xdr:colOff>15875</xdr:colOff>
      <xdr:row>38</xdr:row>
      <xdr:rowOff>35560</xdr:rowOff>
    </xdr:to>
    <xdr:cxnSp macro="">
      <xdr:nvCxnSpPr>
        <xdr:cNvPr id="66" name="直線コネクタ 65"/>
        <xdr:cNvCxnSpPr/>
      </xdr:nvCxnSpPr>
      <xdr:spPr>
        <a:xfrm>
          <a:off x="3987800" y="64439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54627</xdr:rowOff>
    </xdr:from>
    <xdr:ext cx="762000" cy="259045"/>
    <xdr:sp macro="" textlink="">
      <xdr:nvSpPr>
        <xdr:cNvPr id="67" name="人件費平均値テキスト"/>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100330</xdr:rowOff>
    </xdr:from>
    <xdr:to>
      <xdr:col>5</xdr:col>
      <xdr:colOff>549275</xdr:colOff>
      <xdr:row>37</xdr:row>
      <xdr:rowOff>130810</xdr:rowOff>
    </xdr:to>
    <xdr:cxnSp macro="">
      <xdr:nvCxnSpPr>
        <xdr:cNvPr id="69" name="直線コネクタ 68"/>
        <xdr:cNvCxnSpPr/>
      </xdr:nvCxnSpPr>
      <xdr:spPr>
        <a:xfrm flipV="1">
          <a:off x="3098800" y="6443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130810</xdr:rowOff>
    </xdr:from>
    <xdr:to>
      <xdr:col>4</xdr:col>
      <xdr:colOff>346075</xdr:colOff>
      <xdr:row>38</xdr:row>
      <xdr:rowOff>111760</xdr:rowOff>
    </xdr:to>
    <xdr:cxnSp macro="">
      <xdr:nvCxnSpPr>
        <xdr:cNvPr id="72" name="直線コネクタ 71"/>
        <xdr:cNvCxnSpPr/>
      </xdr:nvCxnSpPr>
      <xdr:spPr>
        <a:xfrm flipV="1">
          <a:off x="2209800" y="64744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140970</xdr:rowOff>
    </xdr:from>
    <xdr:to>
      <xdr:col>4</xdr:col>
      <xdr:colOff>396875</xdr:colOff>
      <xdr:row>36</xdr:row>
      <xdr:rowOff>71120</xdr:rowOff>
    </xdr:to>
    <xdr:sp macro="" textlink="">
      <xdr:nvSpPr>
        <xdr:cNvPr id="73" name="フローチャート :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81297</xdr:rowOff>
    </xdr:from>
    <xdr:ext cx="762000" cy="259045"/>
    <xdr:sp macro="" textlink="">
      <xdr:nvSpPr>
        <xdr:cNvPr id="74" name="テキスト ボックス 73"/>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111760</xdr:rowOff>
    </xdr:from>
    <xdr:to>
      <xdr:col>3</xdr:col>
      <xdr:colOff>142875</xdr:colOff>
      <xdr:row>39</xdr:row>
      <xdr:rowOff>16510</xdr:rowOff>
    </xdr:to>
    <xdr:cxnSp macro="">
      <xdr:nvCxnSpPr>
        <xdr:cNvPr id="75" name="直線コネクタ 74"/>
        <xdr:cNvCxnSpPr/>
      </xdr:nvCxnSpPr>
      <xdr:spPr>
        <a:xfrm flipV="1">
          <a:off x="1320800" y="66268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156210</xdr:rowOff>
    </xdr:from>
    <xdr:to>
      <xdr:col>3</xdr:col>
      <xdr:colOff>193675</xdr:colOff>
      <xdr:row>36</xdr:row>
      <xdr:rowOff>86360</xdr:rowOff>
    </xdr:to>
    <xdr:sp macro="" textlink="">
      <xdr:nvSpPr>
        <xdr:cNvPr id="76" name="フローチャート : 判断 75"/>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96537</xdr:rowOff>
    </xdr:from>
    <xdr:ext cx="762000" cy="259045"/>
    <xdr:sp macro="" textlink="">
      <xdr:nvSpPr>
        <xdr:cNvPr id="77" name="テキスト ボックス 76"/>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78" name="フローチャート :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165117</xdr:rowOff>
    </xdr:from>
    <xdr:ext cx="762000" cy="259045"/>
    <xdr:sp macro="" textlink="">
      <xdr:nvSpPr>
        <xdr:cNvPr id="79" name="テキスト ボックス 78"/>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156210</xdr:rowOff>
    </xdr:from>
    <xdr:to>
      <xdr:col>7</xdr:col>
      <xdr:colOff>66675</xdr:colOff>
      <xdr:row>38</xdr:row>
      <xdr:rowOff>86360</xdr:rowOff>
    </xdr:to>
    <xdr:sp macro="" textlink="">
      <xdr:nvSpPr>
        <xdr:cNvPr id="85" name="円/楕円 84"/>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128287</xdr:rowOff>
    </xdr:from>
    <xdr:ext cx="762000" cy="259045"/>
    <xdr:sp macro="" textlink="">
      <xdr:nvSpPr>
        <xdr:cNvPr id="86"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49530</xdr:rowOff>
    </xdr:from>
    <xdr:to>
      <xdr:col>5</xdr:col>
      <xdr:colOff>600075</xdr:colOff>
      <xdr:row>37</xdr:row>
      <xdr:rowOff>151130</xdr:rowOff>
    </xdr:to>
    <xdr:sp macro="" textlink="">
      <xdr:nvSpPr>
        <xdr:cNvPr id="87" name="円/楕円 86"/>
        <xdr:cNvSpPr/>
      </xdr:nvSpPr>
      <xdr:spPr>
        <a:xfrm>
          <a:off x="3937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135907</xdr:rowOff>
    </xdr:from>
    <xdr:ext cx="736600" cy="259045"/>
    <xdr:sp macro="" textlink="">
      <xdr:nvSpPr>
        <xdr:cNvPr id="88" name="テキスト ボックス 87"/>
        <xdr:cNvSpPr txBox="1"/>
      </xdr:nvSpPr>
      <xdr:spPr>
        <a:xfrm>
          <a:off x="3606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80010</xdr:rowOff>
    </xdr:from>
    <xdr:to>
      <xdr:col>4</xdr:col>
      <xdr:colOff>396875</xdr:colOff>
      <xdr:row>38</xdr:row>
      <xdr:rowOff>10160</xdr:rowOff>
    </xdr:to>
    <xdr:sp macro="" textlink="">
      <xdr:nvSpPr>
        <xdr:cNvPr id="89" name="円/楕円 88"/>
        <xdr:cNvSpPr/>
      </xdr:nvSpPr>
      <xdr:spPr>
        <a:xfrm>
          <a:off x="3048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166387</xdr:rowOff>
    </xdr:from>
    <xdr:ext cx="762000" cy="259045"/>
    <xdr:sp macro="" textlink="">
      <xdr:nvSpPr>
        <xdr:cNvPr id="90" name="テキスト ボックス 89"/>
        <xdr:cNvSpPr txBox="1"/>
      </xdr:nvSpPr>
      <xdr:spPr>
        <a:xfrm>
          <a:off x="2717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60960</xdr:rowOff>
    </xdr:from>
    <xdr:to>
      <xdr:col>3</xdr:col>
      <xdr:colOff>193675</xdr:colOff>
      <xdr:row>38</xdr:row>
      <xdr:rowOff>162560</xdr:rowOff>
    </xdr:to>
    <xdr:sp macro="" textlink="">
      <xdr:nvSpPr>
        <xdr:cNvPr id="91" name="円/楕円 90"/>
        <xdr:cNvSpPr/>
      </xdr:nvSpPr>
      <xdr:spPr>
        <a:xfrm>
          <a:off x="2159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147337</xdr:rowOff>
    </xdr:from>
    <xdr:ext cx="762000" cy="259045"/>
    <xdr:sp macro="" textlink="">
      <xdr:nvSpPr>
        <xdr:cNvPr id="92" name="テキスト ボックス 91"/>
        <xdr:cNvSpPr txBox="1"/>
      </xdr:nvSpPr>
      <xdr:spPr>
        <a:xfrm>
          <a:off x="1828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137160</xdr:rowOff>
    </xdr:from>
    <xdr:to>
      <xdr:col>1</xdr:col>
      <xdr:colOff>676275</xdr:colOff>
      <xdr:row>39</xdr:row>
      <xdr:rowOff>67310</xdr:rowOff>
    </xdr:to>
    <xdr:sp macro="" textlink="">
      <xdr:nvSpPr>
        <xdr:cNvPr id="93" name="円/楕円 92"/>
        <xdr:cNvSpPr/>
      </xdr:nvSpPr>
      <xdr:spPr>
        <a:xfrm>
          <a:off x="1270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52087</xdr:rowOff>
    </xdr:from>
    <xdr:ext cx="762000" cy="259045"/>
    <xdr:sp macro="" textlink="">
      <xdr:nvSpPr>
        <xdr:cNvPr id="94" name="テキスト ボックス 93"/>
        <xdr:cNvSpPr txBox="1"/>
      </xdr:nvSpPr>
      <xdr:spPr>
        <a:xfrm>
          <a:off x="939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類似団体平均より高い数値となっている。</a:t>
          </a:r>
          <a:endParaRPr lang="ja-JP" altLang="ja-JP" sz="1300">
            <a:effectLst/>
          </a:endParaRPr>
        </a:p>
        <a:p>
          <a:pPr rtl="0"/>
          <a:r>
            <a:rPr lang="ja-JP" altLang="ja-JP" sz="1300" b="0" i="0" baseline="0">
              <a:solidFill>
                <a:schemeClr val="dk1"/>
              </a:solidFill>
              <a:effectLst/>
              <a:latin typeface="+mn-lt"/>
              <a:ea typeface="+mn-ea"/>
              <a:cs typeface="+mn-cs"/>
            </a:rPr>
            <a:t>　これは、</a:t>
          </a:r>
          <a:r>
            <a:rPr lang="ja-JP" altLang="en-US" sz="1300" b="0" i="0" baseline="0">
              <a:solidFill>
                <a:schemeClr val="dk1"/>
              </a:solidFill>
              <a:effectLst/>
              <a:latin typeface="+mn-lt"/>
              <a:ea typeface="+mn-ea"/>
              <a:cs typeface="+mn-cs"/>
            </a:rPr>
            <a:t>広域化をせずに行っている</a:t>
          </a:r>
          <a:r>
            <a:rPr lang="ja-JP" altLang="ja-JP" sz="1300" b="0" i="0" baseline="0">
              <a:solidFill>
                <a:schemeClr val="dk1"/>
              </a:solidFill>
              <a:effectLst/>
              <a:latin typeface="+mn-lt"/>
              <a:ea typeface="+mn-ea"/>
              <a:cs typeface="+mn-cs"/>
            </a:rPr>
            <a:t>消防や廃棄物処理</a:t>
          </a:r>
          <a:r>
            <a:rPr lang="ja-JP" altLang="en-US" sz="1300" b="0" i="0" baseline="0">
              <a:solidFill>
                <a:schemeClr val="dk1"/>
              </a:solidFill>
              <a:effectLst/>
              <a:latin typeface="+mn-lt"/>
              <a:ea typeface="+mn-ea"/>
              <a:cs typeface="+mn-cs"/>
            </a:rPr>
            <a:t>に係る</a:t>
          </a:r>
          <a:r>
            <a:rPr lang="ja-JP" altLang="ja-JP" sz="1300" b="0" i="0" baseline="0">
              <a:solidFill>
                <a:schemeClr val="dk1"/>
              </a:solidFill>
              <a:effectLst/>
              <a:latin typeface="+mn-lt"/>
              <a:ea typeface="+mn-ea"/>
              <a:cs typeface="+mn-cs"/>
            </a:rPr>
            <a:t>施設管理等</a:t>
          </a:r>
          <a:r>
            <a:rPr lang="ja-JP" altLang="en-US" sz="1300" b="0" i="0" baseline="0">
              <a:solidFill>
                <a:schemeClr val="dk1"/>
              </a:solidFill>
              <a:effectLst/>
              <a:latin typeface="+mn-lt"/>
              <a:ea typeface="+mn-ea"/>
              <a:cs typeface="+mn-cs"/>
            </a:rPr>
            <a:t>の</a:t>
          </a:r>
          <a:r>
            <a:rPr lang="ja-JP" altLang="ja-JP" sz="1300" b="0" i="0" baseline="0">
              <a:solidFill>
                <a:schemeClr val="dk1"/>
              </a:solidFill>
              <a:effectLst/>
              <a:latin typeface="+mn-lt"/>
              <a:ea typeface="+mn-ea"/>
              <a:cs typeface="+mn-cs"/>
            </a:rPr>
            <a:t>経費</a:t>
          </a:r>
          <a:r>
            <a:rPr lang="ja-JP" altLang="en-US" sz="1300" b="0" i="0" baseline="0">
              <a:solidFill>
                <a:schemeClr val="dk1"/>
              </a:solidFill>
              <a:effectLst/>
              <a:latin typeface="+mn-lt"/>
              <a:ea typeface="+mn-ea"/>
              <a:cs typeface="+mn-cs"/>
            </a:rPr>
            <a:t>や市として推進しているふるさと納税関係業務に係る経費が類似団体に比べ高いことが要因であ</a:t>
          </a:r>
          <a:r>
            <a:rPr lang="ja-JP" altLang="ja-JP" sz="1300" b="0" i="0" baseline="0">
              <a:solidFill>
                <a:schemeClr val="dk1"/>
              </a:solidFill>
              <a:effectLst/>
              <a:latin typeface="+mn-lt"/>
              <a:ea typeface="+mn-ea"/>
              <a:cs typeface="+mn-cs"/>
            </a:rPr>
            <a:t>る。</a:t>
          </a:r>
          <a:endParaRPr lang="ja-JP" altLang="ja-JP" sz="1300">
            <a:effectLst/>
          </a:endParaRPr>
        </a:p>
        <a:p>
          <a:pPr rtl="0"/>
          <a:r>
            <a:rPr lang="ja-JP" altLang="ja-JP" sz="1300" b="0" i="0" baseline="0">
              <a:solidFill>
                <a:schemeClr val="dk1"/>
              </a:solidFill>
              <a:effectLst/>
              <a:latin typeface="+mn-lt"/>
              <a:ea typeface="+mn-ea"/>
              <a:cs typeface="+mn-cs"/>
            </a:rPr>
            <a:t>　これまでも事務事業の徹底した見直しを図り、委託料などの経費の削減をしているが、優先度の低い事務事業については廃止・縮小するなど経常経費の削減に努める。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149860</xdr:rowOff>
    </xdr:from>
    <xdr:to>
      <xdr:col>24</xdr:col>
      <xdr:colOff>31750</xdr:colOff>
      <xdr:row>19</xdr:row>
      <xdr:rowOff>54610</xdr:rowOff>
    </xdr:to>
    <xdr:cxnSp macro="">
      <xdr:nvCxnSpPr>
        <xdr:cNvPr id="127" name="直線コネクタ 126"/>
        <xdr:cNvCxnSpPr/>
      </xdr:nvCxnSpPr>
      <xdr:spPr>
        <a:xfrm>
          <a:off x="15671800" y="32359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104157</xdr:rowOff>
    </xdr:from>
    <xdr:ext cx="762000" cy="259045"/>
    <xdr:sp macro="" textlink="">
      <xdr:nvSpPr>
        <xdr:cNvPr id="128" name="物件費平均値テキスト"/>
        <xdr:cNvSpPr txBox="1"/>
      </xdr:nvSpPr>
      <xdr:spPr>
        <a:xfrm>
          <a:off x="16598900" y="2847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127000</xdr:rowOff>
    </xdr:from>
    <xdr:to>
      <xdr:col>22</xdr:col>
      <xdr:colOff>565150</xdr:colOff>
      <xdr:row>18</xdr:row>
      <xdr:rowOff>149860</xdr:rowOff>
    </xdr:to>
    <xdr:cxnSp macro="">
      <xdr:nvCxnSpPr>
        <xdr:cNvPr id="130" name="直線コネクタ 129"/>
        <xdr:cNvCxnSpPr/>
      </xdr:nvCxnSpPr>
      <xdr:spPr>
        <a:xfrm>
          <a:off x="14782800" y="3213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161307</xdr:rowOff>
    </xdr:from>
    <xdr:ext cx="736600" cy="259045"/>
    <xdr:sp macro="" textlink="">
      <xdr:nvSpPr>
        <xdr:cNvPr id="132" name="テキスト ボックス 131"/>
        <xdr:cNvSpPr txBox="1"/>
      </xdr:nvSpPr>
      <xdr:spPr>
        <a:xfrm>
          <a:off x="15290800" y="2733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127000</xdr:rowOff>
    </xdr:from>
    <xdr:to>
      <xdr:col>21</xdr:col>
      <xdr:colOff>361950</xdr:colOff>
      <xdr:row>18</xdr:row>
      <xdr:rowOff>142240</xdr:rowOff>
    </xdr:to>
    <xdr:cxnSp macro="">
      <xdr:nvCxnSpPr>
        <xdr:cNvPr id="133" name="直線コネクタ 132"/>
        <xdr:cNvCxnSpPr/>
      </xdr:nvCxnSpPr>
      <xdr:spPr>
        <a:xfrm flipV="1">
          <a:off x="13893800" y="3213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41910</xdr:rowOff>
    </xdr:from>
    <xdr:to>
      <xdr:col>21</xdr:col>
      <xdr:colOff>412750</xdr:colOff>
      <xdr:row>17</xdr:row>
      <xdr:rowOff>143510</xdr:rowOff>
    </xdr:to>
    <xdr:sp macro="" textlink="">
      <xdr:nvSpPr>
        <xdr:cNvPr id="134" name="フローチャート : 判断 133"/>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153687</xdr:rowOff>
    </xdr:from>
    <xdr:ext cx="762000" cy="259045"/>
    <xdr:sp macro="" textlink="">
      <xdr:nvSpPr>
        <xdr:cNvPr id="135" name="テキスト ボックス 134"/>
        <xdr:cNvSpPr txBox="1"/>
      </xdr:nvSpPr>
      <xdr:spPr>
        <a:xfrm>
          <a:off x="14401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127000</xdr:rowOff>
    </xdr:from>
    <xdr:to>
      <xdr:col>20</xdr:col>
      <xdr:colOff>158750</xdr:colOff>
      <xdr:row>18</xdr:row>
      <xdr:rowOff>142240</xdr:rowOff>
    </xdr:to>
    <xdr:cxnSp macro="">
      <xdr:nvCxnSpPr>
        <xdr:cNvPr id="136" name="直線コネクタ 135"/>
        <xdr:cNvCxnSpPr/>
      </xdr:nvCxnSpPr>
      <xdr:spPr>
        <a:xfrm>
          <a:off x="13004800" y="3213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160020</xdr:rowOff>
    </xdr:from>
    <xdr:to>
      <xdr:col>20</xdr:col>
      <xdr:colOff>209550</xdr:colOff>
      <xdr:row>17</xdr:row>
      <xdr:rowOff>90170</xdr:rowOff>
    </xdr:to>
    <xdr:sp macro="" textlink="">
      <xdr:nvSpPr>
        <xdr:cNvPr id="137" name="フローチャート :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100347</xdr:rowOff>
    </xdr:from>
    <xdr:ext cx="762000" cy="259045"/>
    <xdr:sp macro="" textlink="">
      <xdr:nvSpPr>
        <xdr:cNvPr id="138" name="テキスト ボックス 137"/>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9" name="フローチャート : 判断 138"/>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62247</xdr:rowOff>
    </xdr:from>
    <xdr:ext cx="762000" cy="259045"/>
    <xdr:sp macro="" textlink="">
      <xdr:nvSpPr>
        <xdr:cNvPr id="140" name="テキスト ボックス 139"/>
        <xdr:cNvSpPr txBox="1"/>
      </xdr:nvSpPr>
      <xdr:spPr>
        <a:xfrm>
          <a:off x="12623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3810</xdr:rowOff>
    </xdr:from>
    <xdr:to>
      <xdr:col>24</xdr:col>
      <xdr:colOff>82550</xdr:colOff>
      <xdr:row>19</xdr:row>
      <xdr:rowOff>105410</xdr:rowOff>
    </xdr:to>
    <xdr:sp macro="" textlink="">
      <xdr:nvSpPr>
        <xdr:cNvPr id="146" name="円/楕円 145"/>
        <xdr:cNvSpPr/>
      </xdr:nvSpPr>
      <xdr:spPr>
        <a:xfrm>
          <a:off x="164592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147337</xdr:rowOff>
    </xdr:from>
    <xdr:ext cx="762000" cy="259045"/>
    <xdr:sp macro="" textlink="">
      <xdr:nvSpPr>
        <xdr:cNvPr id="147" name="物件費該当値テキスト"/>
        <xdr:cNvSpPr txBox="1"/>
      </xdr:nvSpPr>
      <xdr:spPr>
        <a:xfrm>
          <a:off x="16598900" y="323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99060</xdr:rowOff>
    </xdr:from>
    <xdr:to>
      <xdr:col>22</xdr:col>
      <xdr:colOff>615950</xdr:colOff>
      <xdr:row>19</xdr:row>
      <xdr:rowOff>29210</xdr:rowOff>
    </xdr:to>
    <xdr:sp macro="" textlink="">
      <xdr:nvSpPr>
        <xdr:cNvPr id="148" name="円/楕円 147"/>
        <xdr:cNvSpPr/>
      </xdr:nvSpPr>
      <xdr:spPr>
        <a:xfrm>
          <a:off x="156210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13987</xdr:rowOff>
    </xdr:from>
    <xdr:ext cx="736600" cy="259045"/>
    <xdr:sp macro="" textlink="">
      <xdr:nvSpPr>
        <xdr:cNvPr id="149" name="テキスト ボックス 148"/>
        <xdr:cNvSpPr txBox="1"/>
      </xdr:nvSpPr>
      <xdr:spPr>
        <a:xfrm>
          <a:off x="15290800" y="327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76200</xdr:rowOff>
    </xdr:from>
    <xdr:to>
      <xdr:col>21</xdr:col>
      <xdr:colOff>412750</xdr:colOff>
      <xdr:row>19</xdr:row>
      <xdr:rowOff>6350</xdr:rowOff>
    </xdr:to>
    <xdr:sp macro="" textlink="">
      <xdr:nvSpPr>
        <xdr:cNvPr id="150" name="円/楕円 149"/>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162577</xdr:rowOff>
    </xdr:from>
    <xdr:ext cx="762000" cy="259045"/>
    <xdr:sp macro="" textlink="">
      <xdr:nvSpPr>
        <xdr:cNvPr id="151" name="テキスト ボックス 150"/>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91440</xdr:rowOff>
    </xdr:from>
    <xdr:to>
      <xdr:col>20</xdr:col>
      <xdr:colOff>209550</xdr:colOff>
      <xdr:row>19</xdr:row>
      <xdr:rowOff>21590</xdr:rowOff>
    </xdr:to>
    <xdr:sp macro="" textlink="">
      <xdr:nvSpPr>
        <xdr:cNvPr id="152" name="円/楕円 151"/>
        <xdr:cNvSpPr/>
      </xdr:nvSpPr>
      <xdr:spPr>
        <a:xfrm>
          <a:off x="13843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6367</xdr:rowOff>
    </xdr:from>
    <xdr:ext cx="762000" cy="259045"/>
    <xdr:sp macro="" textlink="">
      <xdr:nvSpPr>
        <xdr:cNvPr id="153" name="テキスト ボックス 152"/>
        <xdr:cNvSpPr txBox="1"/>
      </xdr:nvSpPr>
      <xdr:spPr>
        <a:xfrm>
          <a:off x="135128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76200</xdr:rowOff>
    </xdr:from>
    <xdr:to>
      <xdr:col>19</xdr:col>
      <xdr:colOff>6350</xdr:colOff>
      <xdr:row>19</xdr:row>
      <xdr:rowOff>6350</xdr:rowOff>
    </xdr:to>
    <xdr:sp macro="" textlink="">
      <xdr:nvSpPr>
        <xdr:cNvPr id="154" name="円/楕円 153"/>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162577</xdr:rowOff>
    </xdr:from>
    <xdr:ext cx="762000" cy="259045"/>
    <xdr:sp macro="" textlink="">
      <xdr:nvSpPr>
        <xdr:cNvPr id="155" name="テキスト ボックス 154"/>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類似団体平均より低い数値となっている。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これは、類似団体と比べて、自動車関連企業をはじめとする第二次産業従事者が多いため生活保護となるような低所得者層が少ないことや、高齢者の割合が低いことなどが要因である。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しかし、近年、社会保障関係経費は増加の一途にあり、経常収支比率を悪化させる一因となっている。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48078</xdr:rowOff>
    </xdr:from>
    <xdr:to>
      <xdr:col>7</xdr:col>
      <xdr:colOff>15875</xdr:colOff>
      <xdr:row>53</xdr:row>
      <xdr:rowOff>113393</xdr:rowOff>
    </xdr:to>
    <xdr:cxnSp macro="">
      <xdr:nvCxnSpPr>
        <xdr:cNvPr id="190" name="直線コネクタ 189"/>
        <xdr:cNvCxnSpPr/>
      </xdr:nvCxnSpPr>
      <xdr:spPr>
        <a:xfrm>
          <a:off x="3987800" y="91349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168020</xdr:rowOff>
    </xdr:from>
    <xdr:ext cx="762000" cy="259045"/>
    <xdr:sp macro="" textlink="">
      <xdr:nvSpPr>
        <xdr:cNvPr id="191"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15422</xdr:rowOff>
    </xdr:from>
    <xdr:to>
      <xdr:col>5</xdr:col>
      <xdr:colOff>549275</xdr:colOff>
      <xdr:row>53</xdr:row>
      <xdr:rowOff>48078</xdr:rowOff>
    </xdr:to>
    <xdr:cxnSp macro="">
      <xdr:nvCxnSpPr>
        <xdr:cNvPr id="193" name="直線コネクタ 192"/>
        <xdr:cNvCxnSpPr/>
      </xdr:nvCxnSpPr>
      <xdr:spPr>
        <a:xfrm>
          <a:off x="3098800" y="9102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5" name="テキスト ボックス 194"/>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15422</xdr:rowOff>
    </xdr:from>
    <xdr:to>
      <xdr:col>4</xdr:col>
      <xdr:colOff>346075</xdr:colOff>
      <xdr:row>53</xdr:row>
      <xdr:rowOff>15422</xdr:rowOff>
    </xdr:to>
    <xdr:cxnSp macro="">
      <xdr:nvCxnSpPr>
        <xdr:cNvPr id="196" name="直線コネクタ 195"/>
        <xdr:cNvCxnSpPr/>
      </xdr:nvCxnSpPr>
      <xdr:spPr>
        <a:xfrm>
          <a:off x="2209800" y="9102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53</xdr:row>
      <xdr:rowOff>127907</xdr:rowOff>
    </xdr:from>
    <xdr:to>
      <xdr:col>4</xdr:col>
      <xdr:colOff>396875</xdr:colOff>
      <xdr:row>54</xdr:row>
      <xdr:rowOff>58057</xdr:rowOff>
    </xdr:to>
    <xdr:sp macro="" textlink="">
      <xdr:nvSpPr>
        <xdr:cNvPr id="197" name="フローチャート : 判断 196"/>
        <xdr:cNvSpPr/>
      </xdr:nvSpPr>
      <xdr:spPr>
        <a:xfrm>
          <a:off x="3048000" y="921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42834</xdr:rowOff>
    </xdr:from>
    <xdr:ext cx="762000" cy="259045"/>
    <xdr:sp macro="" textlink="">
      <xdr:nvSpPr>
        <xdr:cNvPr id="198" name="テキスト ボックス 197"/>
        <xdr:cNvSpPr txBox="1"/>
      </xdr:nvSpPr>
      <xdr:spPr>
        <a:xfrm>
          <a:off x="2717800" y="930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154215</xdr:rowOff>
    </xdr:from>
    <xdr:to>
      <xdr:col>3</xdr:col>
      <xdr:colOff>142875</xdr:colOff>
      <xdr:row>53</xdr:row>
      <xdr:rowOff>15422</xdr:rowOff>
    </xdr:to>
    <xdr:cxnSp macro="">
      <xdr:nvCxnSpPr>
        <xdr:cNvPr id="199" name="直線コネクタ 198"/>
        <xdr:cNvCxnSpPr/>
      </xdr:nvCxnSpPr>
      <xdr:spPr>
        <a:xfrm>
          <a:off x="1320800" y="9069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117022</xdr:rowOff>
    </xdr:from>
    <xdr:to>
      <xdr:col>3</xdr:col>
      <xdr:colOff>193675</xdr:colOff>
      <xdr:row>54</xdr:row>
      <xdr:rowOff>47172</xdr:rowOff>
    </xdr:to>
    <xdr:sp macro="" textlink="">
      <xdr:nvSpPr>
        <xdr:cNvPr id="200" name="フローチャート : 判断 199"/>
        <xdr:cNvSpPr/>
      </xdr:nvSpPr>
      <xdr:spPr>
        <a:xfrm>
          <a:off x="2159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31949</xdr:rowOff>
    </xdr:from>
    <xdr:ext cx="762000" cy="259045"/>
    <xdr:sp macro="" textlink="">
      <xdr:nvSpPr>
        <xdr:cNvPr id="201" name="テキスト ボックス 200"/>
        <xdr:cNvSpPr txBox="1"/>
      </xdr:nvSpPr>
      <xdr:spPr>
        <a:xfrm>
          <a:off x="1828800" y="929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127907</xdr:rowOff>
    </xdr:from>
    <xdr:to>
      <xdr:col>1</xdr:col>
      <xdr:colOff>676275</xdr:colOff>
      <xdr:row>54</xdr:row>
      <xdr:rowOff>58057</xdr:rowOff>
    </xdr:to>
    <xdr:sp macro="" textlink="">
      <xdr:nvSpPr>
        <xdr:cNvPr id="202" name="フローチャート : 判断 201"/>
        <xdr:cNvSpPr/>
      </xdr:nvSpPr>
      <xdr:spPr>
        <a:xfrm>
          <a:off x="1270000" y="921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42834</xdr:rowOff>
    </xdr:from>
    <xdr:ext cx="762000" cy="259045"/>
    <xdr:sp macro="" textlink="">
      <xdr:nvSpPr>
        <xdr:cNvPr id="203" name="テキスト ボックス 202"/>
        <xdr:cNvSpPr txBox="1"/>
      </xdr:nvSpPr>
      <xdr:spPr>
        <a:xfrm>
          <a:off x="939800" y="930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62593</xdr:rowOff>
    </xdr:from>
    <xdr:to>
      <xdr:col>7</xdr:col>
      <xdr:colOff>66675</xdr:colOff>
      <xdr:row>53</xdr:row>
      <xdr:rowOff>164193</xdr:rowOff>
    </xdr:to>
    <xdr:sp macro="" textlink="">
      <xdr:nvSpPr>
        <xdr:cNvPr id="209" name="円/楕円 208"/>
        <xdr:cNvSpPr/>
      </xdr:nvSpPr>
      <xdr:spPr>
        <a:xfrm>
          <a:off x="47752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79120</xdr:rowOff>
    </xdr:from>
    <xdr:ext cx="762000" cy="259045"/>
    <xdr:sp macro="" textlink="">
      <xdr:nvSpPr>
        <xdr:cNvPr id="210" name="扶助費該当値テキスト"/>
        <xdr:cNvSpPr txBox="1"/>
      </xdr:nvSpPr>
      <xdr:spPr>
        <a:xfrm>
          <a:off x="49149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168728</xdr:rowOff>
    </xdr:from>
    <xdr:to>
      <xdr:col>5</xdr:col>
      <xdr:colOff>600075</xdr:colOff>
      <xdr:row>53</xdr:row>
      <xdr:rowOff>98878</xdr:rowOff>
    </xdr:to>
    <xdr:sp macro="" textlink="">
      <xdr:nvSpPr>
        <xdr:cNvPr id="211" name="円/楕円 210"/>
        <xdr:cNvSpPr/>
      </xdr:nvSpPr>
      <xdr:spPr>
        <a:xfrm>
          <a:off x="3937000" y="90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109055</xdr:rowOff>
    </xdr:from>
    <xdr:ext cx="736600" cy="259045"/>
    <xdr:sp macro="" textlink="">
      <xdr:nvSpPr>
        <xdr:cNvPr id="212" name="テキスト ボックス 211"/>
        <xdr:cNvSpPr txBox="1"/>
      </xdr:nvSpPr>
      <xdr:spPr>
        <a:xfrm>
          <a:off x="3606800" y="885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136072</xdr:rowOff>
    </xdr:from>
    <xdr:to>
      <xdr:col>4</xdr:col>
      <xdr:colOff>396875</xdr:colOff>
      <xdr:row>53</xdr:row>
      <xdr:rowOff>66222</xdr:rowOff>
    </xdr:to>
    <xdr:sp macro="" textlink="">
      <xdr:nvSpPr>
        <xdr:cNvPr id="213" name="円/楕円 212"/>
        <xdr:cNvSpPr/>
      </xdr:nvSpPr>
      <xdr:spPr>
        <a:xfrm>
          <a:off x="3048000" y="90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76399</xdr:rowOff>
    </xdr:from>
    <xdr:ext cx="762000" cy="259045"/>
    <xdr:sp macro="" textlink="">
      <xdr:nvSpPr>
        <xdr:cNvPr id="214" name="テキスト ボックス 213"/>
        <xdr:cNvSpPr txBox="1"/>
      </xdr:nvSpPr>
      <xdr:spPr>
        <a:xfrm>
          <a:off x="2717800" y="882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136072</xdr:rowOff>
    </xdr:from>
    <xdr:to>
      <xdr:col>3</xdr:col>
      <xdr:colOff>193675</xdr:colOff>
      <xdr:row>53</xdr:row>
      <xdr:rowOff>66222</xdr:rowOff>
    </xdr:to>
    <xdr:sp macro="" textlink="">
      <xdr:nvSpPr>
        <xdr:cNvPr id="215" name="円/楕円 214"/>
        <xdr:cNvSpPr/>
      </xdr:nvSpPr>
      <xdr:spPr>
        <a:xfrm>
          <a:off x="2159000" y="90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76399</xdr:rowOff>
    </xdr:from>
    <xdr:ext cx="762000" cy="259045"/>
    <xdr:sp macro="" textlink="">
      <xdr:nvSpPr>
        <xdr:cNvPr id="216" name="テキスト ボックス 215"/>
        <xdr:cNvSpPr txBox="1"/>
      </xdr:nvSpPr>
      <xdr:spPr>
        <a:xfrm>
          <a:off x="1828800" y="882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103415</xdr:rowOff>
    </xdr:from>
    <xdr:to>
      <xdr:col>1</xdr:col>
      <xdr:colOff>676275</xdr:colOff>
      <xdr:row>53</xdr:row>
      <xdr:rowOff>33565</xdr:rowOff>
    </xdr:to>
    <xdr:sp macro="" textlink="">
      <xdr:nvSpPr>
        <xdr:cNvPr id="217" name="円/楕円 216"/>
        <xdr:cNvSpPr/>
      </xdr:nvSpPr>
      <xdr:spPr>
        <a:xfrm>
          <a:off x="1270000" y="901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43742</xdr:rowOff>
    </xdr:from>
    <xdr:ext cx="762000" cy="259045"/>
    <xdr:sp macro="" textlink="">
      <xdr:nvSpPr>
        <xdr:cNvPr id="218" name="テキスト ボックス 217"/>
        <xdr:cNvSpPr txBox="1"/>
      </xdr:nvSpPr>
      <xdr:spPr>
        <a:xfrm>
          <a:off x="939800" y="878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繰出金と維持補修費の合計であり、類似団体平均</a:t>
          </a:r>
          <a:r>
            <a:rPr lang="ja-JP" altLang="en-US" sz="1300" b="0" i="0" baseline="0">
              <a:solidFill>
                <a:schemeClr val="dk1"/>
              </a:solidFill>
              <a:effectLst/>
              <a:latin typeface="+mn-lt"/>
              <a:ea typeface="+mn-ea"/>
              <a:cs typeface="+mn-cs"/>
            </a:rPr>
            <a:t>より低い数値である</a:t>
          </a:r>
          <a:r>
            <a:rPr lang="ja-JP" altLang="ja-JP" sz="1300" b="0" i="0" baseline="0">
              <a:solidFill>
                <a:schemeClr val="dk1"/>
              </a:solidFill>
              <a:effectLst/>
              <a:latin typeface="+mn-lt"/>
              <a:ea typeface="+mn-ea"/>
              <a:cs typeface="+mn-cs"/>
            </a:rPr>
            <a:t>。</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しかし、</a:t>
          </a:r>
          <a:r>
            <a:rPr lang="ja-JP" altLang="en-US" sz="1300" b="0" i="0" baseline="0">
              <a:solidFill>
                <a:schemeClr val="dk1"/>
              </a:solidFill>
              <a:effectLst/>
              <a:latin typeface="+mn-lt"/>
              <a:ea typeface="+mn-ea"/>
              <a:cs typeface="+mn-cs"/>
            </a:rPr>
            <a:t>今後、</a:t>
          </a:r>
          <a:r>
            <a:rPr lang="ja-JP" altLang="ja-JP" sz="1300" b="0" i="0" baseline="0">
              <a:solidFill>
                <a:schemeClr val="dk1"/>
              </a:solidFill>
              <a:effectLst/>
              <a:latin typeface="+mn-lt"/>
              <a:ea typeface="+mn-ea"/>
              <a:cs typeface="+mn-cs"/>
            </a:rPr>
            <a:t>施設の老朽化が進み、維持経費が大きくかかることが予想される</a:t>
          </a:r>
          <a:r>
            <a:rPr lang="ja-JP" altLang="en-US" sz="1300" b="0" i="0" baseline="0">
              <a:solidFill>
                <a:schemeClr val="dk1"/>
              </a:solidFill>
              <a:effectLst/>
              <a:latin typeface="+mn-lt"/>
              <a:ea typeface="+mn-ea"/>
              <a:cs typeface="+mn-cs"/>
            </a:rPr>
            <a:t>ため、</a:t>
          </a:r>
          <a:r>
            <a:rPr lang="ja-JP" altLang="ja-JP" sz="1300" b="0" i="0" baseline="0">
              <a:solidFill>
                <a:schemeClr val="dk1"/>
              </a:solidFill>
              <a:effectLst/>
              <a:latin typeface="+mn-lt"/>
              <a:ea typeface="+mn-ea"/>
              <a:cs typeface="+mn-cs"/>
            </a:rPr>
            <a:t>公共施設の適正配置・整備を進め、コストの低減に努めていく。また、下水道事業等への繰出金が、一般会計の負担とならないように、特別会計の安定的な事業の推進に努める。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107950</xdr:rowOff>
    </xdr:from>
    <xdr:to>
      <xdr:col>24</xdr:col>
      <xdr:colOff>31750</xdr:colOff>
      <xdr:row>56</xdr:row>
      <xdr:rowOff>1815</xdr:rowOff>
    </xdr:to>
    <xdr:cxnSp macro="">
      <xdr:nvCxnSpPr>
        <xdr:cNvPr id="253" name="直線コネクタ 252"/>
        <xdr:cNvCxnSpPr/>
      </xdr:nvCxnSpPr>
      <xdr:spPr>
        <a:xfrm>
          <a:off x="15671800" y="95377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99984</xdr:rowOff>
    </xdr:from>
    <xdr:ext cx="762000" cy="259045"/>
    <xdr:sp macro="" textlink="">
      <xdr:nvSpPr>
        <xdr:cNvPr id="254" name="その他平均値テキスト"/>
        <xdr:cNvSpPr txBox="1"/>
      </xdr:nvSpPr>
      <xdr:spPr>
        <a:xfrm>
          <a:off x="16598900" y="987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31750</xdr:rowOff>
    </xdr:from>
    <xdr:to>
      <xdr:col>22</xdr:col>
      <xdr:colOff>565150</xdr:colOff>
      <xdr:row>55</xdr:row>
      <xdr:rowOff>107950</xdr:rowOff>
    </xdr:to>
    <xdr:cxnSp macro="">
      <xdr:nvCxnSpPr>
        <xdr:cNvPr id="256" name="直線コネクタ 255"/>
        <xdr:cNvCxnSpPr/>
      </xdr:nvCxnSpPr>
      <xdr:spPr>
        <a:xfrm>
          <a:off x="14782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138084</xdr:rowOff>
    </xdr:from>
    <xdr:ext cx="736600" cy="259045"/>
    <xdr:sp macro="" textlink="">
      <xdr:nvSpPr>
        <xdr:cNvPr id="258" name="テキスト ボックス 257"/>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9978</xdr:rowOff>
    </xdr:from>
    <xdr:to>
      <xdr:col>21</xdr:col>
      <xdr:colOff>361950</xdr:colOff>
      <xdr:row>55</xdr:row>
      <xdr:rowOff>31750</xdr:rowOff>
    </xdr:to>
    <xdr:cxnSp macro="">
      <xdr:nvCxnSpPr>
        <xdr:cNvPr id="259" name="直線コネクタ 258"/>
        <xdr:cNvCxnSpPr/>
      </xdr:nvCxnSpPr>
      <xdr:spPr>
        <a:xfrm>
          <a:off x="13893800" y="94397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125185</xdr:rowOff>
    </xdr:from>
    <xdr:to>
      <xdr:col>21</xdr:col>
      <xdr:colOff>412750</xdr:colOff>
      <xdr:row>57</xdr:row>
      <xdr:rowOff>55335</xdr:rowOff>
    </xdr:to>
    <xdr:sp macro="" textlink="">
      <xdr:nvSpPr>
        <xdr:cNvPr id="260" name="フローチャート : 判断 259"/>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40112</xdr:rowOff>
    </xdr:from>
    <xdr:ext cx="762000" cy="259045"/>
    <xdr:sp macro="" textlink="">
      <xdr:nvSpPr>
        <xdr:cNvPr id="261" name="テキスト ボックス 260"/>
        <xdr:cNvSpPr txBox="1"/>
      </xdr:nvSpPr>
      <xdr:spPr>
        <a:xfrm>
          <a:off x="14401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116115</xdr:rowOff>
    </xdr:from>
    <xdr:to>
      <xdr:col>20</xdr:col>
      <xdr:colOff>158750</xdr:colOff>
      <xdr:row>55</xdr:row>
      <xdr:rowOff>9978</xdr:rowOff>
    </xdr:to>
    <xdr:cxnSp macro="">
      <xdr:nvCxnSpPr>
        <xdr:cNvPr id="262" name="直線コネクタ 261"/>
        <xdr:cNvCxnSpPr/>
      </xdr:nvCxnSpPr>
      <xdr:spPr>
        <a:xfrm>
          <a:off x="13004800" y="93744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125185</xdr:rowOff>
    </xdr:from>
    <xdr:to>
      <xdr:col>20</xdr:col>
      <xdr:colOff>209550</xdr:colOff>
      <xdr:row>57</xdr:row>
      <xdr:rowOff>55335</xdr:rowOff>
    </xdr:to>
    <xdr:sp macro="" textlink="">
      <xdr:nvSpPr>
        <xdr:cNvPr id="263" name="フローチャート : 判断 262"/>
        <xdr:cNvSpPr/>
      </xdr:nvSpPr>
      <xdr:spPr>
        <a:xfrm>
          <a:off x="13843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40112</xdr:rowOff>
    </xdr:from>
    <xdr:ext cx="762000" cy="259045"/>
    <xdr:sp macro="" textlink="">
      <xdr:nvSpPr>
        <xdr:cNvPr id="264" name="テキスト ボックス 263"/>
        <xdr:cNvSpPr txBox="1"/>
      </xdr:nvSpPr>
      <xdr:spPr>
        <a:xfrm>
          <a:off x="13512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103415</xdr:rowOff>
    </xdr:from>
    <xdr:to>
      <xdr:col>19</xdr:col>
      <xdr:colOff>6350</xdr:colOff>
      <xdr:row>57</xdr:row>
      <xdr:rowOff>33565</xdr:rowOff>
    </xdr:to>
    <xdr:sp macro="" textlink="">
      <xdr:nvSpPr>
        <xdr:cNvPr id="265" name="フローチャート : 判断 264"/>
        <xdr:cNvSpPr/>
      </xdr:nvSpPr>
      <xdr:spPr>
        <a:xfrm>
          <a:off x="12954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18342</xdr:rowOff>
    </xdr:from>
    <xdr:ext cx="762000" cy="259045"/>
    <xdr:sp macro="" textlink="">
      <xdr:nvSpPr>
        <xdr:cNvPr id="266" name="テキスト ボックス 265"/>
        <xdr:cNvSpPr txBox="1"/>
      </xdr:nvSpPr>
      <xdr:spPr>
        <a:xfrm>
          <a:off x="12623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122465</xdr:rowOff>
    </xdr:from>
    <xdr:to>
      <xdr:col>24</xdr:col>
      <xdr:colOff>82550</xdr:colOff>
      <xdr:row>56</xdr:row>
      <xdr:rowOff>52615</xdr:rowOff>
    </xdr:to>
    <xdr:sp macro="" textlink="">
      <xdr:nvSpPr>
        <xdr:cNvPr id="272" name="円/楕円 271"/>
        <xdr:cNvSpPr/>
      </xdr:nvSpPr>
      <xdr:spPr>
        <a:xfrm>
          <a:off x="164592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138992</xdr:rowOff>
    </xdr:from>
    <xdr:ext cx="762000" cy="259045"/>
    <xdr:sp macro="" textlink="">
      <xdr:nvSpPr>
        <xdr:cNvPr id="273" name="その他該当値テキスト"/>
        <xdr:cNvSpPr txBox="1"/>
      </xdr:nvSpPr>
      <xdr:spPr>
        <a:xfrm>
          <a:off x="165989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57150</xdr:rowOff>
    </xdr:from>
    <xdr:to>
      <xdr:col>22</xdr:col>
      <xdr:colOff>615950</xdr:colOff>
      <xdr:row>55</xdr:row>
      <xdr:rowOff>158750</xdr:rowOff>
    </xdr:to>
    <xdr:sp macro="" textlink="">
      <xdr:nvSpPr>
        <xdr:cNvPr id="274" name="円/楕円 273"/>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168927</xdr:rowOff>
    </xdr:from>
    <xdr:ext cx="736600" cy="259045"/>
    <xdr:sp macro="" textlink="">
      <xdr:nvSpPr>
        <xdr:cNvPr id="275" name="テキスト ボックス 274"/>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152400</xdr:rowOff>
    </xdr:from>
    <xdr:to>
      <xdr:col>21</xdr:col>
      <xdr:colOff>412750</xdr:colOff>
      <xdr:row>55</xdr:row>
      <xdr:rowOff>82550</xdr:rowOff>
    </xdr:to>
    <xdr:sp macro="" textlink="">
      <xdr:nvSpPr>
        <xdr:cNvPr id="276" name="円/楕円 275"/>
        <xdr:cNvSpPr/>
      </xdr:nvSpPr>
      <xdr:spPr>
        <a:xfrm>
          <a:off x="14732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92727</xdr:rowOff>
    </xdr:from>
    <xdr:ext cx="762000" cy="259045"/>
    <xdr:sp macro="" textlink="">
      <xdr:nvSpPr>
        <xdr:cNvPr id="277" name="テキスト ボックス 276"/>
        <xdr:cNvSpPr txBox="1"/>
      </xdr:nvSpPr>
      <xdr:spPr>
        <a:xfrm>
          <a:off x="14401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130628</xdr:rowOff>
    </xdr:from>
    <xdr:to>
      <xdr:col>20</xdr:col>
      <xdr:colOff>209550</xdr:colOff>
      <xdr:row>55</xdr:row>
      <xdr:rowOff>60778</xdr:rowOff>
    </xdr:to>
    <xdr:sp macro="" textlink="">
      <xdr:nvSpPr>
        <xdr:cNvPr id="278" name="円/楕円 277"/>
        <xdr:cNvSpPr/>
      </xdr:nvSpPr>
      <xdr:spPr>
        <a:xfrm>
          <a:off x="13843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70955</xdr:rowOff>
    </xdr:from>
    <xdr:ext cx="762000" cy="259045"/>
    <xdr:sp macro="" textlink="">
      <xdr:nvSpPr>
        <xdr:cNvPr id="279" name="テキスト ボックス 278"/>
        <xdr:cNvSpPr txBox="1"/>
      </xdr:nvSpPr>
      <xdr:spPr>
        <a:xfrm>
          <a:off x="13512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65315</xdr:rowOff>
    </xdr:from>
    <xdr:to>
      <xdr:col>19</xdr:col>
      <xdr:colOff>6350</xdr:colOff>
      <xdr:row>54</xdr:row>
      <xdr:rowOff>166915</xdr:rowOff>
    </xdr:to>
    <xdr:sp macro="" textlink="">
      <xdr:nvSpPr>
        <xdr:cNvPr id="280" name="円/楕円 279"/>
        <xdr:cNvSpPr/>
      </xdr:nvSpPr>
      <xdr:spPr>
        <a:xfrm>
          <a:off x="12954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5642</xdr:rowOff>
    </xdr:from>
    <xdr:ext cx="762000" cy="259045"/>
    <xdr:sp macro="" textlink="">
      <xdr:nvSpPr>
        <xdr:cNvPr id="281" name="テキスト ボックス 280"/>
        <xdr:cNvSpPr txBox="1"/>
      </xdr:nvSpPr>
      <xdr:spPr>
        <a:xfrm>
          <a:off x="12623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類似団体平均を下回っている。</a:t>
          </a:r>
          <a:endParaRPr lang="ja-JP" altLang="ja-JP" sz="1300">
            <a:effectLst/>
          </a:endParaRPr>
        </a:p>
        <a:p>
          <a:r>
            <a:rPr kumimoji="1" lang="ja-JP" altLang="ja-JP" sz="1300">
              <a:solidFill>
                <a:schemeClr val="dk1"/>
              </a:solidFill>
              <a:effectLst/>
              <a:latin typeface="+mn-lt"/>
              <a:ea typeface="+mn-ea"/>
              <a:cs typeface="+mn-cs"/>
            </a:rPr>
            <a:t>　今後も経常的に補助している事業も含め補助対象事業を精査し「サンセット方式」の考えのもと、有効性の低い事業の見直しや廃止を進める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167005</xdr:rowOff>
    </xdr:from>
    <xdr:to>
      <xdr:col>24</xdr:col>
      <xdr:colOff>31750</xdr:colOff>
      <xdr:row>37</xdr:row>
      <xdr:rowOff>29845</xdr:rowOff>
    </xdr:to>
    <xdr:cxnSp macro="">
      <xdr:nvCxnSpPr>
        <xdr:cNvPr id="309" name="直線コネクタ 308"/>
        <xdr:cNvCxnSpPr/>
      </xdr:nvCxnSpPr>
      <xdr:spPr>
        <a:xfrm>
          <a:off x="15671800" y="63392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59707</xdr:rowOff>
    </xdr:from>
    <xdr:ext cx="762000" cy="259045"/>
    <xdr:sp macro="" textlink="">
      <xdr:nvSpPr>
        <xdr:cNvPr id="310" name="補助費等平均値テキスト"/>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121285</xdr:rowOff>
    </xdr:from>
    <xdr:to>
      <xdr:col>22</xdr:col>
      <xdr:colOff>565150</xdr:colOff>
      <xdr:row>36</xdr:row>
      <xdr:rowOff>167005</xdr:rowOff>
    </xdr:to>
    <xdr:cxnSp macro="">
      <xdr:nvCxnSpPr>
        <xdr:cNvPr id="312" name="直線コネクタ 311"/>
        <xdr:cNvCxnSpPr/>
      </xdr:nvCxnSpPr>
      <xdr:spPr>
        <a:xfrm>
          <a:off x="14782800" y="629348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156862</xdr:rowOff>
    </xdr:from>
    <xdr:ext cx="736600" cy="259045"/>
    <xdr:sp macro="" textlink="">
      <xdr:nvSpPr>
        <xdr:cNvPr id="314" name="テキスト ボックス 313"/>
        <xdr:cNvSpPr txBox="1"/>
      </xdr:nvSpPr>
      <xdr:spPr>
        <a:xfrm>
          <a:off x="15290800" y="6500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121285</xdr:rowOff>
    </xdr:from>
    <xdr:to>
      <xdr:col>21</xdr:col>
      <xdr:colOff>361950</xdr:colOff>
      <xdr:row>37</xdr:row>
      <xdr:rowOff>18415</xdr:rowOff>
    </xdr:to>
    <xdr:cxnSp macro="">
      <xdr:nvCxnSpPr>
        <xdr:cNvPr id="315" name="直線コネクタ 314"/>
        <xdr:cNvCxnSpPr/>
      </xdr:nvCxnSpPr>
      <xdr:spPr>
        <a:xfrm flipV="1">
          <a:off x="13893800" y="629348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121920</xdr:rowOff>
    </xdr:from>
    <xdr:to>
      <xdr:col>21</xdr:col>
      <xdr:colOff>412750</xdr:colOff>
      <xdr:row>38</xdr:row>
      <xdr:rowOff>52070</xdr:rowOff>
    </xdr:to>
    <xdr:sp macro="" textlink="">
      <xdr:nvSpPr>
        <xdr:cNvPr id="316" name="フローチャート : 判断 315"/>
        <xdr:cNvSpPr/>
      </xdr:nvSpPr>
      <xdr:spPr>
        <a:xfrm>
          <a:off x="14732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36847</xdr:rowOff>
    </xdr:from>
    <xdr:ext cx="762000" cy="259045"/>
    <xdr:sp macro="" textlink="">
      <xdr:nvSpPr>
        <xdr:cNvPr id="317" name="テキスト ボックス 316"/>
        <xdr:cNvSpPr txBox="1"/>
      </xdr:nvSpPr>
      <xdr:spPr>
        <a:xfrm>
          <a:off x="144018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6985</xdr:rowOff>
    </xdr:from>
    <xdr:to>
      <xdr:col>20</xdr:col>
      <xdr:colOff>158750</xdr:colOff>
      <xdr:row>37</xdr:row>
      <xdr:rowOff>18415</xdr:rowOff>
    </xdr:to>
    <xdr:cxnSp macro="">
      <xdr:nvCxnSpPr>
        <xdr:cNvPr id="318" name="直線コネクタ 317"/>
        <xdr:cNvCxnSpPr/>
      </xdr:nvCxnSpPr>
      <xdr:spPr>
        <a:xfrm>
          <a:off x="13004800" y="63506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127635</xdr:rowOff>
    </xdr:from>
    <xdr:to>
      <xdr:col>20</xdr:col>
      <xdr:colOff>209550</xdr:colOff>
      <xdr:row>38</xdr:row>
      <xdr:rowOff>57785</xdr:rowOff>
    </xdr:to>
    <xdr:sp macro="" textlink="">
      <xdr:nvSpPr>
        <xdr:cNvPr id="319" name="フローチャート : 判断 318"/>
        <xdr:cNvSpPr/>
      </xdr:nvSpPr>
      <xdr:spPr>
        <a:xfrm>
          <a:off x="13843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42562</xdr:rowOff>
    </xdr:from>
    <xdr:ext cx="762000" cy="259045"/>
    <xdr:sp macro="" textlink="">
      <xdr:nvSpPr>
        <xdr:cNvPr id="320" name="テキスト ボックス 319"/>
        <xdr:cNvSpPr txBox="1"/>
      </xdr:nvSpPr>
      <xdr:spPr>
        <a:xfrm>
          <a:off x="135128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144780</xdr:rowOff>
    </xdr:from>
    <xdr:to>
      <xdr:col>19</xdr:col>
      <xdr:colOff>6350</xdr:colOff>
      <xdr:row>38</xdr:row>
      <xdr:rowOff>74930</xdr:rowOff>
    </xdr:to>
    <xdr:sp macro="" textlink="">
      <xdr:nvSpPr>
        <xdr:cNvPr id="321" name="フローチャート : 判断 320"/>
        <xdr:cNvSpPr/>
      </xdr:nvSpPr>
      <xdr:spPr>
        <a:xfrm>
          <a:off x="129540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59707</xdr:rowOff>
    </xdr:from>
    <xdr:ext cx="762000" cy="259045"/>
    <xdr:sp macro="" textlink="">
      <xdr:nvSpPr>
        <xdr:cNvPr id="322" name="テキスト ボックス 321"/>
        <xdr:cNvSpPr txBox="1"/>
      </xdr:nvSpPr>
      <xdr:spPr>
        <a:xfrm>
          <a:off x="12623800" y="657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150495</xdr:rowOff>
    </xdr:from>
    <xdr:to>
      <xdr:col>24</xdr:col>
      <xdr:colOff>82550</xdr:colOff>
      <xdr:row>37</xdr:row>
      <xdr:rowOff>80645</xdr:rowOff>
    </xdr:to>
    <xdr:sp macro="" textlink="">
      <xdr:nvSpPr>
        <xdr:cNvPr id="328" name="円/楕円 327"/>
        <xdr:cNvSpPr/>
      </xdr:nvSpPr>
      <xdr:spPr>
        <a:xfrm>
          <a:off x="16459200" y="63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167022</xdr:rowOff>
    </xdr:from>
    <xdr:ext cx="762000" cy="259045"/>
    <xdr:sp macro="" textlink="">
      <xdr:nvSpPr>
        <xdr:cNvPr id="329" name="補助費等該当値テキスト"/>
        <xdr:cNvSpPr txBox="1"/>
      </xdr:nvSpPr>
      <xdr:spPr>
        <a:xfrm>
          <a:off x="16598900" y="616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116205</xdr:rowOff>
    </xdr:from>
    <xdr:to>
      <xdr:col>22</xdr:col>
      <xdr:colOff>615950</xdr:colOff>
      <xdr:row>37</xdr:row>
      <xdr:rowOff>46355</xdr:rowOff>
    </xdr:to>
    <xdr:sp macro="" textlink="">
      <xdr:nvSpPr>
        <xdr:cNvPr id="330" name="円/楕円 329"/>
        <xdr:cNvSpPr/>
      </xdr:nvSpPr>
      <xdr:spPr>
        <a:xfrm>
          <a:off x="15621000" y="628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56532</xdr:rowOff>
    </xdr:from>
    <xdr:ext cx="736600" cy="259045"/>
    <xdr:sp macro="" textlink="">
      <xdr:nvSpPr>
        <xdr:cNvPr id="331" name="テキスト ボックス 330"/>
        <xdr:cNvSpPr txBox="1"/>
      </xdr:nvSpPr>
      <xdr:spPr>
        <a:xfrm>
          <a:off x="15290800" y="6057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70485</xdr:rowOff>
    </xdr:from>
    <xdr:to>
      <xdr:col>21</xdr:col>
      <xdr:colOff>412750</xdr:colOff>
      <xdr:row>37</xdr:row>
      <xdr:rowOff>635</xdr:rowOff>
    </xdr:to>
    <xdr:sp macro="" textlink="">
      <xdr:nvSpPr>
        <xdr:cNvPr id="332" name="円/楕円 331"/>
        <xdr:cNvSpPr/>
      </xdr:nvSpPr>
      <xdr:spPr>
        <a:xfrm>
          <a:off x="14732000" y="62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10812</xdr:rowOff>
    </xdr:from>
    <xdr:ext cx="762000" cy="259045"/>
    <xdr:sp macro="" textlink="">
      <xdr:nvSpPr>
        <xdr:cNvPr id="333" name="テキスト ボックス 332"/>
        <xdr:cNvSpPr txBox="1"/>
      </xdr:nvSpPr>
      <xdr:spPr>
        <a:xfrm>
          <a:off x="14401800" y="601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139065</xdr:rowOff>
    </xdr:from>
    <xdr:to>
      <xdr:col>20</xdr:col>
      <xdr:colOff>209550</xdr:colOff>
      <xdr:row>37</xdr:row>
      <xdr:rowOff>69215</xdr:rowOff>
    </xdr:to>
    <xdr:sp macro="" textlink="">
      <xdr:nvSpPr>
        <xdr:cNvPr id="334" name="円/楕円 333"/>
        <xdr:cNvSpPr/>
      </xdr:nvSpPr>
      <xdr:spPr>
        <a:xfrm>
          <a:off x="13843000" y="631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79392</xdr:rowOff>
    </xdr:from>
    <xdr:ext cx="762000" cy="259045"/>
    <xdr:sp macro="" textlink="">
      <xdr:nvSpPr>
        <xdr:cNvPr id="335" name="テキスト ボックス 334"/>
        <xdr:cNvSpPr txBox="1"/>
      </xdr:nvSpPr>
      <xdr:spPr>
        <a:xfrm>
          <a:off x="13512800" y="608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127635</xdr:rowOff>
    </xdr:from>
    <xdr:to>
      <xdr:col>19</xdr:col>
      <xdr:colOff>6350</xdr:colOff>
      <xdr:row>37</xdr:row>
      <xdr:rowOff>57785</xdr:rowOff>
    </xdr:to>
    <xdr:sp macro="" textlink="">
      <xdr:nvSpPr>
        <xdr:cNvPr id="336" name="円/楕円 335"/>
        <xdr:cNvSpPr/>
      </xdr:nvSpPr>
      <xdr:spPr>
        <a:xfrm>
          <a:off x="12954000" y="62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67962</xdr:rowOff>
    </xdr:from>
    <xdr:ext cx="762000" cy="259045"/>
    <xdr:sp macro="" textlink="">
      <xdr:nvSpPr>
        <xdr:cNvPr id="337" name="テキスト ボックス 336"/>
        <xdr:cNvSpPr txBox="1"/>
      </xdr:nvSpPr>
      <xdr:spPr>
        <a:xfrm>
          <a:off x="12623800" y="606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類似団体平均</a:t>
          </a:r>
          <a:r>
            <a:rPr lang="ja-JP" altLang="en-US" sz="1300" b="0" i="0" baseline="0">
              <a:solidFill>
                <a:schemeClr val="dk1"/>
              </a:solidFill>
              <a:effectLst/>
              <a:latin typeface="+mn-lt"/>
              <a:ea typeface="+mn-ea"/>
              <a:cs typeface="+mn-cs"/>
            </a:rPr>
            <a:t>より低い数値とな</a:t>
          </a:r>
          <a:r>
            <a:rPr lang="ja-JP" altLang="ja-JP" sz="1300" b="0" i="0" baseline="0">
              <a:solidFill>
                <a:schemeClr val="dk1"/>
              </a:solidFill>
              <a:effectLst/>
              <a:latin typeface="+mn-lt"/>
              <a:ea typeface="+mn-ea"/>
              <a:cs typeface="+mn-cs"/>
            </a:rPr>
            <a:t>っている。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償還のピークは過ぎているが、大型建設事業が本格化しており、近い将来比率の上昇が予想される。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今後は、事業の優先度・緊急度などを的確に把握・精査し、公債負担の軽減を図りながら計画的に事業の推進に努める。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72137</xdr:rowOff>
    </xdr:from>
    <xdr:to>
      <xdr:col>7</xdr:col>
      <xdr:colOff>15875</xdr:colOff>
      <xdr:row>76</xdr:row>
      <xdr:rowOff>108713</xdr:rowOff>
    </xdr:to>
    <xdr:cxnSp macro="">
      <xdr:nvCxnSpPr>
        <xdr:cNvPr id="367" name="直線コネクタ 366"/>
        <xdr:cNvCxnSpPr/>
      </xdr:nvCxnSpPr>
      <xdr:spPr>
        <a:xfrm flipV="1">
          <a:off x="3987800" y="13102337"/>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8"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108713</xdr:rowOff>
    </xdr:from>
    <xdr:to>
      <xdr:col>5</xdr:col>
      <xdr:colOff>549275</xdr:colOff>
      <xdr:row>76</xdr:row>
      <xdr:rowOff>163576</xdr:rowOff>
    </xdr:to>
    <xdr:cxnSp macro="">
      <xdr:nvCxnSpPr>
        <xdr:cNvPr id="370" name="直線コネクタ 369"/>
        <xdr:cNvCxnSpPr/>
      </xdr:nvCxnSpPr>
      <xdr:spPr>
        <a:xfrm flipV="1">
          <a:off x="3098800" y="13138913"/>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72" name="テキスト ボックス 371"/>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163576</xdr:rowOff>
    </xdr:from>
    <xdr:to>
      <xdr:col>4</xdr:col>
      <xdr:colOff>346075</xdr:colOff>
      <xdr:row>77</xdr:row>
      <xdr:rowOff>60706</xdr:rowOff>
    </xdr:to>
    <xdr:cxnSp macro="">
      <xdr:nvCxnSpPr>
        <xdr:cNvPr id="373" name="直線コネクタ 372"/>
        <xdr:cNvCxnSpPr/>
      </xdr:nvCxnSpPr>
      <xdr:spPr>
        <a:xfrm flipV="1">
          <a:off x="2209800" y="131937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83058</xdr:rowOff>
    </xdr:from>
    <xdr:to>
      <xdr:col>4</xdr:col>
      <xdr:colOff>396875</xdr:colOff>
      <xdr:row>78</xdr:row>
      <xdr:rowOff>13208</xdr:rowOff>
    </xdr:to>
    <xdr:sp macro="" textlink="">
      <xdr:nvSpPr>
        <xdr:cNvPr id="374" name="フローチャート : 判断 373"/>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169435</xdr:rowOff>
    </xdr:from>
    <xdr:ext cx="762000" cy="259045"/>
    <xdr:sp macro="" textlink="">
      <xdr:nvSpPr>
        <xdr:cNvPr id="375" name="テキスト ボックス 374"/>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60706</xdr:rowOff>
    </xdr:from>
    <xdr:to>
      <xdr:col>3</xdr:col>
      <xdr:colOff>142875</xdr:colOff>
      <xdr:row>77</xdr:row>
      <xdr:rowOff>124713</xdr:rowOff>
    </xdr:to>
    <xdr:cxnSp macro="">
      <xdr:nvCxnSpPr>
        <xdr:cNvPr id="376" name="直線コネクタ 375"/>
        <xdr:cNvCxnSpPr/>
      </xdr:nvCxnSpPr>
      <xdr:spPr>
        <a:xfrm flipV="1">
          <a:off x="1320800" y="13262356"/>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101346</xdr:rowOff>
    </xdr:from>
    <xdr:to>
      <xdr:col>3</xdr:col>
      <xdr:colOff>193675</xdr:colOff>
      <xdr:row>78</xdr:row>
      <xdr:rowOff>31496</xdr:rowOff>
    </xdr:to>
    <xdr:sp macro="" textlink="">
      <xdr:nvSpPr>
        <xdr:cNvPr id="377" name="フローチャート : 判断 376"/>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16273</xdr:rowOff>
    </xdr:from>
    <xdr:ext cx="762000" cy="259045"/>
    <xdr:sp macro="" textlink="">
      <xdr:nvSpPr>
        <xdr:cNvPr id="378" name="テキスト ボックス 377"/>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9" name="フローチャート : 判断 378"/>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80" name="テキスト ボックス 379"/>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21337</xdr:rowOff>
    </xdr:from>
    <xdr:to>
      <xdr:col>7</xdr:col>
      <xdr:colOff>66675</xdr:colOff>
      <xdr:row>76</xdr:row>
      <xdr:rowOff>122937</xdr:rowOff>
    </xdr:to>
    <xdr:sp macro="" textlink="">
      <xdr:nvSpPr>
        <xdr:cNvPr id="386" name="円/楕円 385"/>
        <xdr:cNvSpPr/>
      </xdr:nvSpPr>
      <xdr:spPr>
        <a:xfrm>
          <a:off x="4775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37863</xdr:rowOff>
    </xdr:from>
    <xdr:ext cx="762000" cy="259045"/>
    <xdr:sp macro="" textlink="">
      <xdr:nvSpPr>
        <xdr:cNvPr id="387" name="公債費該当値テキスト"/>
        <xdr:cNvSpPr txBox="1"/>
      </xdr:nvSpPr>
      <xdr:spPr>
        <a:xfrm>
          <a:off x="4914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57913</xdr:rowOff>
    </xdr:from>
    <xdr:to>
      <xdr:col>5</xdr:col>
      <xdr:colOff>600075</xdr:colOff>
      <xdr:row>76</xdr:row>
      <xdr:rowOff>159513</xdr:rowOff>
    </xdr:to>
    <xdr:sp macro="" textlink="">
      <xdr:nvSpPr>
        <xdr:cNvPr id="388" name="円/楕円 387"/>
        <xdr:cNvSpPr/>
      </xdr:nvSpPr>
      <xdr:spPr>
        <a:xfrm>
          <a:off x="3937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169689</xdr:rowOff>
    </xdr:from>
    <xdr:ext cx="736600" cy="259045"/>
    <xdr:sp macro="" textlink="">
      <xdr:nvSpPr>
        <xdr:cNvPr id="389" name="テキスト ボックス 388"/>
        <xdr:cNvSpPr txBox="1"/>
      </xdr:nvSpPr>
      <xdr:spPr>
        <a:xfrm>
          <a:off x="3606800" y="1285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112776</xdr:rowOff>
    </xdr:from>
    <xdr:to>
      <xdr:col>4</xdr:col>
      <xdr:colOff>396875</xdr:colOff>
      <xdr:row>77</xdr:row>
      <xdr:rowOff>42926</xdr:rowOff>
    </xdr:to>
    <xdr:sp macro="" textlink="">
      <xdr:nvSpPr>
        <xdr:cNvPr id="390" name="円/楕円 389"/>
        <xdr:cNvSpPr/>
      </xdr:nvSpPr>
      <xdr:spPr>
        <a:xfrm>
          <a:off x="3048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53103</xdr:rowOff>
    </xdr:from>
    <xdr:ext cx="762000" cy="259045"/>
    <xdr:sp macro="" textlink="">
      <xdr:nvSpPr>
        <xdr:cNvPr id="391" name="テキスト ボックス 390"/>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9906</xdr:rowOff>
    </xdr:from>
    <xdr:to>
      <xdr:col>3</xdr:col>
      <xdr:colOff>193675</xdr:colOff>
      <xdr:row>77</xdr:row>
      <xdr:rowOff>111506</xdr:rowOff>
    </xdr:to>
    <xdr:sp macro="" textlink="">
      <xdr:nvSpPr>
        <xdr:cNvPr id="392" name="円/楕円 391"/>
        <xdr:cNvSpPr/>
      </xdr:nvSpPr>
      <xdr:spPr>
        <a:xfrm>
          <a:off x="2159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121683</xdr:rowOff>
    </xdr:from>
    <xdr:ext cx="762000" cy="259045"/>
    <xdr:sp macro="" textlink="">
      <xdr:nvSpPr>
        <xdr:cNvPr id="393" name="テキスト ボックス 392"/>
        <xdr:cNvSpPr txBox="1"/>
      </xdr:nvSpPr>
      <xdr:spPr>
        <a:xfrm>
          <a:off x="1828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94" name="円/楕円 393"/>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95" name="テキスト ボックス 394"/>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類似団体平均よりやや低い数値となっている</a:t>
          </a:r>
          <a:r>
            <a:rPr lang="ja-JP" altLang="en-US" sz="1300" b="0" i="0" baseline="0">
              <a:solidFill>
                <a:schemeClr val="dk1"/>
              </a:solidFill>
              <a:effectLst/>
              <a:latin typeface="+mn-lt"/>
              <a:ea typeface="+mn-ea"/>
              <a:cs typeface="+mn-cs"/>
            </a:rPr>
            <a:t>。</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　これ</a:t>
          </a:r>
          <a:r>
            <a:rPr lang="ja-JP" altLang="ja-JP" sz="1300" b="0" i="0" baseline="0">
              <a:solidFill>
                <a:schemeClr val="dk1"/>
              </a:solidFill>
              <a:effectLst/>
              <a:latin typeface="+mn-lt"/>
              <a:ea typeface="+mn-ea"/>
              <a:cs typeface="+mn-cs"/>
            </a:rPr>
            <a:t>は、人件費、物件費が類似団体平均を上回っているものの、それ以外は下回っているためである。</a:t>
          </a:r>
          <a:endParaRPr lang="ja-JP" altLang="ja-JP" sz="1300">
            <a:effectLst/>
          </a:endParaRPr>
        </a:p>
        <a:p>
          <a:pPr rtl="0"/>
          <a:r>
            <a:rPr kumimoji="1" lang="ja-JP" altLang="ja-JP" sz="130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景気は回復基調にある</a:t>
          </a:r>
          <a:r>
            <a:rPr lang="ja-JP" altLang="en-US" sz="1300" b="0" i="0" baseline="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企業業績の下振れリスクもあり、</a:t>
          </a:r>
          <a:r>
            <a:rPr lang="ja-JP" altLang="ja-JP" sz="1300" b="0" i="0" baseline="0">
              <a:solidFill>
                <a:schemeClr val="dk1"/>
              </a:solidFill>
              <a:effectLst/>
              <a:latin typeface="+mn-lt"/>
              <a:ea typeface="+mn-ea"/>
              <a:cs typeface="+mn-cs"/>
            </a:rPr>
            <a:t>依然として厳しい財政状況が予想される。</a:t>
          </a:r>
          <a:endParaRPr lang="ja-JP" altLang="ja-JP" sz="1300">
            <a:effectLst/>
          </a:endParaRPr>
        </a:p>
        <a:p>
          <a:pPr rtl="0"/>
          <a:r>
            <a:rPr lang="ja-JP" altLang="ja-JP" sz="1300" b="0" i="0" baseline="0">
              <a:solidFill>
                <a:schemeClr val="dk1"/>
              </a:solidFill>
              <a:effectLst/>
              <a:latin typeface="+mn-lt"/>
              <a:ea typeface="+mn-ea"/>
              <a:cs typeface="+mn-cs"/>
            </a:rPr>
            <a:t>　今後も、事務事業の見直し及び優先度の低い事務事業については廃止・縮小するなど、経常経費の削減に努める。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35560</xdr:rowOff>
    </xdr:from>
    <xdr:to>
      <xdr:col>24</xdr:col>
      <xdr:colOff>31750</xdr:colOff>
      <xdr:row>76</xdr:row>
      <xdr:rowOff>24130</xdr:rowOff>
    </xdr:to>
    <xdr:cxnSp macro="">
      <xdr:nvCxnSpPr>
        <xdr:cNvPr id="428" name="直線コネクタ 427"/>
        <xdr:cNvCxnSpPr/>
      </xdr:nvCxnSpPr>
      <xdr:spPr>
        <a:xfrm>
          <a:off x="15671800" y="1289431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143527</xdr:rowOff>
    </xdr:from>
    <xdr:ext cx="762000" cy="259045"/>
    <xdr:sp macro="" textlink="">
      <xdr:nvSpPr>
        <xdr:cNvPr id="429" name="公債費以外平均値テキスト"/>
        <xdr:cNvSpPr txBox="1"/>
      </xdr:nvSpPr>
      <xdr:spPr>
        <a:xfrm>
          <a:off x="16598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142240</xdr:rowOff>
    </xdr:from>
    <xdr:to>
      <xdr:col>22</xdr:col>
      <xdr:colOff>565150</xdr:colOff>
      <xdr:row>75</xdr:row>
      <xdr:rowOff>35560</xdr:rowOff>
    </xdr:to>
    <xdr:cxnSp macro="">
      <xdr:nvCxnSpPr>
        <xdr:cNvPr id="431" name="直線コネクタ 430"/>
        <xdr:cNvCxnSpPr/>
      </xdr:nvCxnSpPr>
      <xdr:spPr>
        <a:xfrm>
          <a:off x="14782800" y="1282954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170197</xdr:rowOff>
    </xdr:from>
    <xdr:ext cx="736600" cy="259045"/>
    <xdr:sp macro="" textlink="">
      <xdr:nvSpPr>
        <xdr:cNvPr id="433" name="テキスト ボックス 432"/>
        <xdr:cNvSpPr txBox="1"/>
      </xdr:nvSpPr>
      <xdr:spPr>
        <a:xfrm>
          <a:off x="15290800" y="1302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142240</xdr:rowOff>
    </xdr:from>
    <xdr:to>
      <xdr:col>21</xdr:col>
      <xdr:colOff>361950</xdr:colOff>
      <xdr:row>75</xdr:row>
      <xdr:rowOff>92710</xdr:rowOff>
    </xdr:to>
    <xdr:cxnSp macro="">
      <xdr:nvCxnSpPr>
        <xdr:cNvPr id="434" name="直線コネクタ 433"/>
        <xdr:cNvCxnSpPr/>
      </xdr:nvCxnSpPr>
      <xdr:spPr>
        <a:xfrm flipV="1">
          <a:off x="13893800" y="128295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163830</xdr:rowOff>
    </xdr:from>
    <xdr:to>
      <xdr:col>21</xdr:col>
      <xdr:colOff>412750</xdr:colOff>
      <xdr:row>75</xdr:row>
      <xdr:rowOff>93980</xdr:rowOff>
    </xdr:to>
    <xdr:sp macro="" textlink="">
      <xdr:nvSpPr>
        <xdr:cNvPr id="435" name="フローチャート : 判断 434"/>
        <xdr:cNvSpPr/>
      </xdr:nvSpPr>
      <xdr:spPr>
        <a:xfrm>
          <a:off x="14732000" y="1285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78757</xdr:rowOff>
    </xdr:from>
    <xdr:ext cx="762000" cy="259045"/>
    <xdr:sp macro="" textlink="">
      <xdr:nvSpPr>
        <xdr:cNvPr id="436" name="テキスト ボックス 435"/>
        <xdr:cNvSpPr txBox="1"/>
      </xdr:nvSpPr>
      <xdr:spPr>
        <a:xfrm>
          <a:off x="14401800" y="129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81280</xdr:rowOff>
    </xdr:from>
    <xdr:to>
      <xdr:col>20</xdr:col>
      <xdr:colOff>158750</xdr:colOff>
      <xdr:row>75</xdr:row>
      <xdr:rowOff>92710</xdr:rowOff>
    </xdr:to>
    <xdr:cxnSp macro="">
      <xdr:nvCxnSpPr>
        <xdr:cNvPr id="437" name="直線コネクタ 436"/>
        <xdr:cNvCxnSpPr/>
      </xdr:nvCxnSpPr>
      <xdr:spPr>
        <a:xfrm>
          <a:off x="13004800" y="129400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144780</xdr:rowOff>
    </xdr:from>
    <xdr:to>
      <xdr:col>20</xdr:col>
      <xdr:colOff>209550</xdr:colOff>
      <xdr:row>75</xdr:row>
      <xdr:rowOff>74930</xdr:rowOff>
    </xdr:to>
    <xdr:sp macro="" textlink="">
      <xdr:nvSpPr>
        <xdr:cNvPr id="438" name="フローチャート : 判断 437"/>
        <xdr:cNvSpPr/>
      </xdr:nvSpPr>
      <xdr:spPr>
        <a:xfrm>
          <a:off x="13843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85107</xdr:rowOff>
    </xdr:from>
    <xdr:ext cx="762000" cy="259045"/>
    <xdr:sp macro="" textlink="">
      <xdr:nvSpPr>
        <xdr:cNvPr id="439" name="テキスト ボックス 438"/>
        <xdr:cNvSpPr txBox="1"/>
      </xdr:nvSpPr>
      <xdr:spPr>
        <a:xfrm>
          <a:off x="13512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167640</xdr:rowOff>
    </xdr:from>
    <xdr:to>
      <xdr:col>19</xdr:col>
      <xdr:colOff>6350</xdr:colOff>
      <xdr:row>75</xdr:row>
      <xdr:rowOff>97790</xdr:rowOff>
    </xdr:to>
    <xdr:sp macro="" textlink="">
      <xdr:nvSpPr>
        <xdr:cNvPr id="440" name="フローチャート : 判断 439"/>
        <xdr:cNvSpPr/>
      </xdr:nvSpPr>
      <xdr:spPr>
        <a:xfrm>
          <a:off x="12954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107967</xdr:rowOff>
    </xdr:from>
    <xdr:ext cx="762000" cy="259045"/>
    <xdr:sp macro="" textlink="">
      <xdr:nvSpPr>
        <xdr:cNvPr id="441" name="テキスト ボックス 440"/>
        <xdr:cNvSpPr txBox="1"/>
      </xdr:nvSpPr>
      <xdr:spPr>
        <a:xfrm>
          <a:off x="12623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144780</xdr:rowOff>
    </xdr:from>
    <xdr:to>
      <xdr:col>24</xdr:col>
      <xdr:colOff>82550</xdr:colOff>
      <xdr:row>76</xdr:row>
      <xdr:rowOff>74930</xdr:rowOff>
    </xdr:to>
    <xdr:sp macro="" textlink="">
      <xdr:nvSpPr>
        <xdr:cNvPr id="447" name="円/楕円 446"/>
        <xdr:cNvSpPr/>
      </xdr:nvSpPr>
      <xdr:spPr>
        <a:xfrm>
          <a:off x="164592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161307</xdr:rowOff>
    </xdr:from>
    <xdr:ext cx="762000" cy="259045"/>
    <xdr:sp macro="" textlink="">
      <xdr:nvSpPr>
        <xdr:cNvPr id="448" name="公債費以外該当値テキスト"/>
        <xdr:cNvSpPr txBox="1"/>
      </xdr:nvSpPr>
      <xdr:spPr>
        <a:xfrm>
          <a:off x="165989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156210</xdr:rowOff>
    </xdr:from>
    <xdr:to>
      <xdr:col>22</xdr:col>
      <xdr:colOff>615950</xdr:colOff>
      <xdr:row>75</xdr:row>
      <xdr:rowOff>86360</xdr:rowOff>
    </xdr:to>
    <xdr:sp macro="" textlink="">
      <xdr:nvSpPr>
        <xdr:cNvPr id="449" name="円/楕円 448"/>
        <xdr:cNvSpPr/>
      </xdr:nvSpPr>
      <xdr:spPr>
        <a:xfrm>
          <a:off x="15621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96537</xdr:rowOff>
    </xdr:from>
    <xdr:ext cx="736600" cy="259045"/>
    <xdr:sp macro="" textlink="">
      <xdr:nvSpPr>
        <xdr:cNvPr id="450" name="テキスト ボックス 449"/>
        <xdr:cNvSpPr txBox="1"/>
      </xdr:nvSpPr>
      <xdr:spPr>
        <a:xfrm>
          <a:off x="15290800" y="126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91440</xdr:rowOff>
    </xdr:from>
    <xdr:to>
      <xdr:col>21</xdr:col>
      <xdr:colOff>412750</xdr:colOff>
      <xdr:row>75</xdr:row>
      <xdr:rowOff>21590</xdr:rowOff>
    </xdr:to>
    <xdr:sp macro="" textlink="">
      <xdr:nvSpPr>
        <xdr:cNvPr id="451" name="円/楕円 450"/>
        <xdr:cNvSpPr/>
      </xdr:nvSpPr>
      <xdr:spPr>
        <a:xfrm>
          <a:off x="14732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31767</xdr:rowOff>
    </xdr:from>
    <xdr:ext cx="762000" cy="259045"/>
    <xdr:sp macro="" textlink="">
      <xdr:nvSpPr>
        <xdr:cNvPr id="452" name="テキスト ボックス 451"/>
        <xdr:cNvSpPr txBox="1"/>
      </xdr:nvSpPr>
      <xdr:spPr>
        <a:xfrm>
          <a:off x="14401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41910</xdr:rowOff>
    </xdr:from>
    <xdr:to>
      <xdr:col>20</xdr:col>
      <xdr:colOff>209550</xdr:colOff>
      <xdr:row>75</xdr:row>
      <xdr:rowOff>143510</xdr:rowOff>
    </xdr:to>
    <xdr:sp macro="" textlink="">
      <xdr:nvSpPr>
        <xdr:cNvPr id="453" name="円/楕円 452"/>
        <xdr:cNvSpPr/>
      </xdr:nvSpPr>
      <xdr:spPr>
        <a:xfrm>
          <a:off x="13843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128288</xdr:rowOff>
    </xdr:from>
    <xdr:ext cx="762000" cy="259045"/>
    <xdr:sp macro="" textlink="">
      <xdr:nvSpPr>
        <xdr:cNvPr id="454" name="テキスト ボックス 453"/>
        <xdr:cNvSpPr txBox="1"/>
      </xdr:nvSpPr>
      <xdr:spPr>
        <a:xfrm>
          <a:off x="13512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30480</xdr:rowOff>
    </xdr:from>
    <xdr:to>
      <xdr:col>19</xdr:col>
      <xdr:colOff>6350</xdr:colOff>
      <xdr:row>75</xdr:row>
      <xdr:rowOff>132080</xdr:rowOff>
    </xdr:to>
    <xdr:sp macro="" textlink="">
      <xdr:nvSpPr>
        <xdr:cNvPr id="455" name="円/楕円 454"/>
        <xdr:cNvSpPr/>
      </xdr:nvSpPr>
      <xdr:spPr>
        <a:xfrm>
          <a:off x="12954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116857</xdr:rowOff>
    </xdr:from>
    <xdr:ext cx="762000" cy="259045"/>
    <xdr:sp macro="" textlink="">
      <xdr:nvSpPr>
        <xdr:cNvPr id="456" name="テキスト ボックス 455"/>
        <xdr:cNvSpPr txBox="1"/>
      </xdr:nvSpPr>
      <xdr:spPr>
        <a:xfrm>
          <a:off x="12623800" y="1297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静岡県湖西市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108102</xdr:rowOff>
    </xdr:from>
    <xdr:to>
      <xdr:col>4</xdr:col>
      <xdr:colOff>1117600</xdr:colOff>
      <xdr:row>16</xdr:row>
      <xdr:rowOff>128505</xdr:rowOff>
    </xdr:to>
    <xdr:cxnSp macro="">
      <xdr:nvCxnSpPr>
        <xdr:cNvPr id="50" name="直線コネクタ 49"/>
        <xdr:cNvCxnSpPr/>
      </xdr:nvCxnSpPr>
      <xdr:spPr bwMode="auto">
        <a:xfrm flipV="1">
          <a:off x="5003800" y="2898927"/>
          <a:ext cx="647700" cy="20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92880</xdr:rowOff>
    </xdr:from>
    <xdr:ext cx="762000" cy="259045"/>
    <xdr:sp macro="" textlink="">
      <xdr:nvSpPr>
        <xdr:cNvPr id="51" name="人口1人当たり決算額の推移平均値テキスト130"/>
        <xdr:cNvSpPr txBox="1"/>
      </xdr:nvSpPr>
      <xdr:spPr>
        <a:xfrm>
          <a:off x="5740400" y="2883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128505</xdr:rowOff>
    </xdr:from>
    <xdr:to>
      <xdr:col>4</xdr:col>
      <xdr:colOff>469900</xdr:colOff>
      <xdr:row>16</xdr:row>
      <xdr:rowOff>140811</xdr:rowOff>
    </xdr:to>
    <xdr:cxnSp macro="">
      <xdr:nvCxnSpPr>
        <xdr:cNvPr id="53" name="直線コネクタ 52"/>
        <xdr:cNvCxnSpPr/>
      </xdr:nvCxnSpPr>
      <xdr:spPr bwMode="auto">
        <a:xfrm flipV="1">
          <a:off x="4305300" y="2919330"/>
          <a:ext cx="698500" cy="12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18578</xdr:rowOff>
    </xdr:from>
    <xdr:ext cx="736600" cy="259045"/>
    <xdr:sp macro="" textlink="">
      <xdr:nvSpPr>
        <xdr:cNvPr id="55" name="テキスト ボックス 54"/>
        <xdr:cNvSpPr txBox="1"/>
      </xdr:nvSpPr>
      <xdr:spPr>
        <a:xfrm>
          <a:off x="4622800" y="298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136087</xdr:rowOff>
    </xdr:from>
    <xdr:to>
      <xdr:col>3</xdr:col>
      <xdr:colOff>904875</xdr:colOff>
      <xdr:row>16</xdr:row>
      <xdr:rowOff>140811</xdr:rowOff>
    </xdr:to>
    <xdr:cxnSp macro="">
      <xdr:nvCxnSpPr>
        <xdr:cNvPr id="56" name="直線コネクタ 55"/>
        <xdr:cNvCxnSpPr/>
      </xdr:nvCxnSpPr>
      <xdr:spPr bwMode="auto">
        <a:xfrm>
          <a:off x="3606800" y="2926912"/>
          <a:ext cx="698500" cy="4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153619</xdr:rowOff>
    </xdr:from>
    <xdr:to>
      <xdr:col>3</xdr:col>
      <xdr:colOff>955675</xdr:colOff>
      <xdr:row>16</xdr:row>
      <xdr:rowOff>83769</xdr:rowOff>
    </xdr:to>
    <xdr:sp macro="" textlink="">
      <xdr:nvSpPr>
        <xdr:cNvPr id="57" name="フローチャート : 判断 56"/>
        <xdr:cNvSpPr/>
      </xdr:nvSpPr>
      <xdr:spPr bwMode="auto">
        <a:xfrm>
          <a:off x="4254500" y="27729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93946</xdr:rowOff>
    </xdr:from>
    <xdr:ext cx="762000" cy="259045"/>
    <xdr:sp macro="" textlink="">
      <xdr:nvSpPr>
        <xdr:cNvPr id="58" name="テキスト ボックス 57"/>
        <xdr:cNvSpPr txBox="1"/>
      </xdr:nvSpPr>
      <xdr:spPr>
        <a:xfrm>
          <a:off x="3924300" y="254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123419</xdr:rowOff>
    </xdr:from>
    <xdr:to>
      <xdr:col>3</xdr:col>
      <xdr:colOff>206375</xdr:colOff>
      <xdr:row>16</xdr:row>
      <xdr:rowOff>136087</xdr:rowOff>
    </xdr:to>
    <xdr:cxnSp macro="">
      <xdr:nvCxnSpPr>
        <xdr:cNvPr id="59" name="直線コネクタ 58"/>
        <xdr:cNvCxnSpPr/>
      </xdr:nvCxnSpPr>
      <xdr:spPr bwMode="auto">
        <a:xfrm>
          <a:off x="2908300" y="2914244"/>
          <a:ext cx="698500" cy="12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10192</xdr:rowOff>
    </xdr:from>
    <xdr:to>
      <xdr:col>3</xdr:col>
      <xdr:colOff>257175</xdr:colOff>
      <xdr:row>16</xdr:row>
      <xdr:rowOff>111792</xdr:rowOff>
    </xdr:to>
    <xdr:sp macro="" textlink="">
      <xdr:nvSpPr>
        <xdr:cNvPr id="60" name="フローチャート : 判断 59"/>
        <xdr:cNvSpPr/>
      </xdr:nvSpPr>
      <xdr:spPr bwMode="auto">
        <a:xfrm>
          <a:off x="3556000" y="2801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121969</xdr:rowOff>
    </xdr:from>
    <xdr:ext cx="762000" cy="259045"/>
    <xdr:sp macro="" textlink="">
      <xdr:nvSpPr>
        <xdr:cNvPr id="61" name="テキスト ボックス 60"/>
        <xdr:cNvSpPr txBox="1"/>
      </xdr:nvSpPr>
      <xdr:spPr>
        <a:xfrm>
          <a:off x="3225800" y="256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138570</xdr:rowOff>
    </xdr:from>
    <xdr:to>
      <xdr:col>2</xdr:col>
      <xdr:colOff>692150</xdr:colOff>
      <xdr:row>16</xdr:row>
      <xdr:rowOff>68720</xdr:rowOff>
    </xdr:to>
    <xdr:sp macro="" textlink="">
      <xdr:nvSpPr>
        <xdr:cNvPr id="62" name="フローチャート : 判断 61"/>
        <xdr:cNvSpPr/>
      </xdr:nvSpPr>
      <xdr:spPr bwMode="auto">
        <a:xfrm>
          <a:off x="2857500" y="2757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78897</xdr:rowOff>
    </xdr:from>
    <xdr:ext cx="762000" cy="259045"/>
    <xdr:sp macro="" textlink="">
      <xdr:nvSpPr>
        <xdr:cNvPr id="63" name="テキスト ボックス 62"/>
        <xdr:cNvSpPr txBox="1"/>
      </xdr:nvSpPr>
      <xdr:spPr>
        <a:xfrm>
          <a:off x="2527300" y="252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57302</xdr:rowOff>
    </xdr:from>
    <xdr:to>
      <xdr:col>5</xdr:col>
      <xdr:colOff>34925</xdr:colOff>
      <xdr:row>16</xdr:row>
      <xdr:rowOff>158902</xdr:rowOff>
    </xdr:to>
    <xdr:sp macro="" textlink="">
      <xdr:nvSpPr>
        <xdr:cNvPr id="69" name="円/楕円 68"/>
        <xdr:cNvSpPr/>
      </xdr:nvSpPr>
      <xdr:spPr bwMode="auto">
        <a:xfrm>
          <a:off x="5600700" y="2848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73829</xdr:rowOff>
    </xdr:from>
    <xdr:ext cx="762000" cy="259045"/>
    <xdr:sp macro="" textlink="">
      <xdr:nvSpPr>
        <xdr:cNvPr id="70" name="人口1人当たり決算額の推移該当値テキスト130"/>
        <xdr:cNvSpPr txBox="1"/>
      </xdr:nvSpPr>
      <xdr:spPr>
        <a:xfrm>
          <a:off x="5740400" y="269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74,492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77705</xdr:rowOff>
    </xdr:from>
    <xdr:to>
      <xdr:col>4</xdr:col>
      <xdr:colOff>520700</xdr:colOff>
      <xdr:row>17</xdr:row>
      <xdr:rowOff>7855</xdr:rowOff>
    </xdr:to>
    <xdr:sp macro="" textlink="">
      <xdr:nvSpPr>
        <xdr:cNvPr id="71" name="円/楕円 70"/>
        <xdr:cNvSpPr/>
      </xdr:nvSpPr>
      <xdr:spPr bwMode="auto">
        <a:xfrm>
          <a:off x="4953000" y="2868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18032</xdr:rowOff>
    </xdr:from>
    <xdr:ext cx="736600" cy="259045"/>
    <xdr:sp macro="" textlink="">
      <xdr:nvSpPr>
        <xdr:cNvPr id="72" name="テキスト ボックス 71"/>
        <xdr:cNvSpPr txBox="1"/>
      </xdr:nvSpPr>
      <xdr:spPr>
        <a:xfrm>
          <a:off x="4622800" y="2637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73,421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90011</xdr:rowOff>
    </xdr:from>
    <xdr:to>
      <xdr:col>3</xdr:col>
      <xdr:colOff>955675</xdr:colOff>
      <xdr:row>17</xdr:row>
      <xdr:rowOff>20161</xdr:rowOff>
    </xdr:to>
    <xdr:sp macro="" textlink="">
      <xdr:nvSpPr>
        <xdr:cNvPr id="73" name="円/楕円 72"/>
        <xdr:cNvSpPr/>
      </xdr:nvSpPr>
      <xdr:spPr bwMode="auto">
        <a:xfrm>
          <a:off x="4254500" y="2880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4938</xdr:rowOff>
    </xdr:from>
    <xdr:ext cx="762000" cy="259045"/>
    <xdr:sp macro="" textlink="">
      <xdr:nvSpPr>
        <xdr:cNvPr id="74" name="テキスト ボックス 73"/>
        <xdr:cNvSpPr txBox="1"/>
      </xdr:nvSpPr>
      <xdr:spPr>
        <a:xfrm>
          <a:off x="3924300" y="296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72,775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85287</xdr:rowOff>
    </xdr:from>
    <xdr:to>
      <xdr:col>3</xdr:col>
      <xdr:colOff>257175</xdr:colOff>
      <xdr:row>17</xdr:row>
      <xdr:rowOff>15437</xdr:rowOff>
    </xdr:to>
    <xdr:sp macro="" textlink="">
      <xdr:nvSpPr>
        <xdr:cNvPr id="75" name="円/楕円 74"/>
        <xdr:cNvSpPr/>
      </xdr:nvSpPr>
      <xdr:spPr bwMode="auto">
        <a:xfrm>
          <a:off x="3556000" y="2876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214</xdr:rowOff>
    </xdr:from>
    <xdr:ext cx="762000" cy="259045"/>
    <xdr:sp macro="" textlink="">
      <xdr:nvSpPr>
        <xdr:cNvPr id="76" name="テキスト ボックス 75"/>
        <xdr:cNvSpPr txBox="1"/>
      </xdr:nvSpPr>
      <xdr:spPr>
        <a:xfrm>
          <a:off x="3225800" y="296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73,023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72619</xdr:rowOff>
    </xdr:from>
    <xdr:to>
      <xdr:col>2</xdr:col>
      <xdr:colOff>692150</xdr:colOff>
      <xdr:row>17</xdr:row>
      <xdr:rowOff>2769</xdr:rowOff>
    </xdr:to>
    <xdr:sp macro="" textlink="">
      <xdr:nvSpPr>
        <xdr:cNvPr id="77" name="円/楕円 76"/>
        <xdr:cNvSpPr/>
      </xdr:nvSpPr>
      <xdr:spPr bwMode="auto">
        <a:xfrm>
          <a:off x="2857500" y="2863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158996</xdr:rowOff>
    </xdr:from>
    <xdr:ext cx="762000" cy="259045"/>
    <xdr:sp macro="" textlink="">
      <xdr:nvSpPr>
        <xdr:cNvPr id="78" name="テキスト ボックス 77"/>
        <xdr:cNvSpPr txBox="1"/>
      </xdr:nvSpPr>
      <xdr:spPr>
        <a:xfrm>
          <a:off x="2527300" y="294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73,688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163544</xdr:rowOff>
    </xdr:from>
    <xdr:to>
      <xdr:col>4</xdr:col>
      <xdr:colOff>1117600</xdr:colOff>
      <xdr:row>35</xdr:row>
      <xdr:rowOff>250444</xdr:rowOff>
    </xdr:to>
    <xdr:cxnSp macro="">
      <xdr:nvCxnSpPr>
        <xdr:cNvPr id="113" name="直線コネクタ 112"/>
        <xdr:cNvCxnSpPr/>
      </xdr:nvCxnSpPr>
      <xdr:spPr bwMode="auto">
        <a:xfrm>
          <a:off x="5003800" y="6773894"/>
          <a:ext cx="647700" cy="86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332496</xdr:rowOff>
    </xdr:from>
    <xdr:ext cx="762000" cy="259045"/>
    <xdr:sp macro="" textlink="">
      <xdr:nvSpPr>
        <xdr:cNvPr id="114" name="人口1人当たり決算額の推移平均値テキスト445"/>
        <xdr:cNvSpPr txBox="1"/>
      </xdr:nvSpPr>
      <xdr:spPr>
        <a:xfrm>
          <a:off x="5740400" y="659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163544</xdr:rowOff>
    </xdr:from>
    <xdr:to>
      <xdr:col>4</xdr:col>
      <xdr:colOff>469900</xdr:colOff>
      <xdr:row>35</xdr:row>
      <xdr:rowOff>182779</xdr:rowOff>
    </xdr:to>
    <xdr:cxnSp macro="">
      <xdr:nvCxnSpPr>
        <xdr:cNvPr id="116" name="直線コネクタ 115"/>
        <xdr:cNvCxnSpPr/>
      </xdr:nvCxnSpPr>
      <xdr:spPr bwMode="auto">
        <a:xfrm flipV="1">
          <a:off x="4305300" y="6773894"/>
          <a:ext cx="698500" cy="19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221294</xdr:rowOff>
    </xdr:from>
    <xdr:ext cx="736600" cy="259045"/>
    <xdr:sp macro="" textlink="">
      <xdr:nvSpPr>
        <xdr:cNvPr id="118" name="テキスト ボックス 117"/>
        <xdr:cNvSpPr txBox="1"/>
      </xdr:nvSpPr>
      <xdr:spPr>
        <a:xfrm>
          <a:off x="4622800" y="6831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138561</xdr:rowOff>
    </xdr:from>
    <xdr:to>
      <xdr:col>3</xdr:col>
      <xdr:colOff>904875</xdr:colOff>
      <xdr:row>35</xdr:row>
      <xdr:rowOff>182779</xdr:rowOff>
    </xdr:to>
    <xdr:cxnSp macro="">
      <xdr:nvCxnSpPr>
        <xdr:cNvPr id="119" name="直線コネクタ 118"/>
        <xdr:cNvCxnSpPr/>
      </xdr:nvCxnSpPr>
      <xdr:spPr bwMode="auto">
        <a:xfrm>
          <a:off x="3606800" y="6748911"/>
          <a:ext cx="698500" cy="44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76331</xdr:rowOff>
    </xdr:from>
    <xdr:to>
      <xdr:col>3</xdr:col>
      <xdr:colOff>955675</xdr:colOff>
      <xdr:row>35</xdr:row>
      <xdr:rowOff>177931</xdr:rowOff>
    </xdr:to>
    <xdr:sp macro="" textlink="">
      <xdr:nvSpPr>
        <xdr:cNvPr id="120" name="フローチャート : 判断 119"/>
        <xdr:cNvSpPr/>
      </xdr:nvSpPr>
      <xdr:spPr bwMode="auto">
        <a:xfrm>
          <a:off x="42545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188108</xdr:rowOff>
    </xdr:from>
    <xdr:ext cx="762000" cy="259045"/>
    <xdr:sp macro="" textlink="">
      <xdr:nvSpPr>
        <xdr:cNvPr id="121" name="テキスト ボックス 120"/>
        <xdr:cNvSpPr txBox="1"/>
      </xdr:nvSpPr>
      <xdr:spPr>
        <a:xfrm>
          <a:off x="3924300" y="645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73442</xdr:rowOff>
    </xdr:from>
    <xdr:to>
      <xdr:col>3</xdr:col>
      <xdr:colOff>206375</xdr:colOff>
      <xdr:row>35</xdr:row>
      <xdr:rowOff>138561</xdr:rowOff>
    </xdr:to>
    <xdr:cxnSp macro="">
      <xdr:nvCxnSpPr>
        <xdr:cNvPr id="122" name="直線コネクタ 121"/>
        <xdr:cNvCxnSpPr/>
      </xdr:nvCxnSpPr>
      <xdr:spPr bwMode="auto">
        <a:xfrm>
          <a:off x="2908300" y="6683792"/>
          <a:ext cx="698500" cy="65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330109</xdr:rowOff>
    </xdr:from>
    <xdr:to>
      <xdr:col>3</xdr:col>
      <xdr:colOff>257175</xdr:colOff>
      <xdr:row>35</xdr:row>
      <xdr:rowOff>88809</xdr:rowOff>
    </xdr:to>
    <xdr:sp macro="" textlink="">
      <xdr:nvSpPr>
        <xdr:cNvPr id="123" name="フローチャート : 判断 122"/>
        <xdr:cNvSpPr/>
      </xdr:nvSpPr>
      <xdr:spPr bwMode="auto">
        <a:xfrm>
          <a:off x="35560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98986</xdr:rowOff>
    </xdr:from>
    <xdr:ext cx="762000" cy="259045"/>
    <xdr:sp macro="" textlink="">
      <xdr:nvSpPr>
        <xdr:cNvPr id="124" name="テキスト ボックス 123"/>
        <xdr:cNvSpPr txBox="1"/>
      </xdr:nvSpPr>
      <xdr:spPr>
        <a:xfrm>
          <a:off x="3225800" y="636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283377</xdr:rowOff>
    </xdr:from>
    <xdr:to>
      <xdr:col>2</xdr:col>
      <xdr:colOff>692150</xdr:colOff>
      <xdr:row>35</xdr:row>
      <xdr:rowOff>42077</xdr:rowOff>
    </xdr:to>
    <xdr:sp macro="" textlink="">
      <xdr:nvSpPr>
        <xdr:cNvPr id="125" name="フローチャート : 判断 124"/>
        <xdr:cNvSpPr/>
      </xdr:nvSpPr>
      <xdr:spPr bwMode="auto">
        <a:xfrm>
          <a:off x="28575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52254</xdr:rowOff>
    </xdr:from>
    <xdr:ext cx="762000" cy="259045"/>
    <xdr:sp macro="" textlink="">
      <xdr:nvSpPr>
        <xdr:cNvPr id="126" name="テキスト ボックス 125"/>
        <xdr:cNvSpPr txBox="1"/>
      </xdr:nvSpPr>
      <xdr:spPr>
        <a:xfrm>
          <a:off x="2527300" y="631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199644</xdr:rowOff>
    </xdr:from>
    <xdr:to>
      <xdr:col>5</xdr:col>
      <xdr:colOff>34925</xdr:colOff>
      <xdr:row>35</xdr:row>
      <xdr:rowOff>301244</xdr:rowOff>
    </xdr:to>
    <xdr:sp macro="" textlink="">
      <xdr:nvSpPr>
        <xdr:cNvPr id="132" name="円/楕円 131"/>
        <xdr:cNvSpPr/>
      </xdr:nvSpPr>
      <xdr:spPr bwMode="auto">
        <a:xfrm>
          <a:off x="5600700" y="6809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171721</xdr:rowOff>
    </xdr:from>
    <xdr:ext cx="762000" cy="259045"/>
    <xdr:sp macro="" textlink="">
      <xdr:nvSpPr>
        <xdr:cNvPr id="133" name="人口1人当たり決算額の推移該当値テキスト445"/>
        <xdr:cNvSpPr txBox="1"/>
      </xdr:nvSpPr>
      <xdr:spPr>
        <a:xfrm>
          <a:off x="5740400" y="6782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12,970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112744</xdr:rowOff>
    </xdr:from>
    <xdr:to>
      <xdr:col>4</xdr:col>
      <xdr:colOff>520700</xdr:colOff>
      <xdr:row>35</xdr:row>
      <xdr:rowOff>214344</xdr:rowOff>
    </xdr:to>
    <xdr:sp macro="" textlink="">
      <xdr:nvSpPr>
        <xdr:cNvPr id="134" name="円/楕円 133"/>
        <xdr:cNvSpPr/>
      </xdr:nvSpPr>
      <xdr:spPr bwMode="auto">
        <a:xfrm>
          <a:off x="4953000" y="6723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224521</xdr:rowOff>
    </xdr:from>
    <xdr:ext cx="736600" cy="259045"/>
    <xdr:sp macro="" textlink="">
      <xdr:nvSpPr>
        <xdr:cNvPr id="135" name="テキスト ボックス 134"/>
        <xdr:cNvSpPr txBox="1"/>
      </xdr:nvSpPr>
      <xdr:spPr>
        <a:xfrm>
          <a:off x="4622800" y="6491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15,631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131979</xdr:rowOff>
    </xdr:from>
    <xdr:to>
      <xdr:col>3</xdr:col>
      <xdr:colOff>955675</xdr:colOff>
      <xdr:row>35</xdr:row>
      <xdr:rowOff>233579</xdr:rowOff>
    </xdr:to>
    <xdr:sp macro="" textlink="">
      <xdr:nvSpPr>
        <xdr:cNvPr id="136" name="円/楕円 135"/>
        <xdr:cNvSpPr/>
      </xdr:nvSpPr>
      <xdr:spPr bwMode="auto">
        <a:xfrm>
          <a:off x="4254500" y="6742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218356</xdr:rowOff>
    </xdr:from>
    <xdr:ext cx="762000" cy="259045"/>
    <xdr:sp macro="" textlink="">
      <xdr:nvSpPr>
        <xdr:cNvPr id="137" name="テキスト ボックス 136"/>
        <xdr:cNvSpPr txBox="1"/>
      </xdr:nvSpPr>
      <xdr:spPr>
        <a:xfrm>
          <a:off x="3924300" y="682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15,042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87761</xdr:rowOff>
    </xdr:from>
    <xdr:to>
      <xdr:col>3</xdr:col>
      <xdr:colOff>257175</xdr:colOff>
      <xdr:row>35</xdr:row>
      <xdr:rowOff>189361</xdr:rowOff>
    </xdr:to>
    <xdr:sp macro="" textlink="">
      <xdr:nvSpPr>
        <xdr:cNvPr id="138" name="円/楕円 137"/>
        <xdr:cNvSpPr/>
      </xdr:nvSpPr>
      <xdr:spPr bwMode="auto">
        <a:xfrm>
          <a:off x="3556000" y="6698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174138</xdr:rowOff>
    </xdr:from>
    <xdr:ext cx="762000" cy="259045"/>
    <xdr:sp macro="" textlink="">
      <xdr:nvSpPr>
        <xdr:cNvPr id="139" name="テキスト ボックス 138"/>
        <xdr:cNvSpPr txBox="1"/>
      </xdr:nvSpPr>
      <xdr:spPr>
        <a:xfrm>
          <a:off x="3225800" y="6784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16,396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22642</xdr:rowOff>
    </xdr:from>
    <xdr:to>
      <xdr:col>2</xdr:col>
      <xdr:colOff>692150</xdr:colOff>
      <xdr:row>35</xdr:row>
      <xdr:rowOff>124242</xdr:rowOff>
    </xdr:to>
    <xdr:sp macro="" textlink="">
      <xdr:nvSpPr>
        <xdr:cNvPr id="140" name="円/楕円 139"/>
        <xdr:cNvSpPr/>
      </xdr:nvSpPr>
      <xdr:spPr bwMode="auto">
        <a:xfrm>
          <a:off x="2857500" y="6632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109019</xdr:rowOff>
    </xdr:from>
    <xdr:ext cx="762000" cy="259045"/>
    <xdr:sp macro="" textlink="">
      <xdr:nvSpPr>
        <xdr:cNvPr id="141" name="テキスト ボックス 140"/>
        <xdr:cNvSpPr txBox="1"/>
      </xdr:nvSpPr>
      <xdr:spPr>
        <a:xfrm>
          <a:off x="2527300" y="671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18,390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静岡県湖西市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60,363
57,809
86.56
22,351,522
21,237,800
1,008,833
14,442,690
18,175,983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31.1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56,894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8438</xdr:rowOff>
    </xdr:from>
    <xdr:to>
      <xdr:col>6</xdr:col>
      <xdr:colOff>511175</xdr:colOff>
      <xdr:row>35</xdr:row>
      <xdr:rowOff>21148</xdr:rowOff>
    </xdr:to>
    <xdr:cxnSp macro="">
      <xdr:nvCxnSpPr>
        <xdr:cNvPr id="59" name="直線コネクタ 58"/>
        <xdr:cNvCxnSpPr/>
      </xdr:nvCxnSpPr>
      <xdr:spPr>
        <a:xfrm flipV="1">
          <a:off x="3797300" y="6009188"/>
          <a:ext cx="8382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77591</xdr:rowOff>
    </xdr:from>
    <xdr:ext cx="534377" cy="259045"/>
    <xdr:sp macro="" textlink="">
      <xdr:nvSpPr>
        <xdr:cNvPr id="60" name="人件費平均値テキスト"/>
        <xdr:cNvSpPr txBox="1"/>
      </xdr:nvSpPr>
      <xdr:spPr>
        <a:xfrm>
          <a:off x="4686300" y="607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7912</xdr:rowOff>
    </xdr:from>
    <xdr:to>
      <xdr:col>5</xdr:col>
      <xdr:colOff>358775</xdr:colOff>
      <xdr:row>35</xdr:row>
      <xdr:rowOff>21148</xdr:rowOff>
    </xdr:to>
    <xdr:cxnSp macro="">
      <xdr:nvCxnSpPr>
        <xdr:cNvPr id="62" name="直線コネクタ 61"/>
        <xdr:cNvCxnSpPr/>
      </xdr:nvCxnSpPr>
      <xdr:spPr>
        <a:xfrm>
          <a:off x="2908300" y="6008662"/>
          <a:ext cx="889000" cy="1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12097</xdr:rowOff>
    </xdr:from>
    <xdr:ext cx="534377" cy="259045"/>
    <xdr:sp macro="" textlink="">
      <xdr:nvSpPr>
        <xdr:cNvPr id="64" name="テキスト ボックス 63"/>
        <xdr:cNvSpPr txBox="1"/>
      </xdr:nvSpPr>
      <xdr:spPr>
        <a:xfrm>
          <a:off x="3530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168206</xdr:rowOff>
    </xdr:from>
    <xdr:to>
      <xdr:col>4</xdr:col>
      <xdr:colOff>155575</xdr:colOff>
      <xdr:row>35</xdr:row>
      <xdr:rowOff>7912</xdr:rowOff>
    </xdr:to>
    <xdr:cxnSp macro="">
      <xdr:nvCxnSpPr>
        <xdr:cNvPr id="65" name="直線コネクタ 64"/>
        <xdr:cNvCxnSpPr/>
      </xdr:nvCxnSpPr>
      <xdr:spPr>
        <a:xfrm>
          <a:off x="2019300" y="5997506"/>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5050</xdr:rowOff>
    </xdr:from>
    <xdr:to>
      <xdr:col>4</xdr:col>
      <xdr:colOff>206375</xdr:colOff>
      <xdr:row>35</xdr:row>
      <xdr:rowOff>106650</xdr:rowOff>
    </xdr:to>
    <xdr:sp macro="" textlink="">
      <xdr:nvSpPr>
        <xdr:cNvPr id="66" name="フローチャート : 判断 65"/>
        <xdr:cNvSpPr/>
      </xdr:nvSpPr>
      <xdr:spPr>
        <a:xfrm>
          <a:off x="2857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97777</xdr:rowOff>
    </xdr:from>
    <xdr:ext cx="534377" cy="259045"/>
    <xdr:sp macro="" textlink="">
      <xdr:nvSpPr>
        <xdr:cNvPr id="67" name="テキスト ボックス 66"/>
        <xdr:cNvSpPr txBox="1"/>
      </xdr:nvSpPr>
      <xdr:spPr>
        <a:xfrm>
          <a:off x="2641111" y="609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163497</xdr:rowOff>
    </xdr:from>
    <xdr:to>
      <xdr:col>2</xdr:col>
      <xdr:colOff>638175</xdr:colOff>
      <xdr:row>34</xdr:row>
      <xdr:rowOff>168206</xdr:rowOff>
    </xdr:to>
    <xdr:cxnSp macro="">
      <xdr:nvCxnSpPr>
        <xdr:cNvPr id="68" name="直線コネクタ 67"/>
        <xdr:cNvCxnSpPr/>
      </xdr:nvCxnSpPr>
      <xdr:spPr>
        <a:xfrm>
          <a:off x="1130300" y="5992797"/>
          <a:ext cx="8890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20823</xdr:rowOff>
    </xdr:from>
    <xdr:to>
      <xdr:col>3</xdr:col>
      <xdr:colOff>3175</xdr:colOff>
      <xdr:row>35</xdr:row>
      <xdr:rowOff>122423</xdr:rowOff>
    </xdr:to>
    <xdr:sp macro="" textlink="">
      <xdr:nvSpPr>
        <xdr:cNvPr id="69" name="フローチャート : 判断 68"/>
        <xdr:cNvSpPr/>
      </xdr:nvSpPr>
      <xdr:spPr>
        <a:xfrm>
          <a:off x="1968500" y="602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113550</xdr:rowOff>
    </xdr:from>
    <xdr:ext cx="534377" cy="259045"/>
    <xdr:sp macro="" textlink="">
      <xdr:nvSpPr>
        <xdr:cNvPr id="70" name="テキスト ボックス 69"/>
        <xdr:cNvSpPr txBox="1"/>
      </xdr:nvSpPr>
      <xdr:spPr>
        <a:xfrm>
          <a:off x="1752111" y="611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140061</xdr:rowOff>
    </xdr:from>
    <xdr:to>
      <xdr:col>1</xdr:col>
      <xdr:colOff>485775</xdr:colOff>
      <xdr:row>35</xdr:row>
      <xdr:rowOff>70211</xdr:rowOff>
    </xdr:to>
    <xdr:sp macro="" textlink="">
      <xdr:nvSpPr>
        <xdr:cNvPr id="71" name="フローチャート : 判断 70"/>
        <xdr:cNvSpPr/>
      </xdr:nvSpPr>
      <xdr:spPr>
        <a:xfrm>
          <a:off x="1079500" y="596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61338</xdr:rowOff>
    </xdr:from>
    <xdr:ext cx="534377" cy="259045"/>
    <xdr:sp macro="" textlink="">
      <xdr:nvSpPr>
        <xdr:cNvPr id="72" name="テキスト ボックス 71"/>
        <xdr:cNvSpPr txBox="1"/>
      </xdr:nvSpPr>
      <xdr:spPr>
        <a:xfrm>
          <a:off x="863111" y="606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129088</xdr:rowOff>
    </xdr:from>
    <xdr:to>
      <xdr:col>6</xdr:col>
      <xdr:colOff>561975</xdr:colOff>
      <xdr:row>35</xdr:row>
      <xdr:rowOff>59238</xdr:rowOff>
    </xdr:to>
    <xdr:sp macro="" textlink="">
      <xdr:nvSpPr>
        <xdr:cNvPr id="78" name="円/楕円 77"/>
        <xdr:cNvSpPr/>
      </xdr:nvSpPr>
      <xdr:spPr>
        <a:xfrm>
          <a:off x="4584700" y="595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151965</xdr:rowOff>
    </xdr:from>
    <xdr:ext cx="534377" cy="259045"/>
    <xdr:sp macro="" textlink="">
      <xdr:nvSpPr>
        <xdr:cNvPr id="79" name="人件費該当値テキスト"/>
        <xdr:cNvSpPr txBox="1"/>
      </xdr:nvSpPr>
      <xdr:spPr>
        <a:xfrm>
          <a:off x="4686300" y="580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68,242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141798</xdr:rowOff>
    </xdr:from>
    <xdr:to>
      <xdr:col>5</xdr:col>
      <xdr:colOff>409575</xdr:colOff>
      <xdr:row>35</xdr:row>
      <xdr:rowOff>71948</xdr:rowOff>
    </xdr:to>
    <xdr:sp macro="" textlink="">
      <xdr:nvSpPr>
        <xdr:cNvPr id="80" name="円/楕円 79"/>
        <xdr:cNvSpPr/>
      </xdr:nvSpPr>
      <xdr:spPr>
        <a:xfrm>
          <a:off x="3746500" y="597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88475</xdr:rowOff>
    </xdr:from>
    <xdr:ext cx="534377" cy="259045"/>
    <xdr:sp macro="" textlink="">
      <xdr:nvSpPr>
        <xdr:cNvPr id="81" name="テキスト ボックス 80"/>
        <xdr:cNvSpPr txBox="1"/>
      </xdr:nvSpPr>
      <xdr:spPr>
        <a:xfrm>
          <a:off x="3530111" y="574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67,686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128562</xdr:rowOff>
    </xdr:from>
    <xdr:to>
      <xdr:col>4</xdr:col>
      <xdr:colOff>206375</xdr:colOff>
      <xdr:row>35</xdr:row>
      <xdr:rowOff>58712</xdr:rowOff>
    </xdr:to>
    <xdr:sp macro="" textlink="">
      <xdr:nvSpPr>
        <xdr:cNvPr id="82" name="円/楕円 81"/>
        <xdr:cNvSpPr/>
      </xdr:nvSpPr>
      <xdr:spPr>
        <a:xfrm>
          <a:off x="2857500" y="595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75239</xdr:rowOff>
    </xdr:from>
    <xdr:ext cx="534377" cy="259045"/>
    <xdr:sp macro="" textlink="">
      <xdr:nvSpPr>
        <xdr:cNvPr id="83" name="テキスト ボックス 82"/>
        <xdr:cNvSpPr txBox="1"/>
      </xdr:nvSpPr>
      <xdr:spPr>
        <a:xfrm>
          <a:off x="2641111" y="573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68,265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117406</xdr:rowOff>
    </xdr:from>
    <xdr:to>
      <xdr:col>3</xdr:col>
      <xdr:colOff>3175</xdr:colOff>
      <xdr:row>35</xdr:row>
      <xdr:rowOff>47556</xdr:rowOff>
    </xdr:to>
    <xdr:sp macro="" textlink="">
      <xdr:nvSpPr>
        <xdr:cNvPr id="84" name="円/楕円 83"/>
        <xdr:cNvSpPr/>
      </xdr:nvSpPr>
      <xdr:spPr>
        <a:xfrm>
          <a:off x="1968500" y="594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64083</xdr:rowOff>
    </xdr:from>
    <xdr:ext cx="534377" cy="259045"/>
    <xdr:sp macro="" textlink="">
      <xdr:nvSpPr>
        <xdr:cNvPr id="85" name="テキスト ボックス 84"/>
        <xdr:cNvSpPr txBox="1"/>
      </xdr:nvSpPr>
      <xdr:spPr>
        <a:xfrm>
          <a:off x="1752111" y="572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68,753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112697</xdr:rowOff>
    </xdr:from>
    <xdr:to>
      <xdr:col>1</xdr:col>
      <xdr:colOff>485775</xdr:colOff>
      <xdr:row>35</xdr:row>
      <xdr:rowOff>42847</xdr:rowOff>
    </xdr:to>
    <xdr:sp macro="" textlink="">
      <xdr:nvSpPr>
        <xdr:cNvPr id="86" name="円/楕円 85"/>
        <xdr:cNvSpPr/>
      </xdr:nvSpPr>
      <xdr:spPr>
        <a:xfrm>
          <a:off x="1079500" y="594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59374</xdr:rowOff>
    </xdr:from>
    <xdr:ext cx="534377" cy="259045"/>
    <xdr:sp macro="" textlink="">
      <xdr:nvSpPr>
        <xdr:cNvPr id="87" name="テキスト ボックス 86"/>
        <xdr:cNvSpPr txBox="1"/>
      </xdr:nvSpPr>
      <xdr:spPr>
        <a:xfrm>
          <a:off x="863111" y="571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68,959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171041</xdr:rowOff>
    </xdr:from>
    <xdr:to>
      <xdr:col>6</xdr:col>
      <xdr:colOff>511175</xdr:colOff>
      <xdr:row>59</xdr:row>
      <xdr:rowOff>2539</xdr:rowOff>
    </xdr:to>
    <xdr:cxnSp macro="">
      <xdr:nvCxnSpPr>
        <xdr:cNvPr id="118" name="直線コネクタ 117"/>
        <xdr:cNvCxnSpPr/>
      </xdr:nvCxnSpPr>
      <xdr:spPr>
        <a:xfrm>
          <a:off x="3797300" y="10115141"/>
          <a:ext cx="838200" cy="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171041</xdr:rowOff>
    </xdr:from>
    <xdr:to>
      <xdr:col>5</xdr:col>
      <xdr:colOff>358775</xdr:colOff>
      <xdr:row>59</xdr:row>
      <xdr:rowOff>10479</xdr:rowOff>
    </xdr:to>
    <xdr:cxnSp macro="">
      <xdr:nvCxnSpPr>
        <xdr:cNvPr id="121" name="直線コネクタ 120"/>
        <xdr:cNvCxnSpPr/>
      </xdr:nvCxnSpPr>
      <xdr:spPr>
        <a:xfrm flipV="1">
          <a:off x="2908300" y="10115141"/>
          <a:ext cx="889000" cy="1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47777</xdr:rowOff>
    </xdr:from>
    <xdr:ext cx="534377" cy="259045"/>
    <xdr:sp macro="" textlink="">
      <xdr:nvSpPr>
        <xdr:cNvPr id="123" name="テキスト ボックス 122"/>
        <xdr:cNvSpPr txBox="1"/>
      </xdr:nvSpPr>
      <xdr:spPr>
        <a:xfrm>
          <a:off x="3530111" y="1016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10479</xdr:rowOff>
    </xdr:from>
    <xdr:to>
      <xdr:col>4</xdr:col>
      <xdr:colOff>155575</xdr:colOff>
      <xdr:row>59</xdr:row>
      <xdr:rowOff>16370</xdr:rowOff>
    </xdr:to>
    <xdr:cxnSp macro="">
      <xdr:nvCxnSpPr>
        <xdr:cNvPr id="124" name="直線コネクタ 123"/>
        <xdr:cNvCxnSpPr/>
      </xdr:nvCxnSpPr>
      <xdr:spPr>
        <a:xfrm flipV="1">
          <a:off x="2019300" y="10126029"/>
          <a:ext cx="889000" cy="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107172</xdr:rowOff>
    </xdr:from>
    <xdr:to>
      <xdr:col>4</xdr:col>
      <xdr:colOff>206375</xdr:colOff>
      <xdr:row>59</xdr:row>
      <xdr:rowOff>37322</xdr:rowOff>
    </xdr:to>
    <xdr:sp macro="" textlink="">
      <xdr:nvSpPr>
        <xdr:cNvPr id="125" name="フローチャート : 判断 124"/>
        <xdr:cNvSpPr/>
      </xdr:nvSpPr>
      <xdr:spPr>
        <a:xfrm>
          <a:off x="2857500" y="100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53849</xdr:rowOff>
    </xdr:from>
    <xdr:ext cx="534377" cy="259045"/>
    <xdr:sp macro="" textlink="">
      <xdr:nvSpPr>
        <xdr:cNvPr id="126" name="テキスト ボックス 125"/>
        <xdr:cNvSpPr txBox="1"/>
      </xdr:nvSpPr>
      <xdr:spPr>
        <a:xfrm>
          <a:off x="2641111" y="982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11150</xdr:rowOff>
    </xdr:from>
    <xdr:to>
      <xdr:col>2</xdr:col>
      <xdr:colOff>638175</xdr:colOff>
      <xdr:row>59</xdr:row>
      <xdr:rowOff>16370</xdr:rowOff>
    </xdr:to>
    <xdr:cxnSp macro="">
      <xdr:nvCxnSpPr>
        <xdr:cNvPr id="127" name="直線コネクタ 126"/>
        <xdr:cNvCxnSpPr/>
      </xdr:nvCxnSpPr>
      <xdr:spPr>
        <a:xfrm>
          <a:off x="1130300" y="10126700"/>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106752</xdr:rowOff>
    </xdr:from>
    <xdr:to>
      <xdr:col>3</xdr:col>
      <xdr:colOff>3175</xdr:colOff>
      <xdr:row>59</xdr:row>
      <xdr:rowOff>36902</xdr:rowOff>
    </xdr:to>
    <xdr:sp macro="" textlink="">
      <xdr:nvSpPr>
        <xdr:cNvPr id="128" name="フローチャート : 判断 127"/>
        <xdr:cNvSpPr/>
      </xdr:nvSpPr>
      <xdr:spPr>
        <a:xfrm>
          <a:off x="1968500" y="1005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53429</xdr:rowOff>
    </xdr:from>
    <xdr:ext cx="534377" cy="259045"/>
    <xdr:sp macro="" textlink="">
      <xdr:nvSpPr>
        <xdr:cNvPr id="129" name="テキスト ボックス 128"/>
        <xdr:cNvSpPr txBox="1"/>
      </xdr:nvSpPr>
      <xdr:spPr>
        <a:xfrm>
          <a:off x="1752111" y="982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116322</xdr:rowOff>
    </xdr:from>
    <xdr:to>
      <xdr:col>1</xdr:col>
      <xdr:colOff>485775</xdr:colOff>
      <xdr:row>59</xdr:row>
      <xdr:rowOff>46472</xdr:rowOff>
    </xdr:to>
    <xdr:sp macro="" textlink="">
      <xdr:nvSpPr>
        <xdr:cNvPr id="130" name="フローチャート : 判断 129"/>
        <xdr:cNvSpPr/>
      </xdr:nvSpPr>
      <xdr:spPr>
        <a:xfrm>
          <a:off x="1079500" y="1006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62999</xdr:rowOff>
    </xdr:from>
    <xdr:ext cx="534377" cy="259045"/>
    <xdr:sp macro="" textlink="">
      <xdr:nvSpPr>
        <xdr:cNvPr id="131" name="テキスト ボックス 130"/>
        <xdr:cNvSpPr txBox="1"/>
      </xdr:nvSpPr>
      <xdr:spPr>
        <a:xfrm>
          <a:off x="863111" y="983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123189</xdr:rowOff>
    </xdr:from>
    <xdr:to>
      <xdr:col>6</xdr:col>
      <xdr:colOff>561975</xdr:colOff>
      <xdr:row>59</xdr:row>
      <xdr:rowOff>53339</xdr:rowOff>
    </xdr:to>
    <xdr:sp macro="" textlink="">
      <xdr:nvSpPr>
        <xdr:cNvPr id="137" name="円/楕円 136"/>
        <xdr:cNvSpPr/>
      </xdr:nvSpPr>
      <xdr:spPr>
        <a:xfrm>
          <a:off x="4584700" y="1006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88111</xdr:rowOff>
    </xdr:from>
    <xdr:ext cx="534377" cy="259045"/>
    <xdr:sp macro="" textlink="">
      <xdr:nvSpPr>
        <xdr:cNvPr id="138" name="物件費該当値テキスト"/>
        <xdr:cNvSpPr txBox="1"/>
      </xdr:nvSpPr>
      <xdr:spPr>
        <a:xfrm>
          <a:off x="4686300" y="1003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59,001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120241</xdr:rowOff>
    </xdr:from>
    <xdr:to>
      <xdr:col>5</xdr:col>
      <xdr:colOff>409575</xdr:colOff>
      <xdr:row>59</xdr:row>
      <xdr:rowOff>50391</xdr:rowOff>
    </xdr:to>
    <xdr:sp macro="" textlink="">
      <xdr:nvSpPr>
        <xdr:cNvPr id="139" name="円/楕円 138"/>
        <xdr:cNvSpPr/>
      </xdr:nvSpPr>
      <xdr:spPr>
        <a:xfrm>
          <a:off x="3746500" y="1006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66918</xdr:rowOff>
    </xdr:from>
    <xdr:ext cx="534377" cy="259045"/>
    <xdr:sp macro="" textlink="">
      <xdr:nvSpPr>
        <xdr:cNvPr id="140" name="テキスト ボックス 139"/>
        <xdr:cNvSpPr txBox="1"/>
      </xdr:nvSpPr>
      <xdr:spPr>
        <a:xfrm>
          <a:off x="3530111" y="983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60,806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131129</xdr:rowOff>
    </xdr:from>
    <xdr:to>
      <xdr:col>4</xdr:col>
      <xdr:colOff>206375</xdr:colOff>
      <xdr:row>59</xdr:row>
      <xdr:rowOff>61279</xdr:rowOff>
    </xdr:to>
    <xdr:sp macro="" textlink="">
      <xdr:nvSpPr>
        <xdr:cNvPr id="141" name="円/楕円 140"/>
        <xdr:cNvSpPr/>
      </xdr:nvSpPr>
      <xdr:spPr>
        <a:xfrm>
          <a:off x="2857500" y="1007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52406</xdr:rowOff>
    </xdr:from>
    <xdr:ext cx="534377" cy="259045"/>
    <xdr:sp macro="" textlink="">
      <xdr:nvSpPr>
        <xdr:cNvPr id="142" name="テキスト ボックス 141"/>
        <xdr:cNvSpPr txBox="1"/>
      </xdr:nvSpPr>
      <xdr:spPr>
        <a:xfrm>
          <a:off x="2641111" y="1016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54,138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137020</xdr:rowOff>
    </xdr:from>
    <xdr:to>
      <xdr:col>3</xdr:col>
      <xdr:colOff>3175</xdr:colOff>
      <xdr:row>59</xdr:row>
      <xdr:rowOff>67170</xdr:rowOff>
    </xdr:to>
    <xdr:sp macro="" textlink="">
      <xdr:nvSpPr>
        <xdr:cNvPr id="143" name="円/楕円 142"/>
        <xdr:cNvSpPr/>
      </xdr:nvSpPr>
      <xdr:spPr>
        <a:xfrm>
          <a:off x="1968500" y="1008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58297</xdr:rowOff>
    </xdr:from>
    <xdr:ext cx="534377" cy="259045"/>
    <xdr:sp macro="" textlink="">
      <xdr:nvSpPr>
        <xdr:cNvPr id="144" name="テキスト ボックス 143"/>
        <xdr:cNvSpPr txBox="1"/>
      </xdr:nvSpPr>
      <xdr:spPr>
        <a:xfrm>
          <a:off x="1752111" y="1017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50,530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131800</xdr:rowOff>
    </xdr:from>
    <xdr:to>
      <xdr:col>1</xdr:col>
      <xdr:colOff>485775</xdr:colOff>
      <xdr:row>59</xdr:row>
      <xdr:rowOff>61950</xdr:rowOff>
    </xdr:to>
    <xdr:sp macro="" textlink="">
      <xdr:nvSpPr>
        <xdr:cNvPr id="145" name="円/楕円 144"/>
        <xdr:cNvSpPr/>
      </xdr:nvSpPr>
      <xdr:spPr>
        <a:xfrm>
          <a:off x="1079500" y="100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53077</xdr:rowOff>
    </xdr:from>
    <xdr:ext cx="534377" cy="259045"/>
    <xdr:sp macro="" textlink="">
      <xdr:nvSpPr>
        <xdr:cNvPr id="146" name="テキスト ボックス 145"/>
        <xdr:cNvSpPr txBox="1"/>
      </xdr:nvSpPr>
      <xdr:spPr>
        <a:xfrm>
          <a:off x="863111" y="1016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115751</xdr:rowOff>
    </xdr:from>
    <xdr:to>
      <xdr:col>6</xdr:col>
      <xdr:colOff>511175</xdr:colOff>
      <xdr:row>75</xdr:row>
      <xdr:rowOff>141115</xdr:rowOff>
    </xdr:to>
    <xdr:cxnSp macro="">
      <xdr:nvCxnSpPr>
        <xdr:cNvPr id="177" name="直線コネクタ 176"/>
        <xdr:cNvCxnSpPr/>
      </xdr:nvCxnSpPr>
      <xdr:spPr>
        <a:xfrm flipV="1">
          <a:off x="3797300" y="12974501"/>
          <a:ext cx="838200" cy="2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106734</xdr:rowOff>
    </xdr:from>
    <xdr:ext cx="469744" cy="259045"/>
    <xdr:sp macro="" textlink="">
      <xdr:nvSpPr>
        <xdr:cNvPr id="178" name="維持補修費平均値テキスト"/>
        <xdr:cNvSpPr txBox="1"/>
      </xdr:nvSpPr>
      <xdr:spPr>
        <a:xfrm>
          <a:off x="4686300" y="13136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138285</xdr:rowOff>
    </xdr:from>
    <xdr:to>
      <xdr:col>5</xdr:col>
      <xdr:colOff>358775</xdr:colOff>
      <xdr:row>75</xdr:row>
      <xdr:rowOff>141115</xdr:rowOff>
    </xdr:to>
    <xdr:cxnSp macro="">
      <xdr:nvCxnSpPr>
        <xdr:cNvPr id="180" name="直線コネクタ 179"/>
        <xdr:cNvCxnSpPr/>
      </xdr:nvCxnSpPr>
      <xdr:spPr>
        <a:xfrm>
          <a:off x="2908300" y="12997035"/>
          <a:ext cx="889000" cy="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67327</xdr:rowOff>
    </xdr:from>
    <xdr:ext cx="469744" cy="259045"/>
    <xdr:sp macro="" textlink="">
      <xdr:nvSpPr>
        <xdr:cNvPr id="182" name="テキスト ボックス 181"/>
        <xdr:cNvSpPr txBox="1"/>
      </xdr:nvSpPr>
      <xdr:spPr>
        <a:xfrm>
          <a:off x="3562427" y="132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30190</xdr:rowOff>
    </xdr:from>
    <xdr:to>
      <xdr:col>4</xdr:col>
      <xdr:colOff>155575</xdr:colOff>
      <xdr:row>75</xdr:row>
      <xdr:rowOff>138285</xdr:rowOff>
    </xdr:to>
    <xdr:cxnSp macro="">
      <xdr:nvCxnSpPr>
        <xdr:cNvPr id="183" name="直線コネクタ 182"/>
        <xdr:cNvCxnSpPr/>
      </xdr:nvCxnSpPr>
      <xdr:spPr>
        <a:xfrm>
          <a:off x="2019300" y="12888940"/>
          <a:ext cx="889000" cy="10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162488</xdr:rowOff>
    </xdr:from>
    <xdr:to>
      <xdr:col>4</xdr:col>
      <xdr:colOff>206375</xdr:colOff>
      <xdr:row>76</xdr:row>
      <xdr:rowOff>92638</xdr:rowOff>
    </xdr:to>
    <xdr:sp macro="" textlink="">
      <xdr:nvSpPr>
        <xdr:cNvPr id="184" name="フローチャート : 判断 183"/>
        <xdr:cNvSpPr/>
      </xdr:nvSpPr>
      <xdr:spPr>
        <a:xfrm>
          <a:off x="2857500" y="130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83765</xdr:rowOff>
    </xdr:from>
    <xdr:ext cx="469744" cy="259045"/>
    <xdr:sp macro="" textlink="">
      <xdr:nvSpPr>
        <xdr:cNvPr id="185" name="テキスト ボックス 184"/>
        <xdr:cNvSpPr txBox="1"/>
      </xdr:nvSpPr>
      <xdr:spPr>
        <a:xfrm>
          <a:off x="2673427" y="13113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30190</xdr:rowOff>
    </xdr:from>
    <xdr:to>
      <xdr:col>2</xdr:col>
      <xdr:colOff>638175</xdr:colOff>
      <xdr:row>75</xdr:row>
      <xdr:rowOff>51308</xdr:rowOff>
    </xdr:to>
    <xdr:cxnSp macro="">
      <xdr:nvCxnSpPr>
        <xdr:cNvPr id="186" name="直線コネクタ 185"/>
        <xdr:cNvCxnSpPr/>
      </xdr:nvCxnSpPr>
      <xdr:spPr>
        <a:xfrm flipV="1">
          <a:off x="1130300" y="12888940"/>
          <a:ext cx="889000" cy="2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49168</xdr:rowOff>
    </xdr:from>
    <xdr:to>
      <xdr:col>3</xdr:col>
      <xdr:colOff>3175</xdr:colOff>
      <xdr:row>76</xdr:row>
      <xdr:rowOff>150768</xdr:rowOff>
    </xdr:to>
    <xdr:sp macro="" textlink="">
      <xdr:nvSpPr>
        <xdr:cNvPr id="187" name="フローチャート : 判断 186"/>
        <xdr:cNvSpPr/>
      </xdr:nvSpPr>
      <xdr:spPr>
        <a:xfrm>
          <a:off x="1968500" y="1307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141895</xdr:rowOff>
    </xdr:from>
    <xdr:ext cx="469744" cy="259045"/>
    <xdr:sp macro="" textlink="">
      <xdr:nvSpPr>
        <xdr:cNvPr id="188" name="テキスト ボックス 187"/>
        <xdr:cNvSpPr txBox="1"/>
      </xdr:nvSpPr>
      <xdr:spPr>
        <a:xfrm>
          <a:off x="1784427" y="1317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74313</xdr:rowOff>
    </xdr:from>
    <xdr:to>
      <xdr:col>1</xdr:col>
      <xdr:colOff>485775</xdr:colOff>
      <xdr:row>77</xdr:row>
      <xdr:rowOff>4463</xdr:rowOff>
    </xdr:to>
    <xdr:sp macro="" textlink="">
      <xdr:nvSpPr>
        <xdr:cNvPr id="189" name="フローチャート : 判断 188"/>
        <xdr:cNvSpPr/>
      </xdr:nvSpPr>
      <xdr:spPr>
        <a:xfrm>
          <a:off x="1079500" y="1310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167040</xdr:rowOff>
    </xdr:from>
    <xdr:ext cx="469744" cy="259045"/>
    <xdr:sp macro="" textlink="">
      <xdr:nvSpPr>
        <xdr:cNvPr id="190" name="テキスト ボックス 189"/>
        <xdr:cNvSpPr txBox="1"/>
      </xdr:nvSpPr>
      <xdr:spPr>
        <a:xfrm>
          <a:off x="895427" y="1319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64951</xdr:rowOff>
    </xdr:from>
    <xdr:to>
      <xdr:col>6</xdr:col>
      <xdr:colOff>561975</xdr:colOff>
      <xdr:row>75</xdr:row>
      <xdr:rowOff>166551</xdr:rowOff>
    </xdr:to>
    <xdr:sp macro="" textlink="">
      <xdr:nvSpPr>
        <xdr:cNvPr id="196" name="円/楕円 195"/>
        <xdr:cNvSpPr/>
      </xdr:nvSpPr>
      <xdr:spPr>
        <a:xfrm>
          <a:off x="4584700" y="1292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87828</xdr:rowOff>
    </xdr:from>
    <xdr:ext cx="469744" cy="259045"/>
    <xdr:sp macro="" textlink="">
      <xdr:nvSpPr>
        <xdr:cNvPr id="197" name="維持補修費該当値テキスト"/>
        <xdr:cNvSpPr txBox="1"/>
      </xdr:nvSpPr>
      <xdr:spPr>
        <a:xfrm>
          <a:off x="4686300" y="1277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6,145</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90315</xdr:rowOff>
    </xdr:from>
    <xdr:to>
      <xdr:col>5</xdr:col>
      <xdr:colOff>409575</xdr:colOff>
      <xdr:row>76</xdr:row>
      <xdr:rowOff>20465</xdr:rowOff>
    </xdr:to>
    <xdr:sp macro="" textlink="">
      <xdr:nvSpPr>
        <xdr:cNvPr id="198" name="円/楕円 197"/>
        <xdr:cNvSpPr/>
      </xdr:nvSpPr>
      <xdr:spPr>
        <a:xfrm>
          <a:off x="3746500" y="1294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36992</xdr:rowOff>
    </xdr:from>
    <xdr:ext cx="469744" cy="259045"/>
    <xdr:sp macro="" textlink="">
      <xdr:nvSpPr>
        <xdr:cNvPr id="199" name="テキスト ボックス 198"/>
        <xdr:cNvSpPr txBox="1"/>
      </xdr:nvSpPr>
      <xdr:spPr>
        <a:xfrm>
          <a:off x="3562427" y="1272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87485</xdr:rowOff>
    </xdr:from>
    <xdr:to>
      <xdr:col>4</xdr:col>
      <xdr:colOff>206375</xdr:colOff>
      <xdr:row>76</xdr:row>
      <xdr:rowOff>17635</xdr:rowOff>
    </xdr:to>
    <xdr:sp macro="" textlink="">
      <xdr:nvSpPr>
        <xdr:cNvPr id="200" name="円/楕円 199"/>
        <xdr:cNvSpPr/>
      </xdr:nvSpPr>
      <xdr:spPr>
        <a:xfrm>
          <a:off x="2857500" y="1294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34162</xdr:rowOff>
    </xdr:from>
    <xdr:ext cx="469744" cy="259045"/>
    <xdr:sp macro="" textlink="">
      <xdr:nvSpPr>
        <xdr:cNvPr id="201" name="テキスト ボックス 200"/>
        <xdr:cNvSpPr txBox="1"/>
      </xdr:nvSpPr>
      <xdr:spPr>
        <a:xfrm>
          <a:off x="2673427" y="1272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5,938</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150840</xdr:rowOff>
    </xdr:from>
    <xdr:to>
      <xdr:col>3</xdr:col>
      <xdr:colOff>3175</xdr:colOff>
      <xdr:row>75</xdr:row>
      <xdr:rowOff>80990</xdr:rowOff>
    </xdr:to>
    <xdr:sp macro="" textlink="">
      <xdr:nvSpPr>
        <xdr:cNvPr id="202" name="円/楕円 201"/>
        <xdr:cNvSpPr/>
      </xdr:nvSpPr>
      <xdr:spPr>
        <a:xfrm>
          <a:off x="1968500" y="1283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97517</xdr:rowOff>
    </xdr:from>
    <xdr:ext cx="469744" cy="259045"/>
    <xdr:sp macro="" textlink="">
      <xdr:nvSpPr>
        <xdr:cNvPr id="203" name="テキスト ボックス 202"/>
        <xdr:cNvSpPr txBox="1"/>
      </xdr:nvSpPr>
      <xdr:spPr>
        <a:xfrm>
          <a:off x="1784427" y="1261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6,931</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508</xdr:rowOff>
    </xdr:from>
    <xdr:to>
      <xdr:col>1</xdr:col>
      <xdr:colOff>485775</xdr:colOff>
      <xdr:row>75</xdr:row>
      <xdr:rowOff>102108</xdr:rowOff>
    </xdr:to>
    <xdr:sp macro="" textlink="">
      <xdr:nvSpPr>
        <xdr:cNvPr id="204" name="円/楕円 203"/>
        <xdr:cNvSpPr/>
      </xdr:nvSpPr>
      <xdr:spPr>
        <a:xfrm>
          <a:off x="1079500" y="1285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118635</xdr:rowOff>
    </xdr:from>
    <xdr:ext cx="469744" cy="259045"/>
    <xdr:sp macro="" textlink="">
      <xdr:nvSpPr>
        <xdr:cNvPr id="205" name="テキスト ボックス 204"/>
        <xdr:cNvSpPr txBox="1"/>
      </xdr:nvSpPr>
      <xdr:spPr>
        <a:xfrm>
          <a:off x="895427" y="1263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167157</xdr:rowOff>
    </xdr:from>
    <xdr:to>
      <xdr:col>6</xdr:col>
      <xdr:colOff>511175</xdr:colOff>
      <xdr:row>97</xdr:row>
      <xdr:rowOff>28524</xdr:rowOff>
    </xdr:to>
    <xdr:cxnSp macro="">
      <xdr:nvCxnSpPr>
        <xdr:cNvPr id="235" name="直線コネクタ 234"/>
        <xdr:cNvCxnSpPr/>
      </xdr:nvCxnSpPr>
      <xdr:spPr>
        <a:xfrm flipV="1">
          <a:off x="3797300" y="16626357"/>
          <a:ext cx="838200" cy="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77728</xdr:rowOff>
    </xdr:from>
    <xdr:ext cx="534377" cy="259045"/>
    <xdr:sp macro="" textlink="">
      <xdr:nvSpPr>
        <xdr:cNvPr id="236" name="扶助費平均値テキスト"/>
        <xdr:cNvSpPr txBox="1"/>
      </xdr:nvSpPr>
      <xdr:spPr>
        <a:xfrm>
          <a:off x="4686300" y="1619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28524</xdr:rowOff>
    </xdr:from>
    <xdr:to>
      <xdr:col>5</xdr:col>
      <xdr:colOff>358775</xdr:colOff>
      <xdr:row>97</xdr:row>
      <xdr:rowOff>43777</xdr:rowOff>
    </xdr:to>
    <xdr:cxnSp macro="">
      <xdr:nvCxnSpPr>
        <xdr:cNvPr id="238" name="直線コネクタ 237"/>
        <xdr:cNvCxnSpPr/>
      </xdr:nvCxnSpPr>
      <xdr:spPr>
        <a:xfrm flipV="1">
          <a:off x="2908300" y="16659174"/>
          <a:ext cx="889000" cy="1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64177</xdr:rowOff>
    </xdr:from>
    <xdr:ext cx="534377" cy="259045"/>
    <xdr:sp macro="" textlink="">
      <xdr:nvSpPr>
        <xdr:cNvPr id="240" name="テキスト ボックス 239"/>
        <xdr:cNvSpPr txBox="1"/>
      </xdr:nvSpPr>
      <xdr:spPr>
        <a:xfrm>
          <a:off x="3530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43777</xdr:rowOff>
    </xdr:from>
    <xdr:to>
      <xdr:col>4</xdr:col>
      <xdr:colOff>155575</xdr:colOff>
      <xdr:row>97</xdr:row>
      <xdr:rowOff>115112</xdr:rowOff>
    </xdr:to>
    <xdr:cxnSp macro="">
      <xdr:nvCxnSpPr>
        <xdr:cNvPr id="241" name="直線コネクタ 240"/>
        <xdr:cNvCxnSpPr/>
      </xdr:nvCxnSpPr>
      <xdr:spPr>
        <a:xfrm flipV="1">
          <a:off x="2019300" y="16674427"/>
          <a:ext cx="889000" cy="7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12509</xdr:rowOff>
    </xdr:from>
    <xdr:to>
      <xdr:col>4</xdr:col>
      <xdr:colOff>206375</xdr:colOff>
      <xdr:row>96</xdr:row>
      <xdr:rowOff>114109</xdr:rowOff>
    </xdr:to>
    <xdr:sp macro="" textlink="">
      <xdr:nvSpPr>
        <xdr:cNvPr id="242" name="フローチャート : 判断 241"/>
        <xdr:cNvSpPr/>
      </xdr:nvSpPr>
      <xdr:spPr>
        <a:xfrm>
          <a:off x="2857500" y="164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130636</xdr:rowOff>
    </xdr:from>
    <xdr:ext cx="534377" cy="259045"/>
    <xdr:sp macro="" textlink="">
      <xdr:nvSpPr>
        <xdr:cNvPr id="243" name="テキスト ボックス 242"/>
        <xdr:cNvSpPr txBox="1"/>
      </xdr:nvSpPr>
      <xdr:spPr>
        <a:xfrm>
          <a:off x="2641111" y="1624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115112</xdr:rowOff>
    </xdr:from>
    <xdr:to>
      <xdr:col>2</xdr:col>
      <xdr:colOff>638175</xdr:colOff>
      <xdr:row>97</xdr:row>
      <xdr:rowOff>156020</xdr:rowOff>
    </xdr:to>
    <xdr:cxnSp macro="">
      <xdr:nvCxnSpPr>
        <xdr:cNvPr id="244" name="直線コネクタ 243"/>
        <xdr:cNvCxnSpPr/>
      </xdr:nvCxnSpPr>
      <xdr:spPr>
        <a:xfrm flipV="1">
          <a:off x="1130300" y="16745762"/>
          <a:ext cx="889000" cy="4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68974</xdr:rowOff>
    </xdr:from>
    <xdr:to>
      <xdr:col>3</xdr:col>
      <xdr:colOff>3175</xdr:colOff>
      <xdr:row>96</xdr:row>
      <xdr:rowOff>170574</xdr:rowOff>
    </xdr:to>
    <xdr:sp macro="" textlink="">
      <xdr:nvSpPr>
        <xdr:cNvPr id="245" name="フローチャート : 判断 244"/>
        <xdr:cNvSpPr/>
      </xdr:nvSpPr>
      <xdr:spPr>
        <a:xfrm>
          <a:off x="1968500" y="165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15651</xdr:rowOff>
    </xdr:from>
    <xdr:ext cx="534377" cy="259045"/>
    <xdr:sp macro="" textlink="">
      <xdr:nvSpPr>
        <xdr:cNvPr id="246" name="テキスト ボックス 245"/>
        <xdr:cNvSpPr txBox="1"/>
      </xdr:nvSpPr>
      <xdr:spPr>
        <a:xfrm>
          <a:off x="1752111" y="163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46977</xdr:rowOff>
    </xdr:from>
    <xdr:to>
      <xdr:col>1</xdr:col>
      <xdr:colOff>485775</xdr:colOff>
      <xdr:row>96</xdr:row>
      <xdr:rowOff>148577</xdr:rowOff>
    </xdr:to>
    <xdr:sp macro="" textlink="">
      <xdr:nvSpPr>
        <xdr:cNvPr id="247" name="フローチャート : 判断 246"/>
        <xdr:cNvSpPr/>
      </xdr:nvSpPr>
      <xdr:spPr>
        <a:xfrm>
          <a:off x="1079500" y="1650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165104</xdr:rowOff>
    </xdr:from>
    <xdr:ext cx="534377" cy="259045"/>
    <xdr:sp macro="" textlink="">
      <xdr:nvSpPr>
        <xdr:cNvPr id="248" name="テキスト ボックス 247"/>
        <xdr:cNvSpPr txBox="1"/>
      </xdr:nvSpPr>
      <xdr:spPr>
        <a:xfrm>
          <a:off x="863111" y="1628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116357</xdr:rowOff>
    </xdr:from>
    <xdr:to>
      <xdr:col>6</xdr:col>
      <xdr:colOff>561975</xdr:colOff>
      <xdr:row>97</xdr:row>
      <xdr:rowOff>46507</xdr:rowOff>
    </xdr:to>
    <xdr:sp macro="" textlink="">
      <xdr:nvSpPr>
        <xdr:cNvPr id="254" name="円/楕円 253"/>
        <xdr:cNvSpPr/>
      </xdr:nvSpPr>
      <xdr:spPr>
        <a:xfrm>
          <a:off x="4584700" y="1657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31284</xdr:rowOff>
    </xdr:from>
    <xdr:ext cx="534377" cy="259045"/>
    <xdr:sp macro="" textlink="">
      <xdr:nvSpPr>
        <xdr:cNvPr id="255" name="扶助費該当値テキスト"/>
        <xdr:cNvSpPr txBox="1"/>
      </xdr:nvSpPr>
      <xdr:spPr>
        <a:xfrm>
          <a:off x="4686300" y="1649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60,838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149174</xdr:rowOff>
    </xdr:from>
    <xdr:to>
      <xdr:col>5</xdr:col>
      <xdr:colOff>409575</xdr:colOff>
      <xdr:row>97</xdr:row>
      <xdr:rowOff>79324</xdr:rowOff>
    </xdr:to>
    <xdr:sp macro="" textlink="">
      <xdr:nvSpPr>
        <xdr:cNvPr id="256" name="円/楕円 255"/>
        <xdr:cNvSpPr/>
      </xdr:nvSpPr>
      <xdr:spPr>
        <a:xfrm>
          <a:off x="3746500" y="1660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70451</xdr:rowOff>
    </xdr:from>
    <xdr:ext cx="534377" cy="259045"/>
    <xdr:sp macro="" textlink="">
      <xdr:nvSpPr>
        <xdr:cNvPr id="257" name="テキスト ボックス 256"/>
        <xdr:cNvSpPr txBox="1"/>
      </xdr:nvSpPr>
      <xdr:spPr>
        <a:xfrm>
          <a:off x="3530111" y="1670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58,254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164427</xdr:rowOff>
    </xdr:from>
    <xdr:to>
      <xdr:col>4</xdr:col>
      <xdr:colOff>206375</xdr:colOff>
      <xdr:row>97</xdr:row>
      <xdr:rowOff>94577</xdr:rowOff>
    </xdr:to>
    <xdr:sp macro="" textlink="">
      <xdr:nvSpPr>
        <xdr:cNvPr id="258" name="円/楕円 257"/>
        <xdr:cNvSpPr/>
      </xdr:nvSpPr>
      <xdr:spPr>
        <a:xfrm>
          <a:off x="2857500" y="1662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85704</xdr:rowOff>
    </xdr:from>
    <xdr:ext cx="534377" cy="259045"/>
    <xdr:sp macro="" textlink="">
      <xdr:nvSpPr>
        <xdr:cNvPr id="259" name="テキスト ボックス 258"/>
        <xdr:cNvSpPr txBox="1"/>
      </xdr:nvSpPr>
      <xdr:spPr>
        <a:xfrm>
          <a:off x="2641111" y="167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57,053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64312</xdr:rowOff>
    </xdr:from>
    <xdr:to>
      <xdr:col>3</xdr:col>
      <xdr:colOff>3175</xdr:colOff>
      <xdr:row>97</xdr:row>
      <xdr:rowOff>165912</xdr:rowOff>
    </xdr:to>
    <xdr:sp macro="" textlink="">
      <xdr:nvSpPr>
        <xdr:cNvPr id="260" name="円/楕円 259"/>
        <xdr:cNvSpPr/>
      </xdr:nvSpPr>
      <xdr:spPr>
        <a:xfrm>
          <a:off x="1968500" y="1669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157039</xdr:rowOff>
    </xdr:from>
    <xdr:ext cx="534377" cy="259045"/>
    <xdr:sp macro="" textlink="">
      <xdr:nvSpPr>
        <xdr:cNvPr id="261" name="テキスト ボックス 260"/>
        <xdr:cNvSpPr txBox="1"/>
      </xdr:nvSpPr>
      <xdr:spPr>
        <a:xfrm>
          <a:off x="1752111" y="167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51,436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105220</xdr:rowOff>
    </xdr:from>
    <xdr:to>
      <xdr:col>1</xdr:col>
      <xdr:colOff>485775</xdr:colOff>
      <xdr:row>98</xdr:row>
      <xdr:rowOff>35370</xdr:rowOff>
    </xdr:to>
    <xdr:sp macro="" textlink="">
      <xdr:nvSpPr>
        <xdr:cNvPr id="262" name="円/楕円 261"/>
        <xdr:cNvSpPr/>
      </xdr:nvSpPr>
      <xdr:spPr>
        <a:xfrm>
          <a:off x="1079500" y="1673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26497</xdr:rowOff>
    </xdr:from>
    <xdr:ext cx="534377" cy="259045"/>
    <xdr:sp macro="" textlink="">
      <xdr:nvSpPr>
        <xdr:cNvPr id="263" name="テキスト ボックス 262"/>
        <xdr:cNvSpPr txBox="1"/>
      </xdr:nvSpPr>
      <xdr:spPr>
        <a:xfrm>
          <a:off x="863111" y="1682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124943</xdr:rowOff>
    </xdr:from>
    <xdr:to>
      <xdr:col>15</xdr:col>
      <xdr:colOff>180975</xdr:colOff>
      <xdr:row>35</xdr:row>
      <xdr:rowOff>148146</xdr:rowOff>
    </xdr:to>
    <xdr:cxnSp macro="">
      <xdr:nvCxnSpPr>
        <xdr:cNvPr id="292" name="直線コネクタ 291"/>
        <xdr:cNvCxnSpPr/>
      </xdr:nvCxnSpPr>
      <xdr:spPr>
        <a:xfrm flipV="1">
          <a:off x="9639300" y="6125693"/>
          <a:ext cx="8382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103459</xdr:rowOff>
    </xdr:from>
    <xdr:ext cx="534377" cy="259045"/>
    <xdr:sp macro="" textlink="">
      <xdr:nvSpPr>
        <xdr:cNvPr id="293" name="補助費等平均値テキスト"/>
        <xdr:cNvSpPr txBox="1"/>
      </xdr:nvSpPr>
      <xdr:spPr>
        <a:xfrm>
          <a:off x="10528300" y="610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148146</xdr:rowOff>
    </xdr:from>
    <xdr:to>
      <xdr:col>14</xdr:col>
      <xdr:colOff>28575</xdr:colOff>
      <xdr:row>36</xdr:row>
      <xdr:rowOff>79896</xdr:rowOff>
    </xdr:to>
    <xdr:cxnSp macro="">
      <xdr:nvCxnSpPr>
        <xdr:cNvPr id="295" name="直線コネクタ 294"/>
        <xdr:cNvCxnSpPr/>
      </xdr:nvCxnSpPr>
      <xdr:spPr>
        <a:xfrm flipV="1">
          <a:off x="8750300" y="6148896"/>
          <a:ext cx="889000" cy="1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43743</xdr:rowOff>
    </xdr:from>
    <xdr:ext cx="534377" cy="259045"/>
    <xdr:sp macro="" textlink="">
      <xdr:nvSpPr>
        <xdr:cNvPr id="297" name="テキスト ボックス 296"/>
        <xdr:cNvSpPr txBox="1"/>
      </xdr:nvSpPr>
      <xdr:spPr>
        <a:xfrm>
          <a:off x="9372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63170</xdr:rowOff>
    </xdr:from>
    <xdr:to>
      <xdr:col>12</xdr:col>
      <xdr:colOff>511175</xdr:colOff>
      <xdr:row>36</xdr:row>
      <xdr:rowOff>79896</xdr:rowOff>
    </xdr:to>
    <xdr:cxnSp macro="">
      <xdr:nvCxnSpPr>
        <xdr:cNvPr id="298" name="直線コネクタ 297"/>
        <xdr:cNvCxnSpPr/>
      </xdr:nvCxnSpPr>
      <xdr:spPr>
        <a:xfrm>
          <a:off x="7861300" y="6235370"/>
          <a:ext cx="8890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55639</xdr:rowOff>
    </xdr:from>
    <xdr:to>
      <xdr:col>12</xdr:col>
      <xdr:colOff>561975</xdr:colOff>
      <xdr:row>35</xdr:row>
      <xdr:rowOff>157239</xdr:rowOff>
    </xdr:to>
    <xdr:sp macro="" textlink="">
      <xdr:nvSpPr>
        <xdr:cNvPr id="299" name="フローチャート : 判断 298"/>
        <xdr:cNvSpPr/>
      </xdr:nvSpPr>
      <xdr:spPr>
        <a:xfrm>
          <a:off x="8699500" y="605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2316</xdr:rowOff>
    </xdr:from>
    <xdr:ext cx="534377" cy="259045"/>
    <xdr:sp macro="" textlink="">
      <xdr:nvSpPr>
        <xdr:cNvPr id="300" name="テキスト ボックス 299"/>
        <xdr:cNvSpPr txBox="1"/>
      </xdr:nvSpPr>
      <xdr:spPr>
        <a:xfrm>
          <a:off x="8483111" y="583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31521</xdr:rowOff>
    </xdr:from>
    <xdr:to>
      <xdr:col>11</xdr:col>
      <xdr:colOff>307975</xdr:colOff>
      <xdr:row>36</xdr:row>
      <xdr:rowOff>63170</xdr:rowOff>
    </xdr:to>
    <xdr:cxnSp macro="">
      <xdr:nvCxnSpPr>
        <xdr:cNvPr id="301" name="直線コネクタ 300"/>
        <xdr:cNvCxnSpPr/>
      </xdr:nvCxnSpPr>
      <xdr:spPr>
        <a:xfrm>
          <a:off x="6972300" y="6203721"/>
          <a:ext cx="889000" cy="3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55766</xdr:rowOff>
    </xdr:from>
    <xdr:to>
      <xdr:col>11</xdr:col>
      <xdr:colOff>358775</xdr:colOff>
      <xdr:row>35</xdr:row>
      <xdr:rowOff>157366</xdr:rowOff>
    </xdr:to>
    <xdr:sp macro="" textlink="">
      <xdr:nvSpPr>
        <xdr:cNvPr id="302" name="フローチャート : 判断 301"/>
        <xdr:cNvSpPr/>
      </xdr:nvSpPr>
      <xdr:spPr>
        <a:xfrm>
          <a:off x="7810500" y="605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2443</xdr:rowOff>
    </xdr:from>
    <xdr:ext cx="534377" cy="259045"/>
    <xdr:sp macro="" textlink="">
      <xdr:nvSpPr>
        <xdr:cNvPr id="303" name="テキスト ボックス 302"/>
        <xdr:cNvSpPr txBox="1"/>
      </xdr:nvSpPr>
      <xdr:spPr>
        <a:xfrm>
          <a:off x="7594111" y="583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91719</xdr:rowOff>
    </xdr:from>
    <xdr:to>
      <xdr:col>10</xdr:col>
      <xdr:colOff>155575</xdr:colOff>
      <xdr:row>36</xdr:row>
      <xdr:rowOff>21869</xdr:rowOff>
    </xdr:to>
    <xdr:sp macro="" textlink="">
      <xdr:nvSpPr>
        <xdr:cNvPr id="304" name="フローチャート : 判断 303"/>
        <xdr:cNvSpPr/>
      </xdr:nvSpPr>
      <xdr:spPr>
        <a:xfrm>
          <a:off x="6921500" y="609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38396</xdr:rowOff>
    </xdr:from>
    <xdr:ext cx="534377" cy="259045"/>
    <xdr:sp macro="" textlink="">
      <xdr:nvSpPr>
        <xdr:cNvPr id="305" name="テキスト ボックス 304"/>
        <xdr:cNvSpPr txBox="1"/>
      </xdr:nvSpPr>
      <xdr:spPr>
        <a:xfrm>
          <a:off x="6705111" y="586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74143</xdr:rowOff>
    </xdr:from>
    <xdr:to>
      <xdr:col>15</xdr:col>
      <xdr:colOff>231775</xdr:colOff>
      <xdr:row>36</xdr:row>
      <xdr:rowOff>4293</xdr:rowOff>
    </xdr:to>
    <xdr:sp macro="" textlink="">
      <xdr:nvSpPr>
        <xdr:cNvPr id="311" name="円/楕円 310"/>
        <xdr:cNvSpPr/>
      </xdr:nvSpPr>
      <xdr:spPr>
        <a:xfrm>
          <a:off x="10426700" y="607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97020</xdr:rowOff>
    </xdr:from>
    <xdr:ext cx="534377" cy="259045"/>
    <xdr:sp macro="" textlink="">
      <xdr:nvSpPr>
        <xdr:cNvPr id="312" name="補助費等該当値テキスト"/>
        <xdr:cNvSpPr txBox="1"/>
      </xdr:nvSpPr>
      <xdr:spPr>
        <a:xfrm>
          <a:off x="10528300" y="592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47,662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97346</xdr:rowOff>
    </xdr:from>
    <xdr:to>
      <xdr:col>14</xdr:col>
      <xdr:colOff>79375</xdr:colOff>
      <xdr:row>36</xdr:row>
      <xdr:rowOff>27496</xdr:rowOff>
    </xdr:to>
    <xdr:sp macro="" textlink="">
      <xdr:nvSpPr>
        <xdr:cNvPr id="313" name="円/楕円 312"/>
        <xdr:cNvSpPr/>
      </xdr:nvSpPr>
      <xdr:spPr>
        <a:xfrm>
          <a:off x="9588500" y="609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44023</xdr:rowOff>
    </xdr:from>
    <xdr:ext cx="534377" cy="259045"/>
    <xdr:sp macro="" textlink="">
      <xdr:nvSpPr>
        <xdr:cNvPr id="314" name="テキスト ボックス 313"/>
        <xdr:cNvSpPr txBox="1"/>
      </xdr:nvSpPr>
      <xdr:spPr>
        <a:xfrm>
          <a:off x="9372111" y="587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45,835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29096</xdr:rowOff>
    </xdr:from>
    <xdr:to>
      <xdr:col>12</xdr:col>
      <xdr:colOff>561975</xdr:colOff>
      <xdr:row>36</xdr:row>
      <xdr:rowOff>130696</xdr:rowOff>
    </xdr:to>
    <xdr:sp macro="" textlink="">
      <xdr:nvSpPr>
        <xdr:cNvPr id="315" name="円/楕円 314"/>
        <xdr:cNvSpPr/>
      </xdr:nvSpPr>
      <xdr:spPr>
        <a:xfrm>
          <a:off x="8699500" y="620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121823</xdr:rowOff>
    </xdr:from>
    <xdr:ext cx="534377" cy="259045"/>
    <xdr:sp macro="" textlink="">
      <xdr:nvSpPr>
        <xdr:cNvPr id="316" name="テキスト ボックス 315"/>
        <xdr:cNvSpPr txBox="1"/>
      </xdr:nvSpPr>
      <xdr:spPr>
        <a:xfrm>
          <a:off x="8483111" y="629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37,709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12370</xdr:rowOff>
    </xdr:from>
    <xdr:to>
      <xdr:col>11</xdr:col>
      <xdr:colOff>358775</xdr:colOff>
      <xdr:row>36</xdr:row>
      <xdr:rowOff>113970</xdr:rowOff>
    </xdr:to>
    <xdr:sp macro="" textlink="">
      <xdr:nvSpPr>
        <xdr:cNvPr id="317" name="円/楕円 316"/>
        <xdr:cNvSpPr/>
      </xdr:nvSpPr>
      <xdr:spPr>
        <a:xfrm>
          <a:off x="7810500" y="61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105097</xdr:rowOff>
    </xdr:from>
    <xdr:ext cx="534377" cy="259045"/>
    <xdr:sp macro="" textlink="">
      <xdr:nvSpPr>
        <xdr:cNvPr id="318" name="テキスト ボックス 317"/>
        <xdr:cNvSpPr txBox="1"/>
      </xdr:nvSpPr>
      <xdr:spPr>
        <a:xfrm>
          <a:off x="7594111" y="627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39,026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152171</xdr:rowOff>
    </xdr:from>
    <xdr:to>
      <xdr:col>10</xdr:col>
      <xdr:colOff>155575</xdr:colOff>
      <xdr:row>36</xdr:row>
      <xdr:rowOff>82321</xdr:rowOff>
    </xdr:to>
    <xdr:sp macro="" textlink="">
      <xdr:nvSpPr>
        <xdr:cNvPr id="319" name="円/楕円 318"/>
        <xdr:cNvSpPr/>
      </xdr:nvSpPr>
      <xdr:spPr>
        <a:xfrm>
          <a:off x="6921500" y="615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73448</xdr:rowOff>
    </xdr:from>
    <xdr:ext cx="534377" cy="259045"/>
    <xdr:sp macro="" textlink="">
      <xdr:nvSpPr>
        <xdr:cNvPr id="320" name="テキスト ボックス 319"/>
        <xdr:cNvSpPr txBox="1"/>
      </xdr:nvSpPr>
      <xdr:spPr>
        <a:xfrm>
          <a:off x="6705111" y="624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49700</xdr:rowOff>
    </xdr:from>
    <xdr:to>
      <xdr:col>15</xdr:col>
      <xdr:colOff>180975</xdr:colOff>
      <xdr:row>59</xdr:row>
      <xdr:rowOff>57954</xdr:rowOff>
    </xdr:to>
    <xdr:cxnSp macro="">
      <xdr:nvCxnSpPr>
        <xdr:cNvPr id="351" name="直線コネクタ 350"/>
        <xdr:cNvCxnSpPr/>
      </xdr:nvCxnSpPr>
      <xdr:spPr>
        <a:xfrm flipV="1">
          <a:off x="9639300" y="10165250"/>
          <a:ext cx="838200" cy="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8586</xdr:rowOff>
    </xdr:from>
    <xdr:ext cx="534377" cy="259045"/>
    <xdr:sp macro="" textlink="">
      <xdr:nvSpPr>
        <xdr:cNvPr id="352" name="普通建設事業費平均値テキスト"/>
        <xdr:cNvSpPr txBox="1"/>
      </xdr:nvSpPr>
      <xdr:spPr>
        <a:xfrm>
          <a:off x="10528300" y="9952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21163</xdr:rowOff>
    </xdr:from>
    <xdr:to>
      <xdr:col>14</xdr:col>
      <xdr:colOff>28575</xdr:colOff>
      <xdr:row>59</xdr:row>
      <xdr:rowOff>57954</xdr:rowOff>
    </xdr:to>
    <xdr:cxnSp macro="">
      <xdr:nvCxnSpPr>
        <xdr:cNvPr id="354" name="直線コネクタ 353"/>
        <xdr:cNvCxnSpPr/>
      </xdr:nvCxnSpPr>
      <xdr:spPr>
        <a:xfrm>
          <a:off x="8750300" y="10136713"/>
          <a:ext cx="889000" cy="3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107176</xdr:rowOff>
    </xdr:from>
    <xdr:ext cx="534377" cy="259045"/>
    <xdr:sp macro="" textlink="">
      <xdr:nvSpPr>
        <xdr:cNvPr id="356" name="テキスト ボックス 355"/>
        <xdr:cNvSpPr txBox="1"/>
      </xdr:nvSpPr>
      <xdr:spPr>
        <a:xfrm>
          <a:off x="9372111" y="987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21163</xdr:rowOff>
    </xdr:from>
    <xdr:to>
      <xdr:col>12</xdr:col>
      <xdr:colOff>511175</xdr:colOff>
      <xdr:row>59</xdr:row>
      <xdr:rowOff>51245</xdr:rowOff>
    </xdr:to>
    <xdr:cxnSp macro="">
      <xdr:nvCxnSpPr>
        <xdr:cNvPr id="357" name="直線コネクタ 356"/>
        <xdr:cNvCxnSpPr/>
      </xdr:nvCxnSpPr>
      <xdr:spPr>
        <a:xfrm flipV="1">
          <a:off x="7861300" y="10136713"/>
          <a:ext cx="889000" cy="3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147696</xdr:rowOff>
    </xdr:from>
    <xdr:to>
      <xdr:col>12</xdr:col>
      <xdr:colOff>561975</xdr:colOff>
      <xdr:row>59</xdr:row>
      <xdr:rowOff>77846</xdr:rowOff>
    </xdr:to>
    <xdr:sp macro="" textlink="">
      <xdr:nvSpPr>
        <xdr:cNvPr id="358" name="フローチャート : 判断 357"/>
        <xdr:cNvSpPr/>
      </xdr:nvSpPr>
      <xdr:spPr>
        <a:xfrm>
          <a:off x="8699500" y="100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68973</xdr:rowOff>
    </xdr:from>
    <xdr:ext cx="534377" cy="259045"/>
    <xdr:sp macro="" textlink="">
      <xdr:nvSpPr>
        <xdr:cNvPr id="359" name="テキスト ボックス 358"/>
        <xdr:cNvSpPr txBox="1"/>
      </xdr:nvSpPr>
      <xdr:spPr>
        <a:xfrm>
          <a:off x="8483111" y="1018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51245</xdr:rowOff>
    </xdr:from>
    <xdr:to>
      <xdr:col>11</xdr:col>
      <xdr:colOff>307975</xdr:colOff>
      <xdr:row>59</xdr:row>
      <xdr:rowOff>58924</xdr:rowOff>
    </xdr:to>
    <xdr:cxnSp macro="">
      <xdr:nvCxnSpPr>
        <xdr:cNvPr id="360" name="直線コネクタ 359"/>
        <xdr:cNvCxnSpPr/>
      </xdr:nvCxnSpPr>
      <xdr:spPr>
        <a:xfrm flipV="1">
          <a:off x="6972300" y="10166795"/>
          <a:ext cx="889000" cy="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143808</xdr:rowOff>
    </xdr:from>
    <xdr:to>
      <xdr:col>11</xdr:col>
      <xdr:colOff>358775</xdr:colOff>
      <xdr:row>59</xdr:row>
      <xdr:rowOff>73958</xdr:rowOff>
    </xdr:to>
    <xdr:sp macro="" textlink="">
      <xdr:nvSpPr>
        <xdr:cNvPr id="361" name="フローチャート : 判断 360"/>
        <xdr:cNvSpPr/>
      </xdr:nvSpPr>
      <xdr:spPr>
        <a:xfrm>
          <a:off x="7810500" y="100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90485</xdr:rowOff>
    </xdr:from>
    <xdr:ext cx="534377" cy="259045"/>
    <xdr:sp macro="" textlink="">
      <xdr:nvSpPr>
        <xdr:cNvPr id="362" name="テキスト ボックス 361"/>
        <xdr:cNvSpPr txBox="1"/>
      </xdr:nvSpPr>
      <xdr:spPr>
        <a:xfrm>
          <a:off x="7594111" y="986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162185</xdr:rowOff>
    </xdr:from>
    <xdr:to>
      <xdr:col>10</xdr:col>
      <xdr:colOff>155575</xdr:colOff>
      <xdr:row>59</xdr:row>
      <xdr:rowOff>92335</xdr:rowOff>
    </xdr:to>
    <xdr:sp macro="" textlink="">
      <xdr:nvSpPr>
        <xdr:cNvPr id="363" name="フローチャート : 判断 362"/>
        <xdr:cNvSpPr/>
      </xdr:nvSpPr>
      <xdr:spPr>
        <a:xfrm>
          <a:off x="6921500" y="1010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108862</xdr:rowOff>
    </xdr:from>
    <xdr:ext cx="534377" cy="259045"/>
    <xdr:sp macro="" textlink="">
      <xdr:nvSpPr>
        <xdr:cNvPr id="364" name="テキスト ボックス 363"/>
        <xdr:cNvSpPr txBox="1"/>
      </xdr:nvSpPr>
      <xdr:spPr>
        <a:xfrm>
          <a:off x="6705111" y="988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170350</xdr:rowOff>
    </xdr:from>
    <xdr:to>
      <xdr:col>15</xdr:col>
      <xdr:colOff>231775</xdr:colOff>
      <xdr:row>59</xdr:row>
      <xdr:rowOff>100500</xdr:rowOff>
    </xdr:to>
    <xdr:sp macro="" textlink="">
      <xdr:nvSpPr>
        <xdr:cNvPr id="370" name="円/楕円 369"/>
        <xdr:cNvSpPr/>
      </xdr:nvSpPr>
      <xdr:spPr>
        <a:xfrm>
          <a:off x="10426700" y="1011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135586</xdr:rowOff>
    </xdr:from>
    <xdr:ext cx="534377" cy="259045"/>
    <xdr:sp macro="" textlink="">
      <xdr:nvSpPr>
        <xdr:cNvPr id="371" name="普通建設事業費該当値テキスト"/>
        <xdr:cNvSpPr txBox="1"/>
      </xdr:nvSpPr>
      <xdr:spPr>
        <a:xfrm>
          <a:off x="10528300" y="1007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45,177</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7154</xdr:rowOff>
    </xdr:from>
    <xdr:to>
      <xdr:col>14</xdr:col>
      <xdr:colOff>79375</xdr:colOff>
      <xdr:row>59</xdr:row>
      <xdr:rowOff>108754</xdr:rowOff>
    </xdr:to>
    <xdr:sp macro="" textlink="">
      <xdr:nvSpPr>
        <xdr:cNvPr id="372" name="円/楕円 371"/>
        <xdr:cNvSpPr/>
      </xdr:nvSpPr>
      <xdr:spPr>
        <a:xfrm>
          <a:off x="9588500" y="1012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99881</xdr:rowOff>
    </xdr:from>
    <xdr:ext cx="534377" cy="259045"/>
    <xdr:sp macro="" textlink="">
      <xdr:nvSpPr>
        <xdr:cNvPr id="373" name="テキスト ボックス 372"/>
        <xdr:cNvSpPr txBox="1"/>
      </xdr:nvSpPr>
      <xdr:spPr>
        <a:xfrm>
          <a:off x="9372111" y="102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37,595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141813</xdr:rowOff>
    </xdr:from>
    <xdr:to>
      <xdr:col>12</xdr:col>
      <xdr:colOff>561975</xdr:colOff>
      <xdr:row>59</xdr:row>
      <xdr:rowOff>71963</xdr:rowOff>
    </xdr:to>
    <xdr:sp macro="" textlink="">
      <xdr:nvSpPr>
        <xdr:cNvPr id="374" name="円/楕円 373"/>
        <xdr:cNvSpPr/>
      </xdr:nvSpPr>
      <xdr:spPr>
        <a:xfrm>
          <a:off x="8699500" y="1008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88490</xdr:rowOff>
    </xdr:from>
    <xdr:ext cx="534377" cy="259045"/>
    <xdr:sp macro="" textlink="">
      <xdr:nvSpPr>
        <xdr:cNvPr id="375" name="テキスト ボックス 374"/>
        <xdr:cNvSpPr txBox="1"/>
      </xdr:nvSpPr>
      <xdr:spPr>
        <a:xfrm>
          <a:off x="8483111" y="986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71,392</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445</xdr:rowOff>
    </xdr:from>
    <xdr:to>
      <xdr:col>11</xdr:col>
      <xdr:colOff>358775</xdr:colOff>
      <xdr:row>59</xdr:row>
      <xdr:rowOff>102045</xdr:rowOff>
    </xdr:to>
    <xdr:sp macro="" textlink="">
      <xdr:nvSpPr>
        <xdr:cNvPr id="376" name="円/楕円 375"/>
        <xdr:cNvSpPr/>
      </xdr:nvSpPr>
      <xdr:spPr>
        <a:xfrm>
          <a:off x="7810500" y="1011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93172</xdr:rowOff>
    </xdr:from>
    <xdr:ext cx="534377" cy="259045"/>
    <xdr:sp macro="" textlink="">
      <xdr:nvSpPr>
        <xdr:cNvPr id="377" name="テキスト ボックス 376"/>
        <xdr:cNvSpPr txBox="1"/>
      </xdr:nvSpPr>
      <xdr:spPr>
        <a:xfrm>
          <a:off x="7594111" y="1020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43,758</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8124</xdr:rowOff>
    </xdr:from>
    <xdr:to>
      <xdr:col>10</xdr:col>
      <xdr:colOff>155575</xdr:colOff>
      <xdr:row>59</xdr:row>
      <xdr:rowOff>109724</xdr:rowOff>
    </xdr:to>
    <xdr:sp macro="" textlink="">
      <xdr:nvSpPr>
        <xdr:cNvPr id="378" name="円/楕円 377"/>
        <xdr:cNvSpPr/>
      </xdr:nvSpPr>
      <xdr:spPr>
        <a:xfrm>
          <a:off x="6921500" y="1012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100851</xdr:rowOff>
    </xdr:from>
    <xdr:ext cx="534377" cy="259045"/>
    <xdr:sp macro="" textlink="">
      <xdr:nvSpPr>
        <xdr:cNvPr id="379" name="テキスト ボックス 378"/>
        <xdr:cNvSpPr txBox="1"/>
      </xdr:nvSpPr>
      <xdr:spPr>
        <a:xfrm>
          <a:off x="6705111" y="1021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10410</xdr:rowOff>
    </xdr:from>
    <xdr:to>
      <xdr:col>15</xdr:col>
      <xdr:colOff>180975</xdr:colOff>
      <xdr:row>79</xdr:row>
      <xdr:rowOff>25527</xdr:rowOff>
    </xdr:to>
    <xdr:cxnSp macro="">
      <xdr:nvCxnSpPr>
        <xdr:cNvPr id="408" name="直線コネクタ 407"/>
        <xdr:cNvCxnSpPr/>
      </xdr:nvCxnSpPr>
      <xdr:spPr>
        <a:xfrm flipV="1">
          <a:off x="9639300" y="13554960"/>
          <a:ext cx="838200" cy="1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118622</xdr:rowOff>
    </xdr:from>
    <xdr:ext cx="534377" cy="259045"/>
    <xdr:sp macro="" textlink="">
      <xdr:nvSpPr>
        <xdr:cNvPr id="409" name="普通建設事業費 （ うち新規整備　）平均値テキスト"/>
        <xdr:cNvSpPr txBox="1"/>
      </xdr:nvSpPr>
      <xdr:spPr>
        <a:xfrm>
          <a:off x="10528300" y="1349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8848</xdr:rowOff>
    </xdr:from>
    <xdr:to>
      <xdr:col>14</xdr:col>
      <xdr:colOff>28575</xdr:colOff>
      <xdr:row>79</xdr:row>
      <xdr:rowOff>25527</xdr:rowOff>
    </xdr:to>
    <xdr:cxnSp macro="">
      <xdr:nvCxnSpPr>
        <xdr:cNvPr id="411" name="直線コネクタ 410"/>
        <xdr:cNvCxnSpPr/>
      </xdr:nvCxnSpPr>
      <xdr:spPr>
        <a:xfrm>
          <a:off x="8750300" y="13553398"/>
          <a:ext cx="889000" cy="1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85038</xdr:rowOff>
    </xdr:from>
    <xdr:ext cx="534377" cy="259045"/>
    <xdr:sp macro="" textlink="">
      <xdr:nvSpPr>
        <xdr:cNvPr id="413" name="テキスト ボックス 412"/>
        <xdr:cNvSpPr txBox="1"/>
      </xdr:nvSpPr>
      <xdr:spPr>
        <a:xfrm>
          <a:off x="9372111" y="1328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130615</xdr:rowOff>
    </xdr:from>
    <xdr:to>
      <xdr:col>12</xdr:col>
      <xdr:colOff>561975</xdr:colOff>
      <xdr:row>79</xdr:row>
      <xdr:rowOff>60765</xdr:rowOff>
    </xdr:to>
    <xdr:sp macro="" textlink="">
      <xdr:nvSpPr>
        <xdr:cNvPr id="414" name="フローチャート : 判断 413"/>
        <xdr:cNvSpPr/>
      </xdr:nvSpPr>
      <xdr:spPr>
        <a:xfrm>
          <a:off x="8699500" y="135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51892</xdr:rowOff>
    </xdr:from>
    <xdr:ext cx="534377" cy="259045"/>
    <xdr:sp macro="" textlink="">
      <xdr:nvSpPr>
        <xdr:cNvPr id="415" name="テキスト ボックス 414"/>
        <xdr:cNvSpPr txBox="1"/>
      </xdr:nvSpPr>
      <xdr:spPr>
        <a:xfrm>
          <a:off x="8483111" y="1359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131060</xdr:rowOff>
    </xdr:from>
    <xdr:to>
      <xdr:col>15</xdr:col>
      <xdr:colOff>231775</xdr:colOff>
      <xdr:row>79</xdr:row>
      <xdr:rowOff>61210</xdr:rowOff>
    </xdr:to>
    <xdr:sp macro="" textlink="">
      <xdr:nvSpPr>
        <xdr:cNvPr id="421" name="円/楕円 420"/>
        <xdr:cNvSpPr/>
      </xdr:nvSpPr>
      <xdr:spPr>
        <a:xfrm>
          <a:off x="10426700" y="135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90437</xdr:rowOff>
    </xdr:from>
    <xdr:ext cx="534377" cy="259045"/>
    <xdr:sp macro="" textlink="">
      <xdr:nvSpPr>
        <xdr:cNvPr id="422" name="普通建設事業費 （ うち新規整備　）該当値テキスト"/>
        <xdr:cNvSpPr txBox="1"/>
      </xdr:nvSpPr>
      <xdr:spPr>
        <a:xfrm>
          <a:off x="10528300" y="1329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26,803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146177</xdr:rowOff>
    </xdr:from>
    <xdr:to>
      <xdr:col>14</xdr:col>
      <xdr:colOff>79375</xdr:colOff>
      <xdr:row>79</xdr:row>
      <xdr:rowOff>76327</xdr:rowOff>
    </xdr:to>
    <xdr:sp macro="" textlink="">
      <xdr:nvSpPr>
        <xdr:cNvPr id="423" name="円/楕円 422"/>
        <xdr:cNvSpPr/>
      </xdr:nvSpPr>
      <xdr:spPr>
        <a:xfrm>
          <a:off x="9588500" y="1351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67454</xdr:rowOff>
    </xdr:from>
    <xdr:ext cx="534377" cy="259045"/>
    <xdr:sp macro="" textlink="">
      <xdr:nvSpPr>
        <xdr:cNvPr id="424" name="テキスト ボックス 423"/>
        <xdr:cNvSpPr txBox="1"/>
      </xdr:nvSpPr>
      <xdr:spPr>
        <a:xfrm>
          <a:off x="9372111" y="1361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129498</xdr:rowOff>
    </xdr:from>
    <xdr:to>
      <xdr:col>12</xdr:col>
      <xdr:colOff>561975</xdr:colOff>
      <xdr:row>79</xdr:row>
      <xdr:rowOff>59648</xdr:rowOff>
    </xdr:to>
    <xdr:sp macro="" textlink="">
      <xdr:nvSpPr>
        <xdr:cNvPr id="425" name="円/楕円 424"/>
        <xdr:cNvSpPr/>
      </xdr:nvSpPr>
      <xdr:spPr>
        <a:xfrm>
          <a:off x="8699500" y="1350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76175</xdr:rowOff>
    </xdr:from>
    <xdr:ext cx="534377" cy="259045"/>
    <xdr:sp macro="" textlink="">
      <xdr:nvSpPr>
        <xdr:cNvPr id="426" name="テキスト ボックス 425"/>
        <xdr:cNvSpPr txBox="1"/>
      </xdr:nvSpPr>
      <xdr:spPr>
        <a:xfrm>
          <a:off x="8483111" y="1327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28,034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146265</xdr:rowOff>
    </xdr:from>
    <xdr:to>
      <xdr:col>15</xdr:col>
      <xdr:colOff>180975</xdr:colOff>
      <xdr:row>98</xdr:row>
      <xdr:rowOff>22416</xdr:rowOff>
    </xdr:to>
    <xdr:cxnSp macro="">
      <xdr:nvCxnSpPr>
        <xdr:cNvPr id="455" name="直線コネクタ 454"/>
        <xdr:cNvCxnSpPr/>
      </xdr:nvCxnSpPr>
      <xdr:spPr>
        <a:xfrm>
          <a:off x="9639300" y="16776915"/>
          <a:ext cx="838200" cy="4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168622</xdr:rowOff>
    </xdr:from>
    <xdr:ext cx="534377" cy="259045"/>
    <xdr:sp macro="" textlink="">
      <xdr:nvSpPr>
        <xdr:cNvPr id="456" name="普通建設事業費 （ うち更新整備　）平均値テキスト"/>
        <xdr:cNvSpPr txBox="1"/>
      </xdr:nvSpPr>
      <xdr:spPr>
        <a:xfrm>
          <a:off x="10528300" y="16456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159689</xdr:rowOff>
    </xdr:from>
    <xdr:to>
      <xdr:col>14</xdr:col>
      <xdr:colOff>28575</xdr:colOff>
      <xdr:row>97</xdr:row>
      <xdr:rowOff>146265</xdr:rowOff>
    </xdr:to>
    <xdr:cxnSp macro="">
      <xdr:nvCxnSpPr>
        <xdr:cNvPr id="458" name="直線コネクタ 457"/>
        <xdr:cNvCxnSpPr/>
      </xdr:nvCxnSpPr>
      <xdr:spPr>
        <a:xfrm>
          <a:off x="8750300" y="16618889"/>
          <a:ext cx="889000" cy="15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150525</xdr:rowOff>
    </xdr:from>
    <xdr:ext cx="534377" cy="259045"/>
    <xdr:sp macro="" textlink="">
      <xdr:nvSpPr>
        <xdr:cNvPr id="460" name="テキスト ボックス 459"/>
        <xdr:cNvSpPr txBox="1"/>
      </xdr:nvSpPr>
      <xdr:spPr>
        <a:xfrm>
          <a:off x="9372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149822</xdr:rowOff>
    </xdr:from>
    <xdr:to>
      <xdr:col>12</xdr:col>
      <xdr:colOff>561975</xdr:colOff>
      <xdr:row>97</xdr:row>
      <xdr:rowOff>79972</xdr:rowOff>
    </xdr:to>
    <xdr:sp macro="" textlink="">
      <xdr:nvSpPr>
        <xdr:cNvPr id="461" name="フローチャート : 判断 460"/>
        <xdr:cNvSpPr/>
      </xdr:nvSpPr>
      <xdr:spPr>
        <a:xfrm>
          <a:off x="8699500" y="1660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71099</xdr:rowOff>
    </xdr:from>
    <xdr:ext cx="534377" cy="259045"/>
    <xdr:sp macro="" textlink="">
      <xdr:nvSpPr>
        <xdr:cNvPr id="462" name="テキスト ボックス 461"/>
        <xdr:cNvSpPr txBox="1"/>
      </xdr:nvSpPr>
      <xdr:spPr>
        <a:xfrm>
          <a:off x="8483111" y="1670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143066</xdr:rowOff>
    </xdr:from>
    <xdr:to>
      <xdr:col>15</xdr:col>
      <xdr:colOff>231775</xdr:colOff>
      <xdr:row>98</xdr:row>
      <xdr:rowOff>73216</xdr:rowOff>
    </xdr:to>
    <xdr:sp macro="" textlink="">
      <xdr:nvSpPr>
        <xdr:cNvPr id="468" name="円/楕円 467"/>
        <xdr:cNvSpPr/>
      </xdr:nvSpPr>
      <xdr:spPr>
        <a:xfrm>
          <a:off x="10426700" y="167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121493</xdr:rowOff>
    </xdr:from>
    <xdr:ext cx="534377" cy="259045"/>
    <xdr:sp macro="" textlink="">
      <xdr:nvSpPr>
        <xdr:cNvPr id="469" name="普通建設事業費 （ うち更新整備　）該当値テキスト"/>
        <xdr:cNvSpPr txBox="1"/>
      </xdr:nvSpPr>
      <xdr:spPr>
        <a:xfrm>
          <a:off x="10528300" y="1675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15,235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95465</xdr:rowOff>
    </xdr:from>
    <xdr:to>
      <xdr:col>14</xdr:col>
      <xdr:colOff>79375</xdr:colOff>
      <xdr:row>98</xdr:row>
      <xdr:rowOff>25615</xdr:rowOff>
    </xdr:to>
    <xdr:sp macro="" textlink="">
      <xdr:nvSpPr>
        <xdr:cNvPr id="470" name="円/楕円 469"/>
        <xdr:cNvSpPr/>
      </xdr:nvSpPr>
      <xdr:spPr>
        <a:xfrm>
          <a:off x="9588500" y="1672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16742</xdr:rowOff>
    </xdr:from>
    <xdr:ext cx="534377" cy="259045"/>
    <xdr:sp macro="" textlink="">
      <xdr:nvSpPr>
        <xdr:cNvPr id="471" name="テキスト ボックス 470"/>
        <xdr:cNvSpPr txBox="1"/>
      </xdr:nvSpPr>
      <xdr:spPr>
        <a:xfrm>
          <a:off x="9372111" y="1681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18,983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108889</xdr:rowOff>
    </xdr:from>
    <xdr:to>
      <xdr:col>12</xdr:col>
      <xdr:colOff>561975</xdr:colOff>
      <xdr:row>97</xdr:row>
      <xdr:rowOff>39039</xdr:rowOff>
    </xdr:to>
    <xdr:sp macro="" textlink="">
      <xdr:nvSpPr>
        <xdr:cNvPr id="472" name="円/楕円 471"/>
        <xdr:cNvSpPr/>
      </xdr:nvSpPr>
      <xdr:spPr>
        <a:xfrm>
          <a:off x="8699500" y="1656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55566</xdr:rowOff>
    </xdr:from>
    <xdr:ext cx="534377" cy="259045"/>
    <xdr:sp macro="" textlink="">
      <xdr:nvSpPr>
        <xdr:cNvPr id="473" name="テキスト ボックス 472"/>
        <xdr:cNvSpPr txBox="1"/>
      </xdr:nvSpPr>
      <xdr:spPr>
        <a:xfrm>
          <a:off x="8483111" y="1634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31,426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44094</xdr:rowOff>
    </xdr:from>
    <xdr:to>
      <xdr:col>23</xdr:col>
      <xdr:colOff>517525</xdr:colOff>
      <xdr:row>39</xdr:row>
      <xdr:rowOff>44361</xdr:rowOff>
    </xdr:to>
    <xdr:cxnSp macro="">
      <xdr:nvCxnSpPr>
        <xdr:cNvPr id="502" name="直線コネクタ 501"/>
        <xdr:cNvCxnSpPr/>
      </xdr:nvCxnSpPr>
      <xdr:spPr>
        <a:xfrm>
          <a:off x="15481300" y="6730644"/>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39675</xdr:rowOff>
    </xdr:from>
    <xdr:to>
      <xdr:col>22</xdr:col>
      <xdr:colOff>365125</xdr:colOff>
      <xdr:row>39</xdr:row>
      <xdr:rowOff>44094</xdr:rowOff>
    </xdr:to>
    <xdr:cxnSp macro="">
      <xdr:nvCxnSpPr>
        <xdr:cNvPr id="505" name="直線コネクタ 504"/>
        <xdr:cNvCxnSpPr/>
      </xdr:nvCxnSpPr>
      <xdr:spPr>
        <a:xfrm>
          <a:off x="14592300" y="6726225"/>
          <a:ext cx="8890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93451</xdr:rowOff>
    </xdr:from>
    <xdr:ext cx="469744" cy="259045"/>
    <xdr:sp macro="" textlink="">
      <xdr:nvSpPr>
        <xdr:cNvPr id="507" name="テキスト ボックス 506"/>
        <xdr:cNvSpPr txBox="1"/>
      </xdr:nvSpPr>
      <xdr:spPr>
        <a:xfrm>
          <a:off x="15246427"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39675</xdr:rowOff>
    </xdr:from>
    <xdr:to>
      <xdr:col>21</xdr:col>
      <xdr:colOff>161925</xdr:colOff>
      <xdr:row>39</xdr:row>
      <xdr:rowOff>44145</xdr:rowOff>
    </xdr:to>
    <xdr:cxnSp macro="">
      <xdr:nvCxnSpPr>
        <xdr:cNvPr id="508" name="直線コネクタ 507"/>
        <xdr:cNvCxnSpPr/>
      </xdr:nvCxnSpPr>
      <xdr:spPr>
        <a:xfrm flipV="1">
          <a:off x="13703300" y="6726225"/>
          <a:ext cx="889000" cy="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110719</xdr:rowOff>
    </xdr:from>
    <xdr:to>
      <xdr:col>21</xdr:col>
      <xdr:colOff>212725</xdr:colOff>
      <xdr:row>39</xdr:row>
      <xdr:rowOff>40869</xdr:rowOff>
    </xdr:to>
    <xdr:sp macro="" textlink="">
      <xdr:nvSpPr>
        <xdr:cNvPr id="509" name="フローチャート : 判断 508"/>
        <xdr:cNvSpPr/>
      </xdr:nvSpPr>
      <xdr:spPr>
        <a:xfrm>
          <a:off x="14541500"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57395</xdr:rowOff>
    </xdr:from>
    <xdr:ext cx="469744" cy="259045"/>
    <xdr:sp macro="" textlink="">
      <xdr:nvSpPr>
        <xdr:cNvPr id="510" name="テキスト ボックス 509"/>
        <xdr:cNvSpPr txBox="1"/>
      </xdr:nvSpPr>
      <xdr:spPr>
        <a:xfrm>
          <a:off x="14357427" y="640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44145</xdr:rowOff>
    </xdr:from>
    <xdr:to>
      <xdr:col>19</xdr:col>
      <xdr:colOff>644525</xdr:colOff>
      <xdr:row>39</xdr:row>
      <xdr:rowOff>44145</xdr:rowOff>
    </xdr:to>
    <xdr:cxnSp macro="">
      <xdr:nvCxnSpPr>
        <xdr:cNvPr id="511" name="直線コネクタ 510"/>
        <xdr:cNvCxnSpPr/>
      </xdr:nvCxnSpPr>
      <xdr:spPr>
        <a:xfrm>
          <a:off x="12814300" y="67306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62700</xdr:rowOff>
    </xdr:from>
    <xdr:to>
      <xdr:col>20</xdr:col>
      <xdr:colOff>9525</xdr:colOff>
      <xdr:row>38</xdr:row>
      <xdr:rowOff>164300</xdr:rowOff>
    </xdr:to>
    <xdr:sp macro="" textlink="">
      <xdr:nvSpPr>
        <xdr:cNvPr id="512" name="フローチャート : 判断 511"/>
        <xdr:cNvSpPr/>
      </xdr:nvSpPr>
      <xdr:spPr>
        <a:xfrm>
          <a:off x="13652500" y="65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9377</xdr:rowOff>
    </xdr:from>
    <xdr:ext cx="469744" cy="259045"/>
    <xdr:sp macro="" textlink="">
      <xdr:nvSpPr>
        <xdr:cNvPr id="513" name="テキスト ボックス 512"/>
        <xdr:cNvSpPr txBox="1"/>
      </xdr:nvSpPr>
      <xdr:spPr>
        <a:xfrm>
          <a:off x="13468427" y="635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63474</xdr:rowOff>
    </xdr:from>
    <xdr:to>
      <xdr:col>18</xdr:col>
      <xdr:colOff>492125</xdr:colOff>
      <xdr:row>38</xdr:row>
      <xdr:rowOff>165074</xdr:rowOff>
    </xdr:to>
    <xdr:sp macro="" textlink="">
      <xdr:nvSpPr>
        <xdr:cNvPr id="514" name="フローチャート : 判断 513"/>
        <xdr:cNvSpPr/>
      </xdr:nvSpPr>
      <xdr:spPr>
        <a:xfrm>
          <a:off x="12763500" y="657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10151</xdr:rowOff>
    </xdr:from>
    <xdr:ext cx="469744" cy="259045"/>
    <xdr:sp macro="" textlink="">
      <xdr:nvSpPr>
        <xdr:cNvPr id="515" name="テキスト ボックス 514"/>
        <xdr:cNvSpPr txBox="1"/>
      </xdr:nvSpPr>
      <xdr:spPr>
        <a:xfrm>
          <a:off x="12579427" y="635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165011</xdr:rowOff>
    </xdr:from>
    <xdr:to>
      <xdr:col>23</xdr:col>
      <xdr:colOff>568325</xdr:colOff>
      <xdr:row>39</xdr:row>
      <xdr:rowOff>95161</xdr:rowOff>
    </xdr:to>
    <xdr:sp macro="" textlink="">
      <xdr:nvSpPr>
        <xdr:cNvPr id="521" name="円/楕円 520"/>
        <xdr:cNvSpPr/>
      </xdr:nvSpPr>
      <xdr:spPr>
        <a:xfrm>
          <a:off x="16268700" y="668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249299" cy="259045"/>
    <xdr:sp macro="" textlink="">
      <xdr:nvSpPr>
        <xdr:cNvPr id="522" name="災害復旧事業費該当値テキスト"/>
        <xdr:cNvSpPr txBox="1"/>
      </xdr:nvSpPr>
      <xdr:spPr>
        <a:xfrm>
          <a:off x="16370300" y="6629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164744</xdr:rowOff>
    </xdr:from>
    <xdr:to>
      <xdr:col>22</xdr:col>
      <xdr:colOff>415925</xdr:colOff>
      <xdr:row>39</xdr:row>
      <xdr:rowOff>94894</xdr:rowOff>
    </xdr:to>
    <xdr:sp macro="" textlink="">
      <xdr:nvSpPr>
        <xdr:cNvPr id="523" name="円/楕円 522"/>
        <xdr:cNvSpPr/>
      </xdr:nvSpPr>
      <xdr:spPr>
        <a:xfrm>
          <a:off x="15430500" y="667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86021</xdr:rowOff>
    </xdr:from>
    <xdr:ext cx="313932" cy="259045"/>
    <xdr:sp macro="" textlink="">
      <xdr:nvSpPr>
        <xdr:cNvPr id="524" name="テキスト ボックス 523"/>
        <xdr:cNvSpPr txBox="1"/>
      </xdr:nvSpPr>
      <xdr:spPr>
        <a:xfrm>
          <a:off x="15324333" y="67725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160325</xdr:rowOff>
    </xdr:from>
    <xdr:to>
      <xdr:col>21</xdr:col>
      <xdr:colOff>212725</xdr:colOff>
      <xdr:row>39</xdr:row>
      <xdr:rowOff>90475</xdr:rowOff>
    </xdr:to>
    <xdr:sp macro="" textlink="">
      <xdr:nvSpPr>
        <xdr:cNvPr id="525" name="円/楕円 524"/>
        <xdr:cNvSpPr/>
      </xdr:nvSpPr>
      <xdr:spPr>
        <a:xfrm>
          <a:off x="14541500" y="66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81602</xdr:rowOff>
    </xdr:from>
    <xdr:ext cx="378565" cy="259045"/>
    <xdr:sp macro="" textlink="">
      <xdr:nvSpPr>
        <xdr:cNvPr id="526" name="テキスト ボックス 525"/>
        <xdr:cNvSpPr txBox="1"/>
      </xdr:nvSpPr>
      <xdr:spPr>
        <a:xfrm>
          <a:off x="14403017" y="6768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164795</xdr:rowOff>
    </xdr:from>
    <xdr:to>
      <xdr:col>20</xdr:col>
      <xdr:colOff>9525</xdr:colOff>
      <xdr:row>39</xdr:row>
      <xdr:rowOff>94945</xdr:rowOff>
    </xdr:to>
    <xdr:sp macro="" textlink="">
      <xdr:nvSpPr>
        <xdr:cNvPr id="527" name="円/楕円 526"/>
        <xdr:cNvSpPr/>
      </xdr:nvSpPr>
      <xdr:spPr>
        <a:xfrm>
          <a:off x="136525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86072</xdr:rowOff>
    </xdr:from>
    <xdr:ext cx="313932" cy="259045"/>
    <xdr:sp macro="" textlink="">
      <xdr:nvSpPr>
        <xdr:cNvPr id="528" name="テキスト ボックス 527"/>
        <xdr:cNvSpPr txBox="1"/>
      </xdr:nvSpPr>
      <xdr:spPr>
        <a:xfrm>
          <a:off x="13546333" y="67726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164795</xdr:rowOff>
    </xdr:from>
    <xdr:to>
      <xdr:col>18</xdr:col>
      <xdr:colOff>492125</xdr:colOff>
      <xdr:row>39</xdr:row>
      <xdr:rowOff>94945</xdr:rowOff>
    </xdr:to>
    <xdr:sp macro="" textlink="">
      <xdr:nvSpPr>
        <xdr:cNvPr id="529" name="円/楕円 528"/>
        <xdr:cNvSpPr/>
      </xdr:nvSpPr>
      <xdr:spPr>
        <a:xfrm>
          <a:off x="127635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86072</xdr:rowOff>
    </xdr:from>
    <xdr:ext cx="313932" cy="259045"/>
    <xdr:sp macro="" textlink="">
      <xdr:nvSpPr>
        <xdr:cNvPr id="530" name="テキスト ボックス 529"/>
        <xdr:cNvSpPr txBox="1"/>
      </xdr:nvSpPr>
      <xdr:spPr>
        <a:xfrm>
          <a:off x="12657333" y="67726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113477</xdr:rowOff>
    </xdr:from>
    <xdr:to>
      <xdr:col>23</xdr:col>
      <xdr:colOff>517525</xdr:colOff>
      <xdr:row>77</xdr:row>
      <xdr:rowOff>4254</xdr:rowOff>
    </xdr:to>
    <xdr:cxnSp macro="">
      <xdr:nvCxnSpPr>
        <xdr:cNvPr id="610" name="直線コネクタ 609"/>
        <xdr:cNvCxnSpPr/>
      </xdr:nvCxnSpPr>
      <xdr:spPr>
        <a:xfrm>
          <a:off x="15481300" y="13143677"/>
          <a:ext cx="838200" cy="6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90942</xdr:rowOff>
    </xdr:from>
    <xdr:ext cx="534377" cy="259045"/>
    <xdr:sp macro="" textlink="">
      <xdr:nvSpPr>
        <xdr:cNvPr id="611" name="公債費平均値テキスト"/>
        <xdr:cNvSpPr txBox="1"/>
      </xdr:nvSpPr>
      <xdr:spPr>
        <a:xfrm>
          <a:off x="16370300" y="12778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64948</xdr:rowOff>
    </xdr:from>
    <xdr:to>
      <xdr:col>22</xdr:col>
      <xdr:colOff>365125</xdr:colOff>
      <xdr:row>76</xdr:row>
      <xdr:rowOff>113477</xdr:rowOff>
    </xdr:to>
    <xdr:cxnSp macro="">
      <xdr:nvCxnSpPr>
        <xdr:cNvPr id="613" name="直線コネクタ 612"/>
        <xdr:cNvCxnSpPr/>
      </xdr:nvCxnSpPr>
      <xdr:spPr>
        <a:xfrm>
          <a:off x="14592300" y="13095148"/>
          <a:ext cx="889000" cy="4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8945</xdr:rowOff>
    </xdr:from>
    <xdr:ext cx="534377" cy="259045"/>
    <xdr:sp macro="" textlink="">
      <xdr:nvSpPr>
        <xdr:cNvPr id="615" name="テキスト ボックス 614"/>
        <xdr:cNvSpPr txBox="1"/>
      </xdr:nvSpPr>
      <xdr:spPr>
        <a:xfrm>
          <a:off x="15214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51411</xdr:rowOff>
    </xdr:from>
    <xdr:to>
      <xdr:col>21</xdr:col>
      <xdr:colOff>161925</xdr:colOff>
      <xdr:row>76</xdr:row>
      <xdr:rowOff>64948</xdr:rowOff>
    </xdr:to>
    <xdr:cxnSp macro="">
      <xdr:nvCxnSpPr>
        <xdr:cNvPr id="616" name="直線コネクタ 615"/>
        <xdr:cNvCxnSpPr/>
      </xdr:nvCxnSpPr>
      <xdr:spPr>
        <a:xfrm>
          <a:off x="13703300" y="13081611"/>
          <a:ext cx="889000" cy="1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152157</xdr:rowOff>
    </xdr:from>
    <xdr:to>
      <xdr:col>21</xdr:col>
      <xdr:colOff>212725</xdr:colOff>
      <xdr:row>75</xdr:row>
      <xdr:rowOff>82307</xdr:rowOff>
    </xdr:to>
    <xdr:sp macro="" textlink="">
      <xdr:nvSpPr>
        <xdr:cNvPr id="617" name="フローチャート : 判断 616"/>
        <xdr:cNvSpPr/>
      </xdr:nvSpPr>
      <xdr:spPr>
        <a:xfrm>
          <a:off x="14541500" y="1283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98834</xdr:rowOff>
    </xdr:from>
    <xdr:ext cx="534377" cy="259045"/>
    <xdr:sp macro="" textlink="">
      <xdr:nvSpPr>
        <xdr:cNvPr id="618" name="テキスト ボックス 617"/>
        <xdr:cNvSpPr txBox="1"/>
      </xdr:nvSpPr>
      <xdr:spPr>
        <a:xfrm>
          <a:off x="14325111" y="126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15897</xdr:rowOff>
    </xdr:from>
    <xdr:to>
      <xdr:col>19</xdr:col>
      <xdr:colOff>644525</xdr:colOff>
      <xdr:row>76</xdr:row>
      <xdr:rowOff>51411</xdr:rowOff>
    </xdr:to>
    <xdr:cxnSp macro="">
      <xdr:nvCxnSpPr>
        <xdr:cNvPr id="619" name="直線コネクタ 618"/>
        <xdr:cNvCxnSpPr/>
      </xdr:nvCxnSpPr>
      <xdr:spPr>
        <a:xfrm>
          <a:off x="12814300" y="13046097"/>
          <a:ext cx="889000" cy="3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141707</xdr:rowOff>
    </xdr:from>
    <xdr:to>
      <xdr:col>20</xdr:col>
      <xdr:colOff>9525</xdr:colOff>
      <xdr:row>75</xdr:row>
      <xdr:rowOff>71857</xdr:rowOff>
    </xdr:to>
    <xdr:sp macro="" textlink="">
      <xdr:nvSpPr>
        <xdr:cNvPr id="620" name="フローチャート : 判断 619"/>
        <xdr:cNvSpPr/>
      </xdr:nvSpPr>
      <xdr:spPr>
        <a:xfrm>
          <a:off x="13652500" y="1282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88384</xdr:rowOff>
    </xdr:from>
    <xdr:ext cx="534377" cy="259045"/>
    <xdr:sp macro="" textlink="">
      <xdr:nvSpPr>
        <xdr:cNvPr id="621" name="テキスト ボックス 620"/>
        <xdr:cNvSpPr txBox="1"/>
      </xdr:nvSpPr>
      <xdr:spPr>
        <a:xfrm>
          <a:off x="13436111" y="1260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131730</xdr:rowOff>
    </xdr:from>
    <xdr:to>
      <xdr:col>18</xdr:col>
      <xdr:colOff>492125</xdr:colOff>
      <xdr:row>75</xdr:row>
      <xdr:rowOff>61880</xdr:rowOff>
    </xdr:to>
    <xdr:sp macro="" textlink="">
      <xdr:nvSpPr>
        <xdr:cNvPr id="622" name="フローチャート : 判断 621"/>
        <xdr:cNvSpPr/>
      </xdr:nvSpPr>
      <xdr:spPr>
        <a:xfrm>
          <a:off x="12763500" y="128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78407</xdr:rowOff>
    </xdr:from>
    <xdr:ext cx="534377" cy="259045"/>
    <xdr:sp macro="" textlink="">
      <xdr:nvSpPr>
        <xdr:cNvPr id="623" name="テキスト ボックス 622"/>
        <xdr:cNvSpPr txBox="1"/>
      </xdr:nvSpPr>
      <xdr:spPr>
        <a:xfrm>
          <a:off x="12547111" y="1259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124904</xdr:rowOff>
    </xdr:from>
    <xdr:to>
      <xdr:col>23</xdr:col>
      <xdr:colOff>568325</xdr:colOff>
      <xdr:row>77</xdr:row>
      <xdr:rowOff>55054</xdr:rowOff>
    </xdr:to>
    <xdr:sp macro="" textlink="">
      <xdr:nvSpPr>
        <xdr:cNvPr id="629" name="円/楕円 628"/>
        <xdr:cNvSpPr/>
      </xdr:nvSpPr>
      <xdr:spPr>
        <a:xfrm>
          <a:off x="16268700" y="1315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103331</xdr:rowOff>
    </xdr:from>
    <xdr:ext cx="534377" cy="259045"/>
    <xdr:sp macro="" textlink="">
      <xdr:nvSpPr>
        <xdr:cNvPr id="630" name="公債費該当値テキスト"/>
        <xdr:cNvSpPr txBox="1"/>
      </xdr:nvSpPr>
      <xdr:spPr>
        <a:xfrm>
          <a:off x="16370300" y="1313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26,795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62677</xdr:rowOff>
    </xdr:from>
    <xdr:to>
      <xdr:col>22</xdr:col>
      <xdr:colOff>415925</xdr:colOff>
      <xdr:row>76</xdr:row>
      <xdr:rowOff>164277</xdr:rowOff>
    </xdr:to>
    <xdr:sp macro="" textlink="">
      <xdr:nvSpPr>
        <xdr:cNvPr id="631" name="円/楕円 630"/>
        <xdr:cNvSpPr/>
      </xdr:nvSpPr>
      <xdr:spPr>
        <a:xfrm>
          <a:off x="15430500" y="1309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155404</xdr:rowOff>
    </xdr:from>
    <xdr:ext cx="534377" cy="259045"/>
    <xdr:sp macro="" textlink="">
      <xdr:nvSpPr>
        <xdr:cNvPr id="632" name="テキスト ボックス 631"/>
        <xdr:cNvSpPr txBox="1"/>
      </xdr:nvSpPr>
      <xdr:spPr>
        <a:xfrm>
          <a:off x="15214111" y="1318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30,606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14148</xdr:rowOff>
    </xdr:from>
    <xdr:to>
      <xdr:col>21</xdr:col>
      <xdr:colOff>212725</xdr:colOff>
      <xdr:row>76</xdr:row>
      <xdr:rowOff>115748</xdr:rowOff>
    </xdr:to>
    <xdr:sp macro="" textlink="">
      <xdr:nvSpPr>
        <xdr:cNvPr id="633" name="円/楕円 632"/>
        <xdr:cNvSpPr/>
      </xdr:nvSpPr>
      <xdr:spPr>
        <a:xfrm>
          <a:off x="14541500" y="1304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106875</xdr:rowOff>
    </xdr:from>
    <xdr:ext cx="534377" cy="259045"/>
    <xdr:sp macro="" textlink="">
      <xdr:nvSpPr>
        <xdr:cNvPr id="634" name="テキスト ボックス 633"/>
        <xdr:cNvSpPr txBox="1"/>
      </xdr:nvSpPr>
      <xdr:spPr>
        <a:xfrm>
          <a:off x="14325111" y="1313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33,578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611</xdr:rowOff>
    </xdr:from>
    <xdr:to>
      <xdr:col>20</xdr:col>
      <xdr:colOff>9525</xdr:colOff>
      <xdr:row>76</xdr:row>
      <xdr:rowOff>102211</xdr:rowOff>
    </xdr:to>
    <xdr:sp macro="" textlink="">
      <xdr:nvSpPr>
        <xdr:cNvPr id="635" name="円/楕円 634"/>
        <xdr:cNvSpPr/>
      </xdr:nvSpPr>
      <xdr:spPr>
        <a:xfrm>
          <a:off x="13652500" y="1303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93338</xdr:rowOff>
    </xdr:from>
    <xdr:ext cx="534377" cy="259045"/>
    <xdr:sp macro="" textlink="">
      <xdr:nvSpPr>
        <xdr:cNvPr id="636" name="テキスト ボックス 635"/>
        <xdr:cNvSpPr txBox="1"/>
      </xdr:nvSpPr>
      <xdr:spPr>
        <a:xfrm>
          <a:off x="13436111" y="1312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34,407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136547</xdr:rowOff>
    </xdr:from>
    <xdr:to>
      <xdr:col>18</xdr:col>
      <xdr:colOff>492125</xdr:colOff>
      <xdr:row>76</xdr:row>
      <xdr:rowOff>66697</xdr:rowOff>
    </xdr:to>
    <xdr:sp macro="" textlink="">
      <xdr:nvSpPr>
        <xdr:cNvPr id="637" name="円/楕円 636"/>
        <xdr:cNvSpPr/>
      </xdr:nvSpPr>
      <xdr:spPr>
        <a:xfrm>
          <a:off x="12763500" y="129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57824</xdr:rowOff>
    </xdr:from>
    <xdr:ext cx="534377" cy="259045"/>
    <xdr:sp macro="" textlink="">
      <xdr:nvSpPr>
        <xdr:cNvPr id="638" name="テキスト ボックス 637"/>
        <xdr:cNvSpPr txBox="1"/>
      </xdr:nvSpPr>
      <xdr:spPr>
        <a:xfrm>
          <a:off x="12547111" y="1308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36,582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25991</xdr:rowOff>
    </xdr:from>
    <xdr:to>
      <xdr:col>23</xdr:col>
      <xdr:colOff>517525</xdr:colOff>
      <xdr:row>99</xdr:row>
      <xdr:rowOff>29652</xdr:rowOff>
    </xdr:to>
    <xdr:cxnSp macro="">
      <xdr:nvCxnSpPr>
        <xdr:cNvPr id="667" name="直線コネクタ 666"/>
        <xdr:cNvCxnSpPr/>
      </xdr:nvCxnSpPr>
      <xdr:spPr>
        <a:xfrm>
          <a:off x="15481300" y="16999541"/>
          <a:ext cx="838200" cy="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131737</xdr:rowOff>
    </xdr:from>
    <xdr:ext cx="534377" cy="259045"/>
    <xdr:sp macro="" textlink="">
      <xdr:nvSpPr>
        <xdr:cNvPr id="668" name="積立金平均値テキスト"/>
        <xdr:cNvSpPr txBox="1"/>
      </xdr:nvSpPr>
      <xdr:spPr>
        <a:xfrm>
          <a:off x="16370300" y="167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11981</xdr:rowOff>
    </xdr:from>
    <xdr:to>
      <xdr:col>22</xdr:col>
      <xdr:colOff>365125</xdr:colOff>
      <xdr:row>99</xdr:row>
      <xdr:rowOff>25991</xdr:rowOff>
    </xdr:to>
    <xdr:cxnSp macro="">
      <xdr:nvCxnSpPr>
        <xdr:cNvPr id="670" name="直線コネクタ 669"/>
        <xdr:cNvCxnSpPr/>
      </xdr:nvCxnSpPr>
      <xdr:spPr>
        <a:xfrm>
          <a:off x="14592300" y="16985531"/>
          <a:ext cx="889000" cy="1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61851</xdr:rowOff>
    </xdr:from>
    <xdr:ext cx="534377" cy="259045"/>
    <xdr:sp macro="" textlink="">
      <xdr:nvSpPr>
        <xdr:cNvPr id="672" name="テキスト ボックス 671"/>
        <xdr:cNvSpPr txBox="1"/>
      </xdr:nvSpPr>
      <xdr:spPr>
        <a:xfrm>
          <a:off x="15214111" y="1669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9992</xdr:rowOff>
    </xdr:from>
    <xdr:to>
      <xdr:col>21</xdr:col>
      <xdr:colOff>161925</xdr:colOff>
      <xdr:row>99</xdr:row>
      <xdr:rowOff>11981</xdr:rowOff>
    </xdr:to>
    <xdr:cxnSp macro="">
      <xdr:nvCxnSpPr>
        <xdr:cNvPr id="673" name="直線コネクタ 672"/>
        <xdr:cNvCxnSpPr/>
      </xdr:nvCxnSpPr>
      <xdr:spPr>
        <a:xfrm>
          <a:off x="13703300" y="16983542"/>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95084</xdr:rowOff>
    </xdr:from>
    <xdr:to>
      <xdr:col>21</xdr:col>
      <xdr:colOff>212725</xdr:colOff>
      <xdr:row>99</xdr:row>
      <xdr:rowOff>25234</xdr:rowOff>
    </xdr:to>
    <xdr:sp macro="" textlink="">
      <xdr:nvSpPr>
        <xdr:cNvPr id="674" name="フローチャート : 判断 673"/>
        <xdr:cNvSpPr/>
      </xdr:nvSpPr>
      <xdr:spPr>
        <a:xfrm>
          <a:off x="14541500" y="168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41761</xdr:rowOff>
    </xdr:from>
    <xdr:ext cx="534377" cy="259045"/>
    <xdr:sp macro="" textlink="">
      <xdr:nvSpPr>
        <xdr:cNvPr id="675" name="テキスト ボックス 674"/>
        <xdr:cNvSpPr txBox="1"/>
      </xdr:nvSpPr>
      <xdr:spPr>
        <a:xfrm>
          <a:off x="14325111" y="1667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9992</xdr:rowOff>
    </xdr:from>
    <xdr:to>
      <xdr:col>19</xdr:col>
      <xdr:colOff>644525</xdr:colOff>
      <xdr:row>99</xdr:row>
      <xdr:rowOff>37863</xdr:rowOff>
    </xdr:to>
    <xdr:cxnSp macro="">
      <xdr:nvCxnSpPr>
        <xdr:cNvPr id="676" name="直線コネクタ 675"/>
        <xdr:cNvCxnSpPr/>
      </xdr:nvCxnSpPr>
      <xdr:spPr>
        <a:xfrm flipV="1">
          <a:off x="12814300" y="16983542"/>
          <a:ext cx="889000" cy="2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99271</xdr:rowOff>
    </xdr:from>
    <xdr:to>
      <xdr:col>20</xdr:col>
      <xdr:colOff>9525</xdr:colOff>
      <xdr:row>99</xdr:row>
      <xdr:rowOff>29421</xdr:rowOff>
    </xdr:to>
    <xdr:sp macro="" textlink="">
      <xdr:nvSpPr>
        <xdr:cNvPr id="677" name="フローチャート : 判断 676"/>
        <xdr:cNvSpPr/>
      </xdr:nvSpPr>
      <xdr:spPr>
        <a:xfrm>
          <a:off x="13652500" y="169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45948</xdr:rowOff>
    </xdr:from>
    <xdr:ext cx="534377" cy="259045"/>
    <xdr:sp macro="" textlink="">
      <xdr:nvSpPr>
        <xdr:cNvPr id="678" name="テキスト ボックス 677"/>
        <xdr:cNvSpPr txBox="1"/>
      </xdr:nvSpPr>
      <xdr:spPr>
        <a:xfrm>
          <a:off x="13436111" y="1667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102082</xdr:rowOff>
    </xdr:from>
    <xdr:to>
      <xdr:col>18</xdr:col>
      <xdr:colOff>492125</xdr:colOff>
      <xdr:row>99</xdr:row>
      <xdr:rowOff>32232</xdr:rowOff>
    </xdr:to>
    <xdr:sp macro="" textlink="">
      <xdr:nvSpPr>
        <xdr:cNvPr id="679" name="フローチャート : 判断 678"/>
        <xdr:cNvSpPr/>
      </xdr:nvSpPr>
      <xdr:spPr>
        <a:xfrm>
          <a:off x="12763500" y="1690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48759</xdr:rowOff>
    </xdr:from>
    <xdr:ext cx="534377" cy="259045"/>
    <xdr:sp macro="" textlink="">
      <xdr:nvSpPr>
        <xdr:cNvPr id="680" name="テキスト ボックス 679"/>
        <xdr:cNvSpPr txBox="1"/>
      </xdr:nvSpPr>
      <xdr:spPr>
        <a:xfrm>
          <a:off x="12547111" y="1667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150302</xdr:rowOff>
    </xdr:from>
    <xdr:to>
      <xdr:col>23</xdr:col>
      <xdr:colOff>568325</xdr:colOff>
      <xdr:row>99</xdr:row>
      <xdr:rowOff>80452</xdr:rowOff>
    </xdr:to>
    <xdr:sp macro="" textlink="">
      <xdr:nvSpPr>
        <xdr:cNvPr id="686" name="円/楕円 685"/>
        <xdr:cNvSpPr/>
      </xdr:nvSpPr>
      <xdr:spPr>
        <a:xfrm>
          <a:off x="16268700" y="1695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87288</xdr:rowOff>
    </xdr:from>
    <xdr:ext cx="469744" cy="259045"/>
    <xdr:sp macro="" textlink="">
      <xdr:nvSpPr>
        <xdr:cNvPr id="687" name="積立金該当値テキスト"/>
        <xdr:cNvSpPr txBox="1"/>
      </xdr:nvSpPr>
      <xdr:spPr>
        <a:xfrm>
          <a:off x="16370300" y="1688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146641</xdr:rowOff>
    </xdr:from>
    <xdr:to>
      <xdr:col>22</xdr:col>
      <xdr:colOff>415925</xdr:colOff>
      <xdr:row>99</xdr:row>
      <xdr:rowOff>76791</xdr:rowOff>
    </xdr:to>
    <xdr:sp macro="" textlink="">
      <xdr:nvSpPr>
        <xdr:cNvPr id="688" name="円/楕円 687"/>
        <xdr:cNvSpPr/>
      </xdr:nvSpPr>
      <xdr:spPr>
        <a:xfrm>
          <a:off x="15430500" y="1694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67918</xdr:rowOff>
    </xdr:from>
    <xdr:ext cx="469744" cy="259045"/>
    <xdr:sp macro="" textlink="">
      <xdr:nvSpPr>
        <xdr:cNvPr id="689" name="テキスト ボックス 688"/>
        <xdr:cNvSpPr txBox="1"/>
      </xdr:nvSpPr>
      <xdr:spPr>
        <a:xfrm>
          <a:off x="15246427" y="1704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132631</xdr:rowOff>
    </xdr:from>
    <xdr:to>
      <xdr:col>21</xdr:col>
      <xdr:colOff>212725</xdr:colOff>
      <xdr:row>99</xdr:row>
      <xdr:rowOff>62781</xdr:rowOff>
    </xdr:to>
    <xdr:sp macro="" textlink="">
      <xdr:nvSpPr>
        <xdr:cNvPr id="690" name="円/楕円 689"/>
        <xdr:cNvSpPr/>
      </xdr:nvSpPr>
      <xdr:spPr>
        <a:xfrm>
          <a:off x="14541500" y="1693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53908</xdr:rowOff>
    </xdr:from>
    <xdr:ext cx="469744" cy="259045"/>
    <xdr:sp macro="" textlink="">
      <xdr:nvSpPr>
        <xdr:cNvPr id="691" name="テキスト ボックス 690"/>
        <xdr:cNvSpPr txBox="1"/>
      </xdr:nvSpPr>
      <xdr:spPr>
        <a:xfrm>
          <a:off x="14357427" y="1702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130642</xdr:rowOff>
    </xdr:from>
    <xdr:to>
      <xdr:col>20</xdr:col>
      <xdr:colOff>9525</xdr:colOff>
      <xdr:row>99</xdr:row>
      <xdr:rowOff>60792</xdr:rowOff>
    </xdr:to>
    <xdr:sp macro="" textlink="">
      <xdr:nvSpPr>
        <xdr:cNvPr id="692" name="円/楕円 691"/>
        <xdr:cNvSpPr/>
      </xdr:nvSpPr>
      <xdr:spPr>
        <a:xfrm>
          <a:off x="13652500" y="169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51919</xdr:rowOff>
    </xdr:from>
    <xdr:ext cx="469744" cy="259045"/>
    <xdr:sp macro="" textlink="">
      <xdr:nvSpPr>
        <xdr:cNvPr id="693" name="テキスト ボックス 692"/>
        <xdr:cNvSpPr txBox="1"/>
      </xdr:nvSpPr>
      <xdr:spPr>
        <a:xfrm>
          <a:off x="13468427" y="1702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158513</xdr:rowOff>
    </xdr:from>
    <xdr:to>
      <xdr:col>18</xdr:col>
      <xdr:colOff>492125</xdr:colOff>
      <xdr:row>99</xdr:row>
      <xdr:rowOff>88663</xdr:rowOff>
    </xdr:to>
    <xdr:sp macro="" textlink="">
      <xdr:nvSpPr>
        <xdr:cNvPr id="694" name="円/楕円 693"/>
        <xdr:cNvSpPr/>
      </xdr:nvSpPr>
      <xdr:spPr>
        <a:xfrm>
          <a:off x="12763500" y="1696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79790</xdr:rowOff>
    </xdr:from>
    <xdr:ext cx="469744" cy="259045"/>
    <xdr:sp macro="" textlink="">
      <xdr:nvSpPr>
        <xdr:cNvPr id="695" name="テキスト ボックス 694"/>
        <xdr:cNvSpPr txBox="1"/>
      </xdr:nvSpPr>
      <xdr:spPr>
        <a:xfrm>
          <a:off x="12579427" y="1705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6" name="直線コネクタ 72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9" name="直線コネクタ 72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104288</xdr:rowOff>
    </xdr:from>
    <xdr:ext cx="469744" cy="259045"/>
    <xdr:sp macro="" textlink="">
      <xdr:nvSpPr>
        <xdr:cNvPr id="731" name="テキスト ボックス 730"/>
        <xdr:cNvSpPr txBox="1"/>
      </xdr:nvSpPr>
      <xdr:spPr>
        <a:xfrm>
          <a:off x="21088427" y="64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2" name="直線コネクタ 73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166101</xdr:rowOff>
    </xdr:from>
    <xdr:to>
      <xdr:col>29</xdr:col>
      <xdr:colOff>568325</xdr:colOff>
      <xdr:row>39</xdr:row>
      <xdr:rowOff>96251</xdr:rowOff>
    </xdr:to>
    <xdr:sp macro="" textlink="">
      <xdr:nvSpPr>
        <xdr:cNvPr id="733" name="フローチャート : 判断 732"/>
        <xdr:cNvSpPr/>
      </xdr:nvSpPr>
      <xdr:spPr>
        <a:xfrm>
          <a:off x="20383500" y="668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112778</xdr:rowOff>
    </xdr:from>
    <xdr:ext cx="469744" cy="259045"/>
    <xdr:sp macro="" textlink="">
      <xdr:nvSpPr>
        <xdr:cNvPr id="734" name="テキスト ボックス 733"/>
        <xdr:cNvSpPr txBox="1"/>
      </xdr:nvSpPr>
      <xdr:spPr>
        <a:xfrm>
          <a:off x="20199427" y="645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5" name="直線コネクタ 73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2228</xdr:rowOff>
    </xdr:from>
    <xdr:to>
      <xdr:col>28</xdr:col>
      <xdr:colOff>365125</xdr:colOff>
      <xdr:row>39</xdr:row>
      <xdr:rowOff>103828</xdr:rowOff>
    </xdr:to>
    <xdr:sp macro="" textlink="">
      <xdr:nvSpPr>
        <xdr:cNvPr id="736" name="フローチャート : 判断 735"/>
        <xdr:cNvSpPr/>
      </xdr:nvSpPr>
      <xdr:spPr>
        <a:xfrm>
          <a:off x="19494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120355</xdr:rowOff>
    </xdr:from>
    <xdr:ext cx="469744" cy="259045"/>
    <xdr:sp macro="" textlink="">
      <xdr:nvSpPr>
        <xdr:cNvPr id="737" name="テキスト ボックス 736"/>
        <xdr:cNvSpPr txBox="1"/>
      </xdr:nvSpPr>
      <xdr:spPr>
        <a:xfrm>
          <a:off x="19310427" y="646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169987</xdr:rowOff>
    </xdr:from>
    <xdr:to>
      <xdr:col>27</xdr:col>
      <xdr:colOff>161925</xdr:colOff>
      <xdr:row>39</xdr:row>
      <xdr:rowOff>100137</xdr:rowOff>
    </xdr:to>
    <xdr:sp macro="" textlink="">
      <xdr:nvSpPr>
        <xdr:cNvPr id="738" name="フローチャート : 判断 737"/>
        <xdr:cNvSpPr/>
      </xdr:nvSpPr>
      <xdr:spPr>
        <a:xfrm>
          <a:off x="18605500" y="668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116665</xdr:rowOff>
    </xdr:from>
    <xdr:ext cx="469744" cy="259045"/>
    <xdr:sp macro="" textlink="">
      <xdr:nvSpPr>
        <xdr:cNvPr id="739" name="テキスト ボックス 738"/>
        <xdr:cNvSpPr txBox="1"/>
      </xdr:nvSpPr>
      <xdr:spPr>
        <a:xfrm>
          <a:off x="18421427" y="646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5" name="円/楕円 74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7" name="円/楕円 74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8" name="テキスト ボックス 74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9" name="円/楕円 74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0" name="テキスト ボックス 74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1" name="円/楕円 75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2" name="テキスト ボックス 75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3" name="円/楕円 75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4" name="テキスト ボックス 75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48620</xdr:rowOff>
    </xdr:from>
    <xdr:to>
      <xdr:col>32</xdr:col>
      <xdr:colOff>187325</xdr:colOff>
      <xdr:row>59</xdr:row>
      <xdr:rowOff>79904</xdr:rowOff>
    </xdr:to>
    <xdr:cxnSp macro="">
      <xdr:nvCxnSpPr>
        <xdr:cNvPr id="785" name="直線コネクタ 784"/>
        <xdr:cNvCxnSpPr/>
      </xdr:nvCxnSpPr>
      <xdr:spPr>
        <a:xfrm>
          <a:off x="21323300" y="10164170"/>
          <a:ext cx="838200" cy="3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36306</xdr:rowOff>
    </xdr:from>
    <xdr:ext cx="469744" cy="259045"/>
    <xdr:sp macro="" textlink="">
      <xdr:nvSpPr>
        <xdr:cNvPr id="786" name="貸付金平均値テキスト"/>
        <xdr:cNvSpPr txBox="1"/>
      </xdr:nvSpPr>
      <xdr:spPr>
        <a:xfrm>
          <a:off x="22212300" y="980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8973</xdr:rowOff>
    </xdr:from>
    <xdr:to>
      <xdr:col>31</xdr:col>
      <xdr:colOff>34925</xdr:colOff>
      <xdr:row>59</xdr:row>
      <xdr:rowOff>48620</xdr:rowOff>
    </xdr:to>
    <xdr:cxnSp macro="">
      <xdr:nvCxnSpPr>
        <xdr:cNvPr id="788" name="直線コネクタ 787"/>
        <xdr:cNvCxnSpPr/>
      </xdr:nvCxnSpPr>
      <xdr:spPr>
        <a:xfrm>
          <a:off x="20434300" y="10124523"/>
          <a:ext cx="889000" cy="3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122739</xdr:rowOff>
    </xdr:from>
    <xdr:ext cx="469744" cy="259045"/>
    <xdr:sp macro="" textlink="">
      <xdr:nvSpPr>
        <xdr:cNvPr id="790" name="テキスト ボックス 789"/>
        <xdr:cNvSpPr txBox="1"/>
      </xdr:nvSpPr>
      <xdr:spPr>
        <a:xfrm>
          <a:off x="21088427" y="972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129054</xdr:rowOff>
    </xdr:from>
    <xdr:to>
      <xdr:col>29</xdr:col>
      <xdr:colOff>517525</xdr:colOff>
      <xdr:row>59</xdr:row>
      <xdr:rowOff>8973</xdr:rowOff>
    </xdr:to>
    <xdr:cxnSp macro="">
      <xdr:nvCxnSpPr>
        <xdr:cNvPr id="791" name="直線コネクタ 790"/>
        <xdr:cNvCxnSpPr/>
      </xdr:nvCxnSpPr>
      <xdr:spPr>
        <a:xfrm>
          <a:off x="19545300" y="10073154"/>
          <a:ext cx="889000" cy="5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41188</xdr:rowOff>
    </xdr:from>
    <xdr:to>
      <xdr:col>29</xdr:col>
      <xdr:colOff>568325</xdr:colOff>
      <xdr:row>58</xdr:row>
      <xdr:rowOff>142788</xdr:rowOff>
    </xdr:to>
    <xdr:sp macro="" textlink="">
      <xdr:nvSpPr>
        <xdr:cNvPr id="792" name="フローチャート : 判断 791"/>
        <xdr:cNvSpPr/>
      </xdr:nvSpPr>
      <xdr:spPr>
        <a:xfrm>
          <a:off x="20383500" y="998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159315</xdr:rowOff>
    </xdr:from>
    <xdr:ext cx="469744" cy="259045"/>
    <xdr:sp macro="" textlink="">
      <xdr:nvSpPr>
        <xdr:cNvPr id="793" name="テキスト ボックス 792"/>
        <xdr:cNvSpPr txBox="1"/>
      </xdr:nvSpPr>
      <xdr:spPr>
        <a:xfrm>
          <a:off x="20199427" y="976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63478</xdr:rowOff>
    </xdr:from>
    <xdr:to>
      <xdr:col>28</xdr:col>
      <xdr:colOff>314325</xdr:colOff>
      <xdr:row>58</xdr:row>
      <xdr:rowOff>129054</xdr:rowOff>
    </xdr:to>
    <xdr:cxnSp macro="">
      <xdr:nvCxnSpPr>
        <xdr:cNvPr id="794" name="直線コネクタ 793"/>
        <xdr:cNvCxnSpPr/>
      </xdr:nvCxnSpPr>
      <xdr:spPr>
        <a:xfrm>
          <a:off x="18656300" y="10007578"/>
          <a:ext cx="889000" cy="6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18981</xdr:rowOff>
    </xdr:from>
    <xdr:to>
      <xdr:col>28</xdr:col>
      <xdr:colOff>365125</xdr:colOff>
      <xdr:row>58</xdr:row>
      <xdr:rowOff>120581</xdr:rowOff>
    </xdr:to>
    <xdr:sp macro="" textlink="">
      <xdr:nvSpPr>
        <xdr:cNvPr id="795" name="フローチャート : 判断 794"/>
        <xdr:cNvSpPr/>
      </xdr:nvSpPr>
      <xdr:spPr>
        <a:xfrm>
          <a:off x="19494500" y="99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137108</xdr:rowOff>
    </xdr:from>
    <xdr:ext cx="469744" cy="259045"/>
    <xdr:sp macro="" textlink="">
      <xdr:nvSpPr>
        <xdr:cNvPr id="796" name="テキスト ボックス 795"/>
        <xdr:cNvSpPr txBox="1"/>
      </xdr:nvSpPr>
      <xdr:spPr>
        <a:xfrm>
          <a:off x="19310427" y="9738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13495</xdr:rowOff>
    </xdr:from>
    <xdr:to>
      <xdr:col>27</xdr:col>
      <xdr:colOff>161925</xdr:colOff>
      <xdr:row>58</xdr:row>
      <xdr:rowOff>115095</xdr:rowOff>
    </xdr:to>
    <xdr:sp macro="" textlink="">
      <xdr:nvSpPr>
        <xdr:cNvPr id="797" name="フローチャート : 判断 796"/>
        <xdr:cNvSpPr/>
      </xdr:nvSpPr>
      <xdr:spPr>
        <a:xfrm>
          <a:off x="18605500" y="99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106222</xdr:rowOff>
    </xdr:from>
    <xdr:ext cx="469744" cy="259045"/>
    <xdr:sp macro="" textlink="">
      <xdr:nvSpPr>
        <xdr:cNvPr id="798" name="テキスト ボックス 797"/>
        <xdr:cNvSpPr txBox="1"/>
      </xdr:nvSpPr>
      <xdr:spPr>
        <a:xfrm>
          <a:off x="18421427" y="1005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29104</xdr:rowOff>
    </xdr:from>
    <xdr:to>
      <xdr:col>32</xdr:col>
      <xdr:colOff>238125</xdr:colOff>
      <xdr:row>59</xdr:row>
      <xdr:rowOff>130704</xdr:rowOff>
    </xdr:to>
    <xdr:sp macro="" textlink="">
      <xdr:nvSpPr>
        <xdr:cNvPr id="804" name="円/楕円 803"/>
        <xdr:cNvSpPr/>
      </xdr:nvSpPr>
      <xdr:spPr>
        <a:xfrm>
          <a:off x="22110700" y="1014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115481</xdr:rowOff>
    </xdr:from>
    <xdr:ext cx="378565" cy="259045"/>
    <xdr:sp macro="" textlink="">
      <xdr:nvSpPr>
        <xdr:cNvPr id="805" name="貸付金該当値テキスト"/>
        <xdr:cNvSpPr txBox="1"/>
      </xdr:nvSpPr>
      <xdr:spPr>
        <a:xfrm>
          <a:off x="22212300" y="10059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169270</xdr:rowOff>
    </xdr:from>
    <xdr:to>
      <xdr:col>31</xdr:col>
      <xdr:colOff>85725</xdr:colOff>
      <xdr:row>59</xdr:row>
      <xdr:rowOff>99420</xdr:rowOff>
    </xdr:to>
    <xdr:sp macro="" textlink="">
      <xdr:nvSpPr>
        <xdr:cNvPr id="806" name="円/楕円 805"/>
        <xdr:cNvSpPr/>
      </xdr:nvSpPr>
      <xdr:spPr>
        <a:xfrm>
          <a:off x="21272500" y="1011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90547</xdr:rowOff>
    </xdr:from>
    <xdr:ext cx="469744" cy="259045"/>
    <xdr:sp macro="" textlink="">
      <xdr:nvSpPr>
        <xdr:cNvPr id="807" name="テキスト ボックス 806"/>
        <xdr:cNvSpPr txBox="1"/>
      </xdr:nvSpPr>
      <xdr:spPr>
        <a:xfrm>
          <a:off x="21088427" y="1020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129623</xdr:rowOff>
    </xdr:from>
    <xdr:to>
      <xdr:col>29</xdr:col>
      <xdr:colOff>568325</xdr:colOff>
      <xdr:row>59</xdr:row>
      <xdr:rowOff>59773</xdr:rowOff>
    </xdr:to>
    <xdr:sp macro="" textlink="">
      <xdr:nvSpPr>
        <xdr:cNvPr id="808" name="円/楕円 807"/>
        <xdr:cNvSpPr/>
      </xdr:nvSpPr>
      <xdr:spPr>
        <a:xfrm>
          <a:off x="20383500" y="100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50900</xdr:rowOff>
    </xdr:from>
    <xdr:ext cx="469744" cy="259045"/>
    <xdr:sp macro="" textlink="">
      <xdr:nvSpPr>
        <xdr:cNvPr id="809" name="テキスト ボックス 808"/>
        <xdr:cNvSpPr txBox="1"/>
      </xdr:nvSpPr>
      <xdr:spPr>
        <a:xfrm>
          <a:off x="20199427" y="1016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78254</xdr:rowOff>
    </xdr:from>
    <xdr:to>
      <xdr:col>28</xdr:col>
      <xdr:colOff>365125</xdr:colOff>
      <xdr:row>59</xdr:row>
      <xdr:rowOff>8404</xdr:rowOff>
    </xdr:to>
    <xdr:sp macro="" textlink="">
      <xdr:nvSpPr>
        <xdr:cNvPr id="810" name="円/楕円 809"/>
        <xdr:cNvSpPr/>
      </xdr:nvSpPr>
      <xdr:spPr>
        <a:xfrm>
          <a:off x="19494500" y="1002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170981</xdr:rowOff>
    </xdr:from>
    <xdr:ext cx="469744" cy="259045"/>
    <xdr:sp macro="" textlink="">
      <xdr:nvSpPr>
        <xdr:cNvPr id="811" name="テキスト ボックス 810"/>
        <xdr:cNvSpPr txBox="1"/>
      </xdr:nvSpPr>
      <xdr:spPr>
        <a:xfrm>
          <a:off x="19310427" y="1011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12678</xdr:rowOff>
    </xdr:from>
    <xdr:to>
      <xdr:col>27</xdr:col>
      <xdr:colOff>161925</xdr:colOff>
      <xdr:row>58</xdr:row>
      <xdr:rowOff>114278</xdr:rowOff>
    </xdr:to>
    <xdr:sp macro="" textlink="">
      <xdr:nvSpPr>
        <xdr:cNvPr id="812" name="円/楕円 811"/>
        <xdr:cNvSpPr/>
      </xdr:nvSpPr>
      <xdr:spPr>
        <a:xfrm>
          <a:off x="18605500" y="995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130805</xdr:rowOff>
    </xdr:from>
    <xdr:ext cx="469744" cy="259045"/>
    <xdr:sp macro="" textlink="">
      <xdr:nvSpPr>
        <xdr:cNvPr id="813" name="テキスト ボックス 812"/>
        <xdr:cNvSpPr txBox="1"/>
      </xdr:nvSpPr>
      <xdr:spPr>
        <a:xfrm>
          <a:off x="18421427" y="973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130099</xdr:rowOff>
    </xdr:from>
    <xdr:to>
      <xdr:col>32</xdr:col>
      <xdr:colOff>187325</xdr:colOff>
      <xdr:row>77</xdr:row>
      <xdr:rowOff>145492</xdr:rowOff>
    </xdr:to>
    <xdr:cxnSp macro="">
      <xdr:nvCxnSpPr>
        <xdr:cNvPr id="843" name="直線コネクタ 842"/>
        <xdr:cNvCxnSpPr/>
      </xdr:nvCxnSpPr>
      <xdr:spPr>
        <a:xfrm flipV="1">
          <a:off x="21323300" y="13331749"/>
          <a:ext cx="8382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94194</xdr:rowOff>
    </xdr:from>
    <xdr:ext cx="534377" cy="259045"/>
    <xdr:sp macro="" textlink="">
      <xdr:nvSpPr>
        <xdr:cNvPr id="844" name="繰出金平均値テキスト"/>
        <xdr:cNvSpPr txBox="1"/>
      </xdr:nvSpPr>
      <xdr:spPr>
        <a:xfrm>
          <a:off x="22212300" y="12952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145492</xdr:rowOff>
    </xdr:from>
    <xdr:to>
      <xdr:col>31</xdr:col>
      <xdr:colOff>34925</xdr:colOff>
      <xdr:row>78</xdr:row>
      <xdr:rowOff>29420</xdr:rowOff>
    </xdr:to>
    <xdr:cxnSp macro="">
      <xdr:nvCxnSpPr>
        <xdr:cNvPr id="846" name="直線コネクタ 845"/>
        <xdr:cNvCxnSpPr/>
      </xdr:nvCxnSpPr>
      <xdr:spPr>
        <a:xfrm flipV="1">
          <a:off x="20434300" y="13347142"/>
          <a:ext cx="889000" cy="5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41121</xdr:rowOff>
    </xdr:from>
    <xdr:ext cx="534377" cy="259045"/>
    <xdr:sp macro="" textlink="">
      <xdr:nvSpPr>
        <xdr:cNvPr id="848" name="テキスト ボックス 847"/>
        <xdr:cNvSpPr txBox="1"/>
      </xdr:nvSpPr>
      <xdr:spPr>
        <a:xfrm>
          <a:off x="21056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29420</xdr:rowOff>
    </xdr:from>
    <xdr:to>
      <xdr:col>29</xdr:col>
      <xdr:colOff>517525</xdr:colOff>
      <xdr:row>78</xdr:row>
      <xdr:rowOff>58623</xdr:rowOff>
    </xdr:to>
    <xdr:cxnSp macro="">
      <xdr:nvCxnSpPr>
        <xdr:cNvPr id="849" name="直線コネクタ 848"/>
        <xdr:cNvCxnSpPr/>
      </xdr:nvCxnSpPr>
      <xdr:spPr>
        <a:xfrm flipV="1">
          <a:off x="19545300" y="13402520"/>
          <a:ext cx="889000" cy="2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83565</xdr:rowOff>
    </xdr:from>
    <xdr:to>
      <xdr:col>29</xdr:col>
      <xdr:colOff>568325</xdr:colOff>
      <xdr:row>77</xdr:row>
      <xdr:rowOff>13715</xdr:rowOff>
    </xdr:to>
    <xdr:sp macro="" textlink="">
      <xdr:nvSpPr>
        <xdr:cNvPr id="850" name="フローチャート : 判断 849"/>
        <xdr:cNvSpPr/>
      </xdr:nvSpPr>
      <xdr:spPr>
        <a:xfrm>
          <a:off x="20383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30243</xdr:rowOff>
    </xdr:from>
    <xdr:ext cx="534377" cy="259045"/>
    <xdr:sp macro="" textlink="">
      <xdr:nvSpPr>
        <xdr:cNvPr id="851" name="テキスト ボックス 850"/>
        <xdr:cNvSpPr txBox="1"/>
      </xdr:nvSpPr>
      <xdr:spPr>
        <a:xfrm>
          <a:off x="20167111" y="128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8865</xdr:rowOff>
    </xdr:from>
    <xdr:to>
      <xdr:col>28</xdr:col>
      <xdr:colOff>314325</xdr:colOff>
      <xdr:row>78</xdr:row>
      <xdr:rowOff>58623</xdr:rowOff>
    </xdr:to>
    <xdr:cxnSp macro="">
      <xdr:nvCxnSpPr>
        <xdr:cNvPr id="852" name="直線コネクタ 851"/>
        <xdr:cNvCxnSpPr/>
      </xdr:nvCxnSpPr>
      <xdr:spPr>
        <a:xfrm>
          <a:off x="18656300" y="13381965"/>
          <a:ext cx="889000" cy="4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97453</xdr:rowOff>
    </xdr:from>
    <xdr:to>
      <xdr:col>28</xdr:col>
      <xdr:colOff>365125</xdr:colOff>
      <xdr:row>77</xdr:row>
      <xdr:rowOff>27603</xdr:rowOff>
    </xdr:to>
    <xdr:sp macro="" textlink="">
      <xdr:nvSpPr>
        <xdr:cNvPr id="853" name="フローチャート : 判断 852"/>
        <xdr:cNvSpPr/>
      </xdr:nvSpPr>
      <xdr:spPr>
        <a:xfrm>
          <a:off x="19494500" y="131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44131</xdr:rowOff>
    </xdr:from>
    <xdr:ext cx="534377" cy="259045"/>
    <xdr:sp macro="" textlink="">
      <xdr:nvSpPr>
        <xdr:cNvPr id="854" name="テキスト ボックス 853"/>
        <xdr:cNvSpPr txBox="1"/>
      </xdr:nvSpPr>
      <xdr:spPr>
        <a:xfrm>
          <a:off x="19278111" y="1290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93453</xdr:rowOff>
    </xdr:from>
    <xdr:to>
      <xdr:col>27</xdr:col>
      <xdr:colOff>161925</xdr:colOff>
      <xdr:row>77</xdr:row>
      <xdr:rowOff>23603</xdr:rowOff>
    </xdr:to>
    <xdr:sp macro="" textlink="">
      <xdr:nvSpPr>
        <xdr:cNvPr id="855" name="フローチャート : 判断 854"/>
        <xdr:cNvSpPr/>
      </xdr:nvSpPr>
      <xdr:spPr>
        <a:xfrm>
          <a:off x="18605500" y="1312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40130</xdr:rowOff>
    </xdr:from>
    <xdr:ext cx="534377" cy="259045"/>
    <xdr:sp macro="" textlink="">
      <xdr:nvSpPr>
        <xdr:cNvPr id="856" name="テキスト ボックス 855"/>
        <xdr:cNvSpPr txBox="1"/>
      </xdr:nvSpPr>
      <xdr:spPr>
        <a:xfrm>
          <a:off x="18389111" y="128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79299</xdr:rowOff>
    </xdr:from>
    <xdr:to>
      <xdr:col>32</xdr:col>
      <xdr:colOff>238125</xdr:colOff>
      <xdr:row>78</xdr:row>
      <xdr:rowOff>9449</xdr:rowOff>
    </xdr:to>
    <xdr:sp macro="" textlink="">
      <xdr:nvSpPr>
        <xdr:cNvPr id="862" name="円/楕円 861"/>
        <xdr:cNvSpPr/>
      </xdr:nvSpPr>
      <xdr:spPr>
        <a:xfrm>
          <a:off x="22110700" y="1328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57726</xdr:rowOff>
    </xdr:from>
    <xdr:ext cx="534377" cy="259045"/>
    <xdr:sp macro="" textlink="">
      <xdr:nvSpPr>
        <xdr:cNvPr id="863" name="繰出金該当値テキスト"/>
        <xdr:cNvSpPr txBox="1"/>
      </xdr:nvSpPr>
      <xdr:spPr>
        <a:xfrm>
          <a:off x="22212300" y="1325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33,504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94692</xdr:rowOff>
    </xdr:from>
    <xdr:to>
      <xdr:col>31</xdr:col>
      <xdr:colOff>85725</xdr:colOff>
      <xdr:row>78</xdr:row>
      <xdr:rowOff>24842</xdr:rowOff>
    </xdr:to>
    <xdr:sp macro="" textlink="">
      <xdr:nvSpPr>
        <xdr:cNvPr id="864" name="円/楕円 863"/>
        <xdr:cNvSpPr/>
      </xdr:nvSpPr>
      <xdr:spPr>
        <a:xfrm>
          <a:off x="21272500" y="1329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15969</xdr:rowOff>
    </xdr:from>
    <xdr:ext cx="534377" cy="259045"/>
    <xdr:sp macro="" textlink="">
      <xdr:nvSpPr>
        <xdr:cNvPr id="865" name="テキスト ボックス 864"/>
        <xdr:cNvSpPr txBox="1"/>
      </xdr:nvSpPr>
      <xdr:spPr>
        <a:xfrm>
          <a:off x="21056111" y="1338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32,696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150070</xdr:rowOff>
    </xdr:from>
    <xdr:to>
      <xdr:col>29</xdr:col>
      <xdr:colOff>568325</xdr:colOff>
      <xdr:row>78</xdr:row>
      <xdr:rowOff>80220</xdr:rowOff>
    </xdr:to>
    <xdr:sp macro="" textlink="">
      <xdr:nvSpPr>
        <xdr:cNvPr id="866" name="円/楕円 865"/>
        <xdr:cNvSpPr/>
      </xdr:nvSpPr>
      <xdr:spPr>
        <a:xfrm>
          <a:off x="20383500" y="133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71347</xdr:rowOff>
    </xdr:from>
    <xdr:ext cx="534377" cy="259045"/>
    <xdr:sp macro="" textlink="">
      <xdr:nvSpPr>
        <xdr:cNvPr id="867" name="テキスト ボックス 866"/>
        <xdr:cNvSpPr txBox="1"/>
      </xdr:nvSpPr>
      <xdr:spPr>
        <a:xfrm>
          <a:off x="20167111" y="1344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29,789</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7823</xdr:rowOff>
    </xdr:from>
    <xdr:to>
      <xdr:col>28</xdr:col>
      <xdr:colOff>365125</xdr:colOff>
      <xdr:row>78</xdr:row>
      <xdr:rowOff>109423</xdr:rowOff>
    </xdr:to>
    <xdr:sp macro="" textlink="">
      <xdr:nvSpPr>
        <xdr:cNvPr id="868" name="円/楕円 867"/>
        <xdr:cNvSpPr/>
      </xdr:nvSpPr>
      <xdr:spPr>
        <a:xfrm>
          <a:off x="19494500" y="1338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100550</xdr:rowOff>
    </xdr:from>
    <xdr:ext cx="534377" cy="259045"/>
    <xdr:sp macro="" textlink="">
      <xdr:nvSpPr>
        <xdr:cNvPr id="869" name="テキスト ボックス 868"/>
        <xdr:cNvSpPr txBox="1"/>
      </xdr:nvSpPr>
      <xdr:spPr>
        <a:xfrm>
          <a:off x="19278111" y="1347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28,256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129515</xdr:rowOff>
    </xdr:from>
    <xdr:to>
      <xdr:col>27</xdr:col>
      <xdr:colOff>161925</xdr:colOff>
      <xdr:row>78</xdr:row>
      <xdr:rowOff>59665</xdr:rowOff>
    </xdr:to>
    <xdr:sp macro="" textlink="">
      <xdr:nvSpPr>
        <xdr:cNvPr id="870" name="円/楕円 869"/>
        <xdr:cNvSpPr/>
      </xdr:nvSpPr>
      <xdr:spPr>
        <a:xfrm>
          <a:off x="18605500" y="1333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50792</xdr:rowOff>
    </xdr:from>
    <xdr:ext cx="534377" cy="259045"/>
    <xdr:sp macro="" textlink="">
      <xdr:nvSpPr>
        <xdr:cNvPr id="871" name="テキスト ボックス 870"/>
        <xdr:cNvSpPr txBox="1"/>
      </xdr:nvSpPr>
      <xdr:spPr>
        <a:xfrm>
          <a:off x="18389111" y="1342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30,868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住民一人当たりのコストを類似団体平均と比べると、人件費と</a:t>
          </a:r>
          <a:r>
            <a:rPr kumimoji="1" lang="ja-JP" altLang="en-US" sz="1300">
              <a:solidFill>
                <a:schemeClr val="dk1"/>
              </a:solidFill>
              <a:effectLst/>
              <a:latin typeface="+mn-ea"/>
              <a:ea typeface="+mn-ea"/>
              <a:cs typeface="+mn-cs"/>
            </a:rPr>
            <a:t>維持</a:t>
          </a:r>
          <a:r>
            <a:rPr kumimoji="1" lang="ja-JP" altLang="ja-JP" sz="1300">
              <a:solidFill>
                <a:schemeClr val="dk1"/>
              </a:solidFill>
              <a:effectLst/>
              <a:latin typeface="+mn-ea"/>
              <a:ea typeface="+mn-ea"/>
              <a:cs typeface="+mn-cs"/>
            </a:rPr>
            <a:t>補修費</a:t>
          </a:r>
          <a:r>
            <a:rPr kumimoji="1" lang="ja-JP" altLang="en-US" sz="1300">
              <a:solidFill>
                <a:schemeClr val="dk1"/>
              </a:solidFill>
              <a:effectLst/>
              <a:latin typeface="+mn-ea"/>
              <a:ea typeface="+mn-ea"/>
              <a:cs typeface="+mn-cs"/>
            </a:rPr>
            <a:t>、補助費等</a:t>
          </a:r>
          <a:r>
            <a:rPr kumimoji="1" lang="ja-JP" altLang="ja-JP" sz="1300">
              <a:solidFill>
                <a:schemeClr val="dk1"/>
              </a:solidFill>
              <a:effectLst/>
              <a:latin typeface="+mn-ea"/>
              <a:ea typeface="+mn-ea"/>
              <a:cs typeface="+mn-cs"/>
            </a:rPr>
            <a:t>が上回っている状況である。</a:t>
          </a:r>
          <a:endParaRPr lang="ja-JP" altLang="ja-JP" sz="1300">
            <a:effectLst/>
            <a:latin typeface="+mn-ea"/>
            <a:ea typeface="+mn-ea"/>
          </a:endParaRPr>
        </a:p>
        <a:p>
          <a:r>
            <a:rPr kumimoji="1" lang="ja-JP" altLang="ja-JP" sz="1300">
              <a:solidFill>
                <a:schemeClr val="dk1"/>
              </a:solidFill>
              <a:effectLst/>
              <a:latin typeface="+mn-ea"/>
              <a:ea typeface="+mn-ea"/>
              <a:cs typeface="+mn-cs"/>
            </a:rPr>
            <a:t>これは、消防や保育所を直営で行っていることや、廃棄物処理を市単独で行っていることで、人件費や</a:t>
          </a:r>
          <a:r>
            <a:rPr kumimoji="1" lang="ja-JP" altLang="en-US" sz="1300">
              <a:solidFill>
                <a:schemeClr val="dk1"/>
              </a:solidFill>
              <a:effectLst/>
              <a:latin typeface="+mn-ea"/>
              <a:ea typeface="+mn-ea"/>
              <a:cs typeface="+mn-cs"/>
            </a:rPr>
            <a:t>施設の維持補修費といったコスト</a:t>
          </a:r>
          <a:r>
            <a:rPr kumimoji="1" lang="ja-JP" altLang="ja-JP" sz="1300">
              <a:solidFill>
                <a:schemeClr val="dk1"/>
              </a:solidFill>
              <a:effectLst/>
              <a:latin typeface="+mn-ea"/>
              <a:ea typeface="+mn-ea"/>
              <a:cs typeface="+mn-cs"/>
            </a:rPr>
            <a:t>が類似団体内で高いことが要因である。</a:t>
          </a:r>
          <a:endParaRPr lang="ja-JP" altLang="ja-JP" sz="1300">
            <a:effectLst/>
            <a:latin typeface="+mn-ea"/>
            <a:ea typeface="+mn-ea"/>
          </a:endParaRPr>
        </a:p>
        <a:p>
          <a:r>
            <a:rPr kumimoji="1" lang="ja-JP" altLang="en-US" sz="1300">
              <a:solidFill>
                <a:schemeClr val="dk1"/>
              </a:solidFill>
              <a:effectLst/>
              <a:latin typeface="+mn-ea"/>
              <a:ea typeface="+mn-ea"/>
              <a:cs typeface="+mn-cs"/>
            </a:rPr>
            <a:t>また、企業立地推進のための奨励金や市立湖西病院への負担金等により補助費等が高くなっている。</a:t>
          </a:r>
          <a:endParaRPr kumimoji="1" lang="en-US" altLang="ja-JP" sz="1300">
            <a:solidFill>
              <a:schemeClr val="dk1"/>
            </a:solidFill>
            <a:effectLst/>
            <a:latin typeface="+mn-ea"/>
            <a:ea typeface="+mn-ea"/>
            <a:cs typeface="+mn-cs"/>
          </a:endParaRPr>
        </a:p>
        <a:p>
          <a:r>
            <a:rPr kumimoji="1" lang="ja-JP" altLang="ja-JP" sz="1300">
              <a:solidFill>
                <a:schemeClr val="dk1"/>
              </a:solidFill>
              <a:effectLst/>
              <a:latin typeface="+mn-ea"/>
              <a:ea typeface="+mn-ea"/>
              <a:cs typeface="+mn-cs"/>
            </a:rPr>
            <a:t>すでに経常経費の削減には努めているところではあるが、今後、事務事業の見直しや公共施設の適正配置・整備について進めコストの低減に努める。</a:t>
          </a:r>
          <a:endParaRPr lang="ja-JP" altLang="ja-JP" sz="13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静岡県湖西市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60,363
57,809
86.56
22,351,522
21,237,800
1,008,833
14,442,690
18,175,983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31.1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59200</xdr:rowOff>
    </xdr:from>
    <xdr:to>
      <xdr:col>6</xdr:col>
      <xdr:colOff>511175</xdr:colOff>
      <xdr:row>38</xdr:row>
      <xdr:rowOff>97409</xdr:rowOff>
    </xdr:to>
    <xdr:cxnSp macro="">
      <xdr:nvCxnSpPr>
        <xdr:cNvPr id="63" name="直線コネクタ 62"/>
        <xdr:cNvCxnSpPr/>
      </xdr:nvCxnSpPr>
      <xdr:spPr>
        <a:xfrm>
          <a:off x="3797300" y="6574300"/>
          <a:ext cx="838200" cy="3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6294</xdr:rowOff>
    </xdr:from>
    <xdr:ext cx="469744" cy="259045"/>
    <xdr:sp macro="" textlink="">
      <xdr:nvSpPr>
        <xdr:cNvPr id="64" name="議会費平均値テキスト"/>
        <xdr:cNvSpPr txBox="1"/>
      </xdr:nvSpPr>
      <xdr:spPr>
        <a:xfrm>
          <a:off x="4686300" y="634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28829</xdr:rowOff>
    </xdr:from>
    <xdr:to>
      <xdr:col>5</xdr:col>
      <xdr:colOff>358775</xdr:colOff>
      <xdr:row>38</xdr:row>
      <xdr:rowOff>59200</xdr:rowOff>
    </xdr:to>
    <xdr:cxnSp macro="">
      <xdr:nvCxnSpPr>
        <xdr:cNvPr id="66" name="直線コネクタ 65"/>
        <xdr:cNvCxnSpPr/>
      </xdr:nvCxnSpPr>
      <xdr:spPr>
        <a:xfrm>
          <a:off x="2908300" y="6543929"/>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83583</xdr:rowOff>
    </xdr:from>
    <xdr:ext cx="469744" cy="259045"/>
    <xdr:sp macro="" textlink="">
      <xdr:nvSpPr>
        <xdr:cNvPr id="68" name="テキスト ボックス 67"/>
        <xdr:cNvSpPr txBox="1"/>
      </xdr:nvSpPr>
      <xdr:spPr>
        <a:xfrm>
          <a:off x="3562427" y="625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28829</xdr:rowOff>
    </xdr:from>
    <xdr:to>
      <xdr:col>4</xdr:col>
      <xdr:colOff>155575</xdr:colOff>
      <xdr:row>38</xdr:row>
      <xdr:rowOff>84020</xdr:rowOff>
    </xdr:to>
    <xdr:cxnSp macro="">
      <xdr:nvCxnSpPr>
        <xdr:cNvPr id="69" name="直線コネクタ 68"/>
        <xdr:cNvCxnSpPr/>
      </xdr:nvCxnSpPr>
      <xdr:spPr>
        <a:xfrm flipV="1">
          <a:off x="2019300" y="6543929"/>
          <a:ext cx="889000" cy="5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127272</xdr:rowOff>
    </xdr:from>
    <xdr:to>
      <xdr:col>4</xdr:col>
      <xdr:colOff>206375</xdr:colOff>
      <xdr:row>38</xdr:row>
      <xdr:rowOff>57422</xdr:rowOff>
    </xdr:to>
    <xdr:sp macro="" textlink="">
      <xdr:nvSpPr>
        <xdr:cNvPr id="70" name="フローチャート : 判断 69"/>
        <xdr:cNvSpPr/>
      </xdr:nvSpPr>
      <xdr:spPr>
        <a:xfrm>
          <a:off x="2857500" y="647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73949</xdr:rowOff>
    </xdr:from>
    <xdr:ext cx="469744" cy="259045"/>
    <xdr:sp macro="" textlink="">
      <xdr:nvSpPr>
        <xdr:cNvPr id="71" name="テキスト ボックス 70"/>
        <xdr:cNvSpPr txBox="1"/>
      </xdr:nvSpPr>
      <xdr:spPr>
        <a:xfrm>
          <a:off x="2673427" y="6246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73569</xdr:rowOff>
    </xdr:from>
    <xdr:to>
      <xdr:col>2</xdr:col>
      <xdr:colOff>638175</xdr:colOff>
      <xdr:row>38</xdr:row>
      <xdr:rowOff>84020</xdr:rowOff>
    </xdr:to>
    <xdr:cxnSp macro="">
      <xdr:nvCxnSpPr>
        <xdr:cNvPr id="72" name="直線コネクタ 71"/>
        <xdr:cNvCxnSpPr/>
      </xdr:nvCxnSpPr>
      <xdr:spPr>
        <a:xfrm>
          <a:off x="1130300" y="6588669"/>
          <a:ext cx="8890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136253</xdr:rowOff>
    </xdr:from>
    <xdr:to>
      <xdr:col>3</xdr:col>
      <xdr:colOff>3175</xdr:colOff>
      <xdr:row>38</xdr:row>
      <xdr:rowOff>66403</xdr:rowOff>
    </xdr:to>
    <xdr:sp macro="" textlink="">
      <xdr:nvSpPr>
        <xdr:cNvPr id="73" name="フローチャート : 判断 72"/>
        <xdr:cNvSpPr/>
      </xdr:nvSpPr>
      <xdr:spPr>
        <a:xfrm>
          <a:off x="1968500" y="647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82930</xdr:rowOff>
    </xdr:from>
    <xdr:ext cx="469744" cy="259045"/>
    <xdr:sp macro="" textlink="">
      <xdr:nvSpPr>
        <xdr:cNvPr id="74" name="テキスト ボックス 73"/>
        <xdr:cNvSpPr txBox="1"/>
      </xdr:nvSpPr>
      <xdr:spPr>
        <a:xfrm>
          <a:off x="1784427" y="6255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118455</xdr:rowOff>
    </xdr:from>
    <xdr:to>
      <xdr:col>1</xdr:col>
      <xdr:colOff>485775</xdr:colOff>
      <xdr:row>38</xdr:row>
      <xdr:rowOff>48605</xdr:rowOff>
    </xdr:to>
    <xdr:sp macro="" textlink="">
      <xdr:nvSpPr>
        <xdr:cNvPr id="75" name="フローチャート : 判断 74"/>
        <xdr:cNvSpPr/>
      </xdr:nvSpPr>
      <xdr:spPr>
        <a:xfrm>
          <a:off x="1079500" y="64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65132</xdr:rowOff>
    </xdr:from>
    <xdr:ext cx="469744" cy="259045"/>
    <xdr:sp macro="" textlink="">
      <xdr:nvSpPr>
        <xdr:cNvPr id="76" name="テキスト ボックス 75"/>
        <xdr:cNvSpPr txBox="1"/>
      </xdr:nvSpPr>
      <xdr:spPr>
        <a:xfrm>
          <a:off x="895427" y="623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46609</xdr:rowOff>
    </xdr:from>
    <xdr:to>
      <xdr:col>6</xdr:col>
      <xdr:colOff>561975</xdr:colOff>
      <xdr:row>38</xdr:row>
      <xdr:rowOff>148209</xdr:rowOff>
    </xdr:to>
    <xdr:sp macro="" textlink="">
      <xdr:nvSpPr>
        <xdr:cNvPr id="82" name="円/楕円 81"/>
        <xdr:cNvSpPr/>
      </xdr:nvSpPr>
      <xdr:spPr>
        <a:xfrm>
          <a:off x="4584700" y="656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25036</xdr:rowOff>
    </xdr:from>
    <xdr:ext cx="469744" cy="259045"/>
    <xdr:sp macro="" textlink="">
      <xdr:nvSpPr>
        <xdr:cNvPr id="83" name="議会費該当値テキスト"/>
        <xdr:cNvSpPr txBox="1"/>
      </xdr:nvSpPr>
      <xdr:spPr>
        <a:xfrm>
          <a:off x="4686300" y="654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3,059</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8400</xdr:rowOff>
    </xdr:from>
    <xdr:to>
      <xdr:col>5</xdr:col>
      <xdr:colOff>409575</xdr:colOff>
      <xdr:row>38</xdr:row>
      <xdr:rowOff>110000</xdr:rowOff>
    </xdr:to>
    <xdr:sp macro="" textlink="">
      <xdr:nvSpPr>
        <xdr:cNvPr id="84" name="円/楕円 83"/>
        <xdr:cNvSpPr/>
      </xdr:nvSpPr>
      <xdr:spPr>
        <a:xfrm>
          <a:off x="3746500" y="65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101127</xdr:rowOff>
    </xdr:from>
    <xdr:ext cx="469744" cy="259045"/>
    <xdr:sp macro="" textlink="">
      <xdr:nvSpPr>
        <xdr:cNvPr id="85" name="テキスト ボックス 84"/>
        <xdr:cNvSpPr txBox="1"/>
      </xdr:nvSpPr>
      <xdr:spPr>
        <a:xfrm>
          <a:off x="3562427" y="66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149479</xdr:rowOff>
    </xdr:from>
    <xdr:to>
      <xdr:col>4</xdr:col>
      <xdr:colOff>206375</xdr:colOff>
      <xdr:row>38</xdr:row>
      <xdr:rowOff>79629</xdr:rowOff>
    </xdr:to>
    <xdr:sp macro="" textlink="">
      <xdr:nvSpPr>
        <xdr:cNvPr id="86" name="円/楕円 85"/>
        <xdr:cNvSpPr/>
      </xdr:nvSpPr>
      <xdr:spPr>
        <a:xfrm>
          <a:off x="2857500" y="649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70756</xdr:rowOff>
    </xdr:from>
    <xdr:ext cx="469744" cy="259045"/>
    <xdr:sp macro="" textlink="">
      <xdr:nvSpPr>
        <xdr:cNvPr id="87" name="テキスト ボックス 86"/>
        <xdr:cNvSpPr txBox="1"/>
      </xdr:nvSpPr>
      <xdr:spPr>
        <a:xfrm>
          <a:off x="2673427" y="658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3,479</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33220</xdr:rowOff>
    </xdr:from>
    <xdr:to>
      <xdr:col>3</xdr:col>
      <xdr:colOff>3175</xdr:colOff>
      <xdr:row>38</xdr:row>
      <xdr:rowOff>134820</xdr:rowOff>
    </xdr:to>
    <xdr:sp macro="" textlink="">
      <xdr:nvSpPr>
        <xdr:cNvPr id="88" name="円/楕円 87"/>
        <xdr:cNvSpPr/>
      </xdr:nvSpPr>
      <xdr:spPr>
        <a:xfrm>
          <a:off x="1968500" y="654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125947</xdr:rowOff>
    </xdr:from>
    <xdr:ext cx="469744" cy="259045"/>
    <xdr:sp macro="" textlink="">
      <xdr:nvSpPr>
        <xdr:cNvPr id="89" name="テキスト ボックス 88"/>
        <xdr:cNvSpPr txBox="1"/>
      </xdr:nvSpPr>
      <xdr:spPr>
        <a:xfrm>
          <a:off x="1784427" y="664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3,141</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22769</xdr:rowOff>
    </xdr:from>
    <xdr:to>
      <xdr:col>1</xdr:col>
      <xdr:colOff>485775</xdr:colOff>
      <xdr:row>38</xdr:row>
      <xdr:rowOff>124369</xdr:rowOff>
    </xdr:to>
    <xdr:sp macro="" textlink="">
      <xdr:nvSpPr>
        <xdr:cNvPr id="90" name="円/楕円 89"/>
        <xdr:cNvSpPr/>
      </xdr:nvSpPr>
      <xdr:spPr>
        <a:xfrm>
          <a:off x="1079500" y="653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115496</xdr:rowOff>
    </xdr:from>
    <xdr:ext cx="469744" cy="259045"/>
    <xdr:sp macro="" textlink="">
      <xdr:nvSpPr>
        <xdr:cNvPr id="91" name="テキスト ボックス 90"/>
        <xdr:cNvSpPr txBox="1"/>
      </xdr:nvSpPr>
      <xdr:spPr>
        <a:xfrm>
          <a:off x="895427" y="663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119531</xdr:rowOff>
    </xdr:from>
    <xdr:to>
      <xdr:col>6</xdr:col>
      <xdr:colOff>511175</xdr:colOff>
      <xdr:row>58</xdr:row>
      <xdr:rowOff>124452</xdr:rowOff>
    </xdr:to>
    <xdr:cxnSp macro="">
      <xdr:nvCxnSpPr>
        <xdr:cNvPr id="122" name="直線コネクタ 121"/>
        <xdr:cNvCxnSpPr/>
      </xdr:nvCxnSpPr>
      <xdr:spPr>
        <a:xfrm>
          <a:off x="3797300" y="10063631"/>
          <a:ext cx="838200" cy="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45421</xdr:rowOff>
    </xdr:from>
    <xdr:ext cx="534377" cy="259045"/>
    <xdr:sp macro="" textlink="">
      <xdr:nvSpPr>
        <xdr:cNvPr id="123" name="総務費平均値テキスト"/>
        <xdr:cNvSpPr txBox="1"/>
      </xdr:nvSpPr>
      <xdr:spPr>
        <a:xfrm>
          <a:off x="4686300" y="981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119531</xdr:rowOff>
    </xdr:from>
    <xdr:to>
      <xdr:col>5</xdr:col>
      <xdr:colOff>358775</xdr:colOff>
      <xdr:row>58</xdr:row>
      <xdr:rowOff>128492</xdr:rowOff>
    </xdr:to>
    <xdr:cxnSp macro="">
      <xdr:nvCxnSpPr>
        <xdr:cNvPr id="125" name="直線コネクタ 124"/>
        <xdr:cNvCxnSpPr/>
      </xdr:nvCxnSpPr>
      <xdr:spPr>
        <a:xfrm flipV="1">
          <a:off x="2908300" y="10063631"/>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160638</xdr:rowOff>
    </xdr:from>
    <xdr:ext cx="534377" cy="259045"/>
    <xdr:sp macro="" textlink="">
      <xdr:nvSpPr>
        <xdr:cNvPr id="127" name="テキスト ボックス 126"/>
        <xdr:cNvSpPr txBox="1"/>
      </xdr:nvSpPr>
      <xdr:spPr>
        <a:xfrm>
          <a:off x="3530111" y="976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128492</xdr:rowOff>
    </xdr:from>
    <xdr:to>
      <xdr:col>4</xdr:col>
      <xdr:colOff>155575</xdr:colOff>
      <xdr:row>58</xdr:row>
      <xdr:rowOff>142329</xdr:rowOff>
    </xdr:to>
    <xdr:cxnSp macro="">
      <xdr:nvCxnSpPr>
        <xdr:cNvPr id="128" name="直線コネクタ 127"/>
        <xdr:cNvCxnSpPr/>
      </xdr:nvCxnSpPr>
      <xdr:spPr>
        <a:xfrm flipV="1">
          <a:off x="2019300" y="10072592"/>
          <a:ext cx="889000" cy="1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13312</xdr:rowOff>
    </xdr:from>
    <xdr:to>
      <xdr:col>4</xdr:col>
      <xdr:colOff>206375</xdr:colOff>
      <xdr:row>58</xdr:row>
      <xdr:rowOff>114912</xdr:rowOff>
    </xdr:to>
    <xdr:sp macro="" textlink="">
      <xdr:nvSpPr>
        <xdr:cNvPr id="129" name="フローチャート : 判断 128"/>
        <xdr:cNvSpPr/>
      </xdr:nvSpPr>
      <xdr:spPr>
        <a:xfrm>
          <a:off x="2857500" y="995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131439</xdr:rowOff>
    </xdr:from>
    <xdr:ext cx="534377" cy="259045"/>
    <xdr:sp macro="" textlink="">
      <xdr:nvSpPr>
        <xdr:cNvPr id="130" name="テキスト ボックス 129"/>
        <xdr:cNvSpPr txBox="1"/>
      </xdr:nvSpPr>
      <xdr:spPr>
        <a:xfrm>
          <a:off x="2641111" y="973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142329</xdr:rowOff>
    </xdr:from>
    <xdr:to>
      <xdr:col>2</xdr:col>
      <xdr:colOff>638175</xdr:colOff>
      <xdr:row>58</xdr:row>
      <xdr:rowOff>148145</xdr:rowOff>
    </xdr:to>
    <xdr:cxnSp macro="">
      <xdr:nvCxnSpPr>
        <xdr:cNvPr id="131" name="直線コネクタ 130"/>
        <xdr:cNvCxnSpPr/>
      </xdr:nvCxnSpPr>
      <xdr:spPr>
        <a:xfrm flipV="1">
          <a:off x="1130300" y="10086429"/>
          <a:ext cx="889000" cy="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3188</xdr:rowOff>
    </xdr:from>
    <xdr:to>
      <xdr:col>3</xdr:col>
      <xdr:colOff>3175</xdr:colOff>
      <xdr:row>58</xdr:row>
      <xdr:rowOff>104788</xdr:rowOff>
    </xdr:to>
    <xdr:sp macro="" textlink="">
      <xdr:nvSpPr>
        <xdr:cNvPr id="132" name="フローチャート : 判断 131"/>
        <xdr:cNvSpPr/>
      </xdr:nvSpPr>
      <xdr:spPr>
        <a:xfrm>
          <a:off x="1968500" y="994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121315</xdr:rowOff>
    </xdr:from>
    <xdr:ext cx="534377" cy="259045"/>
    <xdr:sp macro="" textlink="">
      <xdr:nvSpPr>
        <xdr:cNvPr id="133" name="テキスト ボックス 132"/>
        <xdr:cNvSpPr txBox="1"/>
      </xdr:nvSpPr>
      <xdr:spPr>
        <a:xfrm>
          <a:off x="1752111" y="972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22629</xdr:rowOff>
    </xdr:from>
    <xdr:to>
      <xdr:col>1</xdr:col>
      <xdr:colOff>485775</xdr:colOff>
      <xdr:row>58</xdr:row>
      <xdr:rowOff>124229</xdr:rowOff>
    </xdr:to>
    <xdr:sp macro="" textlink="">
      <xdr:nvSpPr>
        <xdr:cNvPr id="134" name="フローチャート : 判断 133"/>
        <xdr:cNvSpPr/>
      </xdr:nvSpPr>
      <xdr:spPr>
        <a:xfrm>
          <a:off x="1079500" y="996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140756</xdr:rowOff>
    </xdr:from>
    <xdr:ext cx="534377" cy="259045"/>
    <xdr:sp macro="" textlink="">
      <xdr:nvSpPr>
        <xdr:cNvPr id="135" name="テキスト ボックス 134"/>
        <xdr:cNvSpPr txBox="1"/>
      </xdr:nvSpPr>
      <xdr:spPr>
        <a:xfrm>
          <a:off x="863111" y="974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73652</xdr:rowOff>
    </xdr:from>
    <xdr:to>
      <xdr:col>6</xdr:col>
      <xdr:colOff>561975</xdr:colOff>
      <xdr:row>59</xdr:row>
      <xdr:rowOff>3802</xdr:rowOff>
    </xdr:to>
    <xdr:sp macro="" textlink="">
      <xdr:nvSpPr>
        <xdr:cNvPr id="141" name="円/楕円 140"/>
        <xdr:cNvSpPr/>
      </xdr:nvSpPr>
      <xdr:spPr>
        <a:xfrm>
          <a:off x="4584700" y="1001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971</xdr:rowOff>
    </xdr:from>
    <xdr:ext cx="534377" cy="259045"/>
    <xdr:sp macro="" textlink="">
      <xdr:nvSpPr>
        <xdr:cNvPr id="142" name="総務費該当値テキスト"/>
        <xdr:cNvSpPr txBox="1"/>
      </xdr:nvSpPr>
      <xdr:spPr>
        <a:xfrm>
          <a:off x="4686300" y="99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44,669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68731</xdr:rowOff>
    </xdr:from>
    <xdr:to>
      <xdr:col>5</xdr:col>
      <xdr:colOff>409575</xdr:colOff>
      <xdr:row>58</xdr:row>
      <xdr:rowOff>170331</xdr:rowOff>
    </xdr:to>
    <xdr:sp macro="" textlink="">
      <xdr:nvSpPr>
        <xdr:cNvPr id="143" name="円/楕円 142"/>
        <xdr:cNvSpPr/>
      </xdr:nvSpPr>
      <xdr:spPr>
        <a:xfrm>
          <a:off x="3746500" y="1001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161458</xdr:rowOff>
    </xdr:from>
    <xdr:ext cx="534377" cy="259045"/>
    <xdr:sp macro="" textlink="">
      <xdr:nvSpPr>
        <xdr:cNvPr id="144" name="テキスト ボックス 143"/>
        <xdr:cNvSpPr txBox="1"/>
      </xdr:nvSpPr>
      <xdr:spPr>
        <a:xfrm>
          <a:off x="3530111" y="1010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46,176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77692</xdr:rowOff>
    </xdr:from>
    <xdr:to>
      <xdr:col>4</xdr:col>
      <xdr:colOff>206375</xdr:colOff>
      <xdr:row>59</xdr:row>
      <xdr:rowOff>7842</xdr:rowOff>
    </xdr:to>
    <xdr:sp macro="" textlink="">
      <xdr:nvSpPr>
        <xdr:cNvPr id="145" name="円/楕円 144"/>
        <xdr:cNvSpPr/>
      </xdr:nvSpPr>
      <xdr:spPr>
        <a:xfrm>
          <a:off x="2857500" y="1002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170419</xdr:rowOff>
    </xdr:from>
    <xdr:ext cx="534377" cy="259045"/>
    <xdr:sp macro="" textlink="">
      <xdr:nvSpPr>
        <xdr:cNvPr id="146" name="テキスト ボックス 145"/>
        <xdr:cNvSpPr txBox="1"/>
      </xdr:nvSpPr>
      <xdr:spPr>
        <a:xfrm>
          <a:off x="2641111" y="1011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43,432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91529</xdr:rowOff>
    </xdr:from>
    <xdr:to>
      <xdr:col>3</xdr:col>
      <xdr:colOff>3175</xdr:colOff>
      <xdr:row>59</xdr:row>
      <xdr:rowOff>21679</xdr:rowOff>
    </xdr:to>
    <xdr:sp macro="" textlink="">
      <xdr:nvSpPr>
        <xdr:cNvPr id="147" name="円/楕円 146"/>
        <xdr:cNvSpPr/>
      </xdr:nvSpPr>
      <xdr:spPr>
        <a:xfrm>
          <a:off x="1968500" y="1003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12806</xdr:rowOff>
    </xdr:from>
    <xdr:ext cx="534377" cy="259045"/>
    <xdr:sp macro="" textlink="">
      <xdr:nvSpPr>
        <xdr:cNvPr id="148" name="テキスト ボックス 147"/>
        <xdr:cNvSpPr txBox="1"/>
      </xdr:nvSpPr>
      <xdr:spPr>
        <a:xfrm>
          <a:off x="1752111" y="1012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39,195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97345</xdr:rowOff>
    </xdr:from>
    <xdr:to>
      <xdr:col>1</xdr:col>
      <xdr:colOff>485775</xdr:colOff>
      <xdr:row>59</xdr:row>
      <xdr:rowOff>27495</xdr:rowOff>
    </xdr:to>
    <xdr:sp macro="" textlink="">
      <xdr:nvSpPr>
        <xdr:cNvPr id="149" name="円/楕円 148"/>
        <xdr:cNvSpPr/>
      </xdr:nvSpPr>
      <xdr:spPr>
        <a:xfrm>
          <a:off x="1079500" y="10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18622</xdr:rowOff>
    </xdr:from>
    <xdr:ext cx="534377" cy="259045"/>
    <xdr:sp macro="" textlink="">
      <xdr:nvSpPr>
        <xdr:cNvPr id="150" name="テキスト ボックス 149"/>
        <xdr:cNvSpPr txBox="1"/>
      </xdr:nvSpPr>
      <xdr:spPr>
        <a:xfrm>
          <a:off x="863111" y="1013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123,010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104911</xdr:rowOff>
    </xdr:from>
    <xdr:to>
      <xdr:col>6</xdr:col>
      <xdr:colOff>511175</xdr:colOff>
      <xdr:row>78</xdr:row>
      <xdr:rowOff>110880</xdr:rowOff>
    </xdr:to>
    <xdr:cxnSp macro="">
      <xdr:nvCxnSpPr>
        <xdr:cNvPr id="181" name="直線コネクタ 180"/>
        <xdr:cNvCxnSpPr/>
      </xdr:nvCxnSpPr>
      <xdr:spPr>
        <a:xfrm flipV="1">
          <a:off x="3797300" y="13478011"/>
          <a:ext cx="8382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3453</xdr:rowOff>
    </xdr:from>
    <xdr:ext cx="599010" cy="259045"/>
    <xdr:sp macro="" textlink="">
      <xdr:nvSpPr>
        <xdr:cNvPr id="182" name="民生費平均値テキスト"/>
        <xdr:cNvSpPr txBox="1"/>
      </xdr:nvSpPr>
      <xdr:spPr>
        <a:xfrm>
          <a:off x="4686300" y="1320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110880</xdr:rowOff>
    </xdr:from>
    <xdr:to>
      <xdr:col>5</xdr:col>
      <xdr:colOff>358775</xdr:colOff>
      <xdr:row>78</xdr:row>
      <xdr:rowOff>111198</xdr:rowOff>
    </xdr:to>
    <xdr:cxnSp macro="">
      <xdr:nvCxnSpPr>
        <xdr:cNvPr id="184" name="直線コネクタ 183"/>
        <xdr:cNvCxnSpPr/>
      </xdr:nvCxnSpPr>
      <xdr:spPr>
        <a:xfrm flipV="1">
          <a:off x="2908300" y="13483980"/>
          <a:ext cx="889000" cy="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124696</xdr:rowOff>
    </xdr:from>
    <xdr:ext cx="599010" cy="259045"/>
    <xdr:sp macro="" textlink="">
      <xdr:nvSpPr>
        <xdr:cNvPr id="186" name="テキスト ボックス 185"/>
        <xdr:cNvSpPr txBox="1"/>
      </xdr:nvSpPr>
      <xdr:spPr>
        <a:xfrm>
          <a:off x="3497794" y="1315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111198</xdr:rowOff>
    </xdr:from>
    <xdr:to>
      <xdr:col>4</xdr:col>
      <xdr:colOff>155575</xdr:colOff>
      <xdr:row>78</xdr:row>
      <xdr:rowOff>125989</xdr:rowOff>
    </xdr:to>
    <xdr:cxnSp macro="">
      <xdr:nvCxnSpPr>
        <xdr:cNvPr id="187" name="直線コネクタ 186"/>
        <xdr:cNvCxnSpPr/>
      </xdr:nvCxnSpPr>
      <xdr:spPr>
        <a:xfrm flipV="1">
          <a:off x="2019300" y="13484298"/>
          <a:ext cx="889000" cy="1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164692</xdr:rowOff>
    </xdr:from>
    <xdr:to>
      <xdr:col>4</xdr:col>
      <xdr:colOff>206375</xdr:colOff>
      <xdr:row>78</xdr:row>
      <xdr:rowOff>94842</xdr:rowOff>
    </xdr:to>
    <xdr:sp macro="" textlink="">
      <xdr:nvSpPr>
        <xdr:cNvPr id="188" name="フローチャート : 判断 187"/>
        <xdr:cNvSpPr/>
      </xdr:nvSpPr>
      <xdr:spPr>
        <a:xfrm>
          <a:off x="2857500" y="1336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111369</xdr:rowOff>
    </xdr:from>
    <xdr:ext cx="599010" cy="259045"/>
    <xdr:sp macro="" textlink="">
      <xdr:nvSpPr>
        <xdr:cNvPr id="189" name="テキスト ボックス 188"/>
        <xdr:cNvSpPr txBox="1"/>
      </xdr:nvSpPr>
      <xdr:spPr>
        <a:xfrm>
          <a:off x="2608794" y="1314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124151</xdr:rowOff>
    </xdr:from>
    <xdr:to>
      <xdr:col>2</xdr:col>
      <xdr:colOff>638175</xdr:colOff>
      <xdr:row>78</xdr:row>
      <xdr:rowOff>125989</xdr:rowOff>
    </xdr:to>
    <xdr:cxnSp macro="">
      <xdr:nvCxnSpPr>
        <xdr:cNvPr id="190" name="直線コネクタ 189"/>
        <xdr:cNvCxnSpPr/>
      </xdr:nvCxnSpPr>
      <xdr:spPr>
        <a:xfrm>
          <a:off x="1130300" y="13497251"/>
          <a:ext cx="889000" cy="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169473</xdr:rowOff>
    </xdr:from>
    <xdr:to>
      <xdr:col>3</xdr:col>
      <xdr:colOff>3175</xdr:colOff>
      <xdr:row>78</xdr:row>
      <xdr:rowOff>99623</xdr:rowOff>
    </xdr:to>
    <xdr:sp macro="" textlink="">
      <xdr:nvSpPr>
        <xdr:cNvPr id="191" name="フローチャート : 判断 190"/>
        <xdr:cNvSpPr/>
      </xdr:nvSpPr>
      <xdr:spPr>
        <a:xfrm>
          <a:off x="1968500" y="1337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116150</xdr:rowOff>
    </xdr:from>
    <xdr:ext cx="599010" cy="259045"/>
    <xdr:sp macro="" textlink="">
      <xdr:nvSpPr>
        <xdr:cNvPr id="192" name="テキスト ボックス 191"/>
        <xdr:cNvSpPr txBox="1"/>
      </xdr:nvSpPr>
      <xdr:spPr>
        <a:xfrm>
          <a:off x="1719794" y="1314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4414</xdr:rowOff>
    </xdr:from>
    <xdr:to>
      <xdr:col>1</xdr:col>
      <xdr:colOff>485775</xdr:colOff>
      <xdr:row>78</xdr:row>
      <xdr:rowOff>106014</xdr:rowOff>
    </xdr:to>
    <xdr:sp macro="" textlink="">
      <xdr:nvSpPr>
        <xdr:cNvPr id="193" name="フローチャート : 判断 192"/>
        <xdr:cNvSpPr/>
      </xdr:nvSpPr>
      <xdr:spPr>
        <a:xfrm>
          <a:off x="1079500" y="13377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122541</xdr:rowOff>
    </xdr:from>
    <xdr:ext cx="599010" cy="259045"/>
    <xdr:sp macro="" textlink="">
      <xdr:nvSpPr>
        <xdr:cNvPr id="194" name="テキスト ボックス 193"/>
        <xdr:cNvSpPr txBox="1"/>
      </xdr:nvSpPr>
      <xdr:spPr>
        <a:xfrm>
          <a:off x="830794" y="13152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54111</xdr:rowOff>
    </xdr:from>
    <xdr:to>
      <xdr:col>6</xdr:col>
      <xdr:colOff>561975</xdr:colOff>
      <xdr:row>78</xdr:row>
      <xdr:rowOff>155711</xdr:rowOff>
    </xdr:to>
    <xdr:sp macro="" textlink="">
      <xdr:nvSpPr>
        <xdr:cNvPr id="200" name="円/楕円 199"/>
        <xdr:cNvSpPr/>
      </xdr:nvSpPr>
      <xdr:spPr>
        <a:xfrm>
          <a:off x="4584700" y="1342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140488</xdr:rowOff>
    </xdr:from>
    <xdr:ext cx="599010" cy="259045"/>
    <xdr:sp macro="" textlink="">
      <xdr:nvSpPr>
        <xdr:cNvPr id="201" name="民生費該当値テキスト"/>
        <xdr:cNvSpPr txBox="1"/>
      </xdr:nvSpPr>
      <xdr:spPr>
        <a:xfrm>
          <a:off x="4686300" y="13342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101,305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60080</xdr:rowOff>
    </xdr:from>
    <xdr:to>
      <xdr:col>5</xdr:col>
      <xdr:colOff>409575</xdr:colOff>
      <xdr:row>78</xdr:row>
      <xdr:rowOff>161680</xdr:rowOff>
    </xdr:to>
    <xdr:sp macro="" textlink="">
      <xdr:nvSpPr>
        <xdr:cNvPr id="202" name="円/楕円 201"/>
        <xdr:cNvSpPr/>
      </xdr:nvSpPr>
      <xdr:spPr>
        <a:xfrm>
          <a:off x="3746500" y="1343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152807</xdr:rowOff>
    </xdr:from>
    <xdr:ext cx="534377" cy="259045"/>
    <xdr:sp macro="" textlink="">
      <xdr:nvSpPr>
        <xdr:cNvPr id="203" name="テキスト ボックス 202"/>
        <xdr:cNvSpPr txBox="1"/>
      </xdr:nvSpPr>
      <xdr:spPr>
        <a:xfrm>
          <a:off x="3530111" y="1352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97,650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60398</xdr:rowOff>
    </xdr:from>
    <xdr:to>
      <xdr:col>4</xdr:col>
      <xdr:colOff>206375</xdr:colOff>
      <xdr:row>78</xdr:row>
      <xdr:rowOff>161998</xdr:rowOff>
    </xdr:to>
    <xdr:sp macro="" textlink="">
      <xdr:nvSpPr>
        <xdr:cNvPr id="204" name="円/楕円 203"/>
        <xdr:cNvSpPr/>
      </xdr:nvSpPr>
      <xdr:spPr>
        <a:xfrm>
          <a:off x="2857500" y="1343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153125</xdr:rowOff>
    </xdr:from>
    <xdr:ext cx="534377" cy="259045"/>
    <xdr:sp macro="" textlink="">
      <xdr:nvSpPr>
        <xdr:cNvPr id="205" name="テキスト ボックス 204"/>
        <xdr:cNvSpPr txBox="1"/>
      </xdr:nvSpPr>
      <xdr:spPr>
        <a:xfrm>
          <a:off x="2641111" y="1352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97,455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75189</xdr:rowOff>
    </xdr:from>
    <xdr:to>
      <xdr:col>3</xdr:col>
      <xdr:colOff>3175</xdr:colOff>
      <xdr:row>79</xdr:row>
      <xdr:rowOff>5339</xdr:rowOff>
    </xdr:to>
    <xdr:sp macro="" textlink="">
      <xdr:nvSpPr>
        <xdr:cNvPr id="206" name="円/楕円 205"/>
        <xdr:cNvSpPr/>
      </xdr:nvSpPr>
      <xdr:spPr>
        <a:xfrm>
          <a:off x="1968500" y="1344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167916</xdr:rowOff>
    </xdr:from>
    <xdr:ext cx="534377" cy="259045"/>
    <xdr:sp macro="" textlink="">
      <xdr:nvSpPr>
        <xdr:cNvPr id="207" name="テキスト ボックス 206"/>
        <xdr:cNvSpPr txBox="1"/>
      </xdr:nvSpPr>
      <xdr:spPr>
        <a:xfrm>
          <a:off x="1752111" y="1354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88,397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73351</xdr:rowOff>
    </xdr:from>
    <xdr:to>
      <xdr:col>1</xdr:col>
      <xdr:colOff>485775</xdr:colOff>
      <xdr:row>79</xdr:row>
      <xdr:rowOff>3501</xdr:rowOff>
    </xdr:to>
    <xdr:sp macro="" textlink="">
      <xdr:nvSpPr>
        <xdr:cNvPr id="208" name="円/楕円 207"/>
        <xdr:cNvSpPr/>
      </xdr:nvSpPr>
      <xdr:spPr>
        <a:xfrm>
          <a:off x="1079500" y="1344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166078</xdr:rowOff>
    </xdr:from>
    <xdr:ext cx="534377" cy="259045"/>
    <xdr:sp macro="" textlink="">
      <xdr:nvSpPr>
        <xdr:cNvPr id="209" name="テキスト ボックス 208"/>
        <xdr:cNvSpPr txBox="1"/>
      </xdr:nvSpPr>
      <xdr:spPr>
        <a:xfrm>
          <a:off x="863111" y="1353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164903</xdr:rowOff>
    </xdr:from>
    <xdr:to>
      <xdr:col>6</xdr:col>
      <xdr:colOff>511175</xdr:colOff>
      <xdr:row>95</xdr:row>
      <xdr:rowOff>11379</xdr:rowOff>
    </xdr:to>
    <xdr:cxnSp macro="">
      <xdr:nvCxnSpPr>
        <xdr:cNvPr id="239" name="直線コネクタ 238"/>
        <xdr:cNvCxnSpPr/>
      </xdr:nvCxnSpPr>
      <xdr:spPr>
        <a:xfrm flipV="1">
          <a:off x="3797300" y="16281203"/>
          <a:ext cx="838200" cy="1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11910</xdr:rowOff>
    </xdr:from>
    <xdr:ext cx="534377" cy="259045"/>
    <xdr:sp macro="" textlink="">
      <xdr:nvSpPr>
        <xdr:cNvPr id="240" name="衛生費平均値テキスト"/>
        <xdr:cNvSpPr txBox="1"/>
      </xdr:nvSpPr>
      <xdr:spPr>
        <a:xfrm>
          <a:off x="4686300" y="1664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11379</xdr:rowOff>
    </xdr:from>
    <xdr:to>
      <xdr:col>5</xdr:col>
      <xdr:colOff>358775</xdr:colOff>
      <xdr:row>95</xdr:row>
      <xdr:rowOff>135147</xdr:rowOff>
    </xdr:to>
    <xdr:cxnSp macro="">
      <xdr:nvCxnSpPr>
        <xdr:cNvPr id="242" name="直線コネクタ 241"/>
        <xdr:cNvCxnSpPr/>
      </xdr:nvCxnSpPr>
      <xdr:spPr>
        <a:xfrm flipV="1">
          <a:off x="2908300" y="16299129"/>
          <a:ext cx="889000" cy="12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93882</xdr:rowOff>
    </xdr:from>
    <xdr:ext cx="534377" cy="259045"/>
    <xdr:sp macro="" textlink="">
      <xdr:nvSpPr>
        <xdr:cNvPr id="244" name="テキスト ボックス 243"/>
        <xdr:cNvSpPr txBox="1"/>
      </xdr:nvSpPr>
      <xdr:spPr>
        <a:xfrm>
          <a:off x="3530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121431</xdr:rowOff>
    </xdr:from>
    <xdr:to>
      <xdr:col>4</xdr:col>
      <xdr:colOff>155575</xdr:colOff>
      <xdr:row>95</xdr:row>
      <xdr:rowOff>135147</xdr:rowOff>
    </xdr:to>
    <xdr:cxnSp macro="">
      <xdr:nvCxnSpPr>
        <xdr:cNvPr id="245" name="直線コネクタ 244"/>
        <xdr:cNvCxnSpPr/>
      </xdr:nvCxnSpPr>
      <xdr:spPr>
        <a:xfrm>
          <a:off x="2019300" y="16409181"/>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622</xdr:rowOff>
    </xdr:from>
    <xdr:to>
      <xdr:col>4</xdr:col>
      <xdr:colOff>206375</xdr:colOff>
      <xdr:row>97</xdr:row>
      <xdr:rowOff>102222</xdr:rowOff>
    </xdr:to>
    <xdr:sp macro="" textlink="">
      <xdr:nvSpPr>
        <xdr:cNvPr id="246" name="フローチャート : 判断 245"/>
        <xdr:cNvSpPr/>
      </xdr:nvSpPr>
      <xdr:spPr>
        <a:xfrm>
          <a:off x="2857500" y="166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93349</xdr:rowOff>
    </xdr:from>
    <xdr:ext cx="534377" cy="259045"/>
    <xdr:sp macro="" textlink="">
      <xdr:nvSpPr>
        <xdr:cNvPr id="247" name="テキスト ボックス 246"/>
        <xdr:cNvSpPr txBox="1"/>
      </xdr:nvSpPr>
      <xdr:spPr>
        <a:xfrm>
          <a:off x="2641111" y="1672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53403</xdr:rowOff>
    </xdr:from>
    <xdr:to>
      <xdr:col>2</xdr:col>
      <xdr:colOff>638175</xdr:colOff>
      <xdr:row>95</xdr:row>
      <xdr:rowOff>121431</xdr:rowOff>
    </xdr:to>
    <xdr:cxnSp macro="">
      <xdr:nvCxnSpPr>
        <xdr:cNvPr id="248" name="直線コネクタ 247"/>
        <xdr:cNvCxnSpPr/>
      </xdr:nvCxnSpPr>
      <xdr:spPr>
        <a:xfrm>
          <a:off x="1130300" y="16341153"/>
          <a:ext cx="889000" cy="6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28321</xdr:rowOff>
    </xdr:from>
    <xdr:to>
      <xdr:col>3</xdr:col>
      <xdr:colOff>3175</xdr:colOff>
      <xdr:row>97</xdr:row>
      <xdr:rowOff>129921</xdr:rowOff>
    </xdr:to>
    <xdr:sp macro="" textlink="">
      <xdr:nvSpPr>
        <xdr:cNvPr id="249" name="フローチャート : 判断 248"/>
        <xdr:cNvSpPr/>
      </xdr:nvSpPr>
      <xdr:spPr>
        <a:xfrm>
          <a:off x="1968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121048</xdr:rowOff>
    </xdr:from>
    <xdr:ext cx="534377" cy="259045"/>
    <xdr:sp macro="" textlink="">
      <xdr:nvSpPr>
        <xdr:cNvPr id="250" name="テキスト ボックス 249"/>
        <xdr:cNvSpPr txBox="1"/>
      </xdr:nvSpPr>
      <xdr:spPr>
        <a:xfrm>
          <a:off x="1752111" y="1675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28263</xdr:rowOff>
    </xdr:from>
    <xdr:to>
      <xdr:col>1</xdr:col>
      <xdr:colOff>485775</xdr:colOff>
      <xdr:row>97</xdr:row>
      <xdr:rowOff>129863</xdr:rowOff>
    </xdr:to>
    <xdr:sp macro="" textlink="">
      <xdr:nvSpPr>
        <xdr:cNvPr id="251" name="フローチャート : 判断 250"/>
        <xdr:cNvSpPr/>
      </xdr:nvSpPr>
      <xdr:spPr>
        <a:xfrm>
          <a:off x="1079500" y="1665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120990</xdr:rowOff>
    </xdr:from>
    <xdr:ext cx="534377" cy="259045"/>
    <xdr:sp macro="" textlink="">
      <xdr:nvSpPr>
        <xdr:cNvPr id="252" name="テキスト ボックス 251"/>
        <xdr:cNvSpPr txBox="1"/>
      </xdr:nvSpPr>
      <xdr:spPr>
        <a:xfrm>
          <a:off x="863111" y="1675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114103</xdr:rowOff>
    </xdr:from>
    <xdr:to>
      <xdr:col>6</xdr:col>
      <xdr:colOff>561975</xdr:colOff>
      <xdr:row>95</xdr:row>
      <xdr:rowOff>44253</xdr:rowOff>
    </xdr:to>
    <xdr:sp macro="" textlink="">
      <xdr:nvSpPr>
        <xdr:cNvPr id="258" name="円/楕円 257"/>
        <xdr:cNvSpPr/>
      </xdr:nvSpPr>
      <xdr:spPr>
        <a:xfrm>
          <a:off x="4584700" y="1623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136980</xdr:rowOff>
    </xdr:from>
    <xdr:ext cx="534377" cy="259045"/>
    <xdr:sp macro="" textlink="">
      <xdr:nvSpPr>
        <xdr:cNvPr id="259" name="衛生費該当値テキスト"/>
        <xdr:cNvSpPr txBox="1"/>
      </xdr:nvSpPr>
      <xdr:spPr>
        <a:xfrm>
          <a:off x="4686300" y="1608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58,677</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132029</xdr:rowOff>
    </xdr:from>
    <xdr:to>
      <xdr:col>5</xdr:col>
      <xdr:colOff>409575</xdr:colOff>
      <xdr:row>95</xdr:row>
      <xdr:rowOff>62179</xdr:rowOff>
    </xdr:to>
    <xdr:sp macro="" textlink="">
      <xdr:nvSpPr>
        <xdr:cNvPr id="260" name="円/楕円 259"/>
        <xdr:cNvSpPr/>
      </xdr:nvSpPr>
      <xdr:spPr>
        <a:xfrm>
          <a:off x="3746500" y="162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78706</xdr:rowOff>
    </xdr:from>
    <xdr:ext cx="534377" cy="259045"/>
    <xdr:sp macro="" textlink="">
      <xdr:nvSpPr>
        <xdr:cNvPr id="261" name="テキスト ボックス 260"/>
        <xdr:cNvSpPr txBox="1"/>
      </xdr:nvSpPr>
      <xdr:spPr>
        <a:xfrm>
          <a:off x="3530111" y="1602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57,736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84347</xdr:rowOff>
    </xdr:from>
    <xdr:to>
      <xdr:col>4</xdr:col>
      <xdr:colOff>206375</xdr:colOff>
      <xdr:row>96</xdr:row>
      <xdr:rowOff>14497</xdr:rowOff>
    </xdr:to>
    <xdr:sp macro="" textlink="">
      <xdr:nvSpPr>
        <xdr:cNvPr id="262" name="円/楕円 261"/>
        <xdr:cNvSpPr/>
      </xdr:nvSpPr>
      <xdr:spPr>
        <a:xfrm>
          <a:off x="2857500" y="1637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31024</xdr:rowOff>
    </xdr:from>
    <xdr:ext cx="534377" cy="259045"/>
    <xdr:sp macro="" textlink="">
      <xdr:nvSpPr>
        <xdr:cNvPr id="263" name="テキスト ボックス 262"/>
        <xdr:cNvSpPr txBox="1"/>
      </xdr:nvSpPr>
      <xdr:spPr>
        <a:xfrm>
          <a:off x="2641111" y="1614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51,239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70631</xdr:rowOff>
    </xdr:from>
    <xdr:to>
      <xdr:col>3</xdr:col>
      <xdr:colOff>3175</xdr:colOff>
      <xdr:row>96</xdr:row>
      <xdr:rowOff>781</xdr:rowOff>
    </xdr:to>
    <xdr:sp macro="" textlink="">
      <xdr:nvSpPr>
        <xdr:cNvPr id="264" name="円/楕円 263"/>
        <xdr:cNvSpPr/>
      </xdr:nvSpPr>
      <xdr:spPr>
        <a:xfrm>
          <a:off x="1968500" y="1635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17308</xdr:rowOff>
    </xdr:from>
    <xdr:ext cx="534377" cy="259045"/>
    <xdr:sp macro="" textlink="">
      <xdr:nvSpPr>
        <xdr:cNvPr id="265" name="テキスト ボックス 264"/>
        <xdr:cNvSpPr txBox="1"/>
      </xdr:nvSpPr>
      <xdr:spPr>
        <a:xfrm>
          <a:off x="1752111" y="1613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51,959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2603</xdr:rowOff>
    </xdr:from>
    <xdr:to>
      <xdr:col>1</xdr:col>
      <xdr:colOff>485775</xdr:colOff>
      <xdr:row>95</xdr:row>
      <xdr:rowOff>104203</xdr:rowOff>
    </xdr:to>
    <xdr:sp macro="" textlink="">
      <xdr:nvSpPr>
        <xdr:cNvPr id="266" name="円/楕円 265"/>
        <xdr:cNvSpPr/>
      </xdr:nvSpPr>
      <xdr:spPr>
        <a:xfrm>
          <a:off x="1079500" y="1629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120730</xdr:rowOff>
    </xdr:from>
    <xdr:ext cx="534377" cy="259045"/>
    <xdr:sp macro="" textlink="">
      <xdr:nvSpPr>
        <xdr:cNvPr id="267" name="テキスト ボックス 266"/>
        <xdr:cNvSpPr txBox="1"/>
      </xdr:nvSpPr>
      <xdr:spPr>
        <a:xfrm>
          <a:off x="863111" y="1606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55,530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77109</xdr:rowOff>
    </xdr:from>
    <xdr:to>
      <xdr:col>15</xdr:col>
      <xdr:colOff>180975</xdr:colOff>
      <xdr:row>38</xdr:row>
      <xdr:rowOff>84333</xdr:rowOff>
    </xdr:to>
    <xdr:cxnSp macro="">
      <xdr:nvCxnSpPr>
        <xdr:cNvPr id="294" name="直線コネクタ 293"/>
        <xdr:cNvCxnSpPr/>
      </xdr:nvCxnSpPr>
      <xdr:spPr>
        <a:xfrm flipV="1">
          <a:off x="9639300" y="6592209"/>
          <a:ext cx="8382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84333</xdr:rowOff>
    </xdr:from>
    <xdr:to>
      <xdr:col>14</xdr:col>
      <xdr:colOff>28575</xdr:colOff>
      <xdr:row>38</xdr:row>
      <xdr:rowOff>90597</xdr:rowOff>
    </xdr:to>
    <xdr:cxnSp macro="">
      <xdr:nvCxnSpPr>
        <xdr:cNvPr id="297" name="直線コネクタ 296"/>
        <xdr:cNvCxnSpPr/>
      </xdr:nvCxnSpPr>
      <xdr:spPr>
        <a:xfrm flipV="1">
          <a:off x="8750300" y="6599433"/>
          <a:ext cx="889000" cy="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133601</xdr:rowOff>
    </xdr:from>
    <xdr:ext cx="469744" cy="259045"/>
    <xdr:sp macro="" textlink="">
      <xdr:nvSpPr>
        <xdr:cNvPr id="299" name="テキスト ボックス 298"/>
        <xdr:cNvSpPr txBox="1"/>
      </xdr:nvSpPr>
      <xdr:spPr>
        <a:xfrm>
          <a:off x="9404427"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90597</xdr:rowOff>
    </xdr:from>
    <xdr:to>
      <xdr:col>12</xdr:col>
      <xdr:colOff>511175</xdr:colOff>
      <xdr:row>38</xdr:row>
      <xdr:rowOff>93843</xdr:rowOff>
    </xdr:to>
    <xdr:cxnSp macro="">
      <xdr:nvCxnSpPr>
        <xdr:cNvPr id="300" name="直線コネクタ 299"/>
        <xdr:cNvCxnSpPr/>
      </xdr:nvCxnSpPr>
      <xdr:spPr>
        <a:xfrm flipV="1">
          <a:off x="7861300" y="6605697"/>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17668</xdr:rowOff>
    </xdr:from>
    <xdr:to>
      <xdr:col>12</xdr:col>
      <xdr:colOff>561975</xdr:colOff>
      <xdr:row>38</xdr:row>
      <xdr:rowOff>119268</xdr:rowOff>
    </xdr:to>
    <xdr:sp macro="" textlink="">
      <xdr:nvSpPr>
        <xdr:cNvPr id="301" name="フローチャート : 判断 300"/>
        <xdr:cNvSpPr/>
      </xdr:nvSpPr>
      <xdr:spPr>
        <a:xfrm>
          <a:off x="8699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135795</xdr:rowOff>
    </xdr:from>
    <xdr:ext cx="469744" cy="259045"/>
    <xdr:sp macro="" textlink="">
      <xdr:nvSpPr>
        <xdr:cNvPr id="302" name="テキスト ボックス 301"/>
        <xdr:cNvSpPr txBox="1"/>
      </xdr:nvSpPr>
      <xdr:spPr>
        <a:xfrm>
          <a:off x="8515427" y="630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90597</xdr:rowOff>
    </xdr:from>
    <xdr:to>
      <xdr:col>11</xdr:col>
      <xdr:colOff>307975</xdr:colOff>
      <xdr:row>38</xdr:row>
      <xdr:rowOff>93843</xdr:rowOff>
    </xdr:to>
    <xdr:cxnSp macro="">
      <xdr:nvCxnSpPr>
        <xdr:cNvPr id="303" name="直線コネクタ 302"/>
        <xdr:cNvCxnSpPr/>
      </xdr:nvCxnSpPr>
      <xdr:spPr>
        <a:xfrm>
          <a:off x="6972300" y="6605697"/>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170921</xdr:rowOff>
    </xdr:from>
    <xdr:to>
      <xdr:col>11</xdr:col>
      <xdr:colOff>358775</xdr:colOff>
      <xdr:row>38</xdr:row>
      <xdr:rowOff>101071</xdr:rowOff>
    </xdr:to>
    <xdr:sp macro="" textlink="">
      <xdr:nvSpPr>
        <xdr:cNvPr id="304" name="フローチャート : 判断 303"/>
        <xdr:cNvSpPr/>
      </xdr:nvSpPr>
      <xdr:spPr>
        <a:xfrm>
          <a:off x="7810500" y="65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117599</xdr:rowOff>
    </xdr:from>
    <xdr:ext cx="469744" cy="259045"/>
    <xdr:sp macro="" textlink="">
      <xdr:nvSpPr>
        <xdr:cNvPr id="305" name="テキスト ボックス 304"/>
        <xdr:cNvSpPr txBox="1"/>
      </xdr:nvSpPr>
      <xdr:spPr>
        <a:xfrm>
          <a:off x="7626427" y="628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156520</xdr:rowOff>
    </xdr:from>
    <xdr:to>
      <xdr:col>10</xdr:col>
      <xdr:colOff>155575</xdr:colOff>
      <xdr:row>38</xdr:row>
      <xdr:rowOff>86670</xdr:rowOff>
    </xdr:to>
    <xdr:sp macro="" textlink="">
      <xdr:nvSpPr>
        <xdr:cNvPr id="306" name="フローチャート : 判断 305"/>
        <xdr:cNvSpPr/>
      </xdr:nvSpPr>
      <xdr:spPr>
        <a:xfrm>
          <a:off x="6921500" y="65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103197</xdr:rowOff>
    </xdr:from>
    <xdr:ext cx="469744" cy="259045"/>
    <xdr:sp macro="" textlink="">
      <xdr:nvSpPr>
        <xdr:cNvPr id="307" name="テキスト ボックス 306"/>
        <xdr:cNvSpPr txBox="1"/>
      </xdr:nvSpPr>
      <xdr:spPr>
        <a:xfrm>
          <a:off x="6737427" y="627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26309</xdr:rowOff>
    </xdr:from>
    <xdr:to>
      <xdr:col>15</xdr:col>
      <xdr:colOff>231775</xdr:colOff>
      <xdr:row>38</xdr:row>
      <xdr:rowOff>127909</xdr:rowOff>
    </xdr:to>
    <xdr:sp macro="" textlink="">
      <xdr:nvSpPr>
        <xdr:cNvPr id="313" name="円/楕円 312"/>
        <xdr:cNvSpPr/>
      </xdr:nvSpPr>
      <xdr:spPr>
        <a:xfrm>
          <a:off x="10426700" y="654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166173</xdr:rowOff>
    </xdr:from>
    <xdr:ext cx="469744" cy="259045"/>
    <xdr:sp macro="" textlink="">
      <xdr:nvSpPr>
        <xdr:cNvPr id="314" name="労働費該当値テキスト"/>
        <xdr:cNvSpPr txBox="1"/>
      </xdr:nvSpPr>
      <xdr:spPr>
        <a:xfrm>
          <a:off x="10528300" y="650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33533</xdr:rowOff>
    </xdr:from>
    <xdr:to>
      <xdr:col>14</xdr:col>
      <xdr:colOff>79375</xdr:colOff>
      <xdr:row>38</xdr:row>
      <xdr:rowOff>135133</xdr:rowOff>
    </xdr:to>
    <xdr:sp macro="" textlink="">
      <xdr:nvSpPr>
        <xdr:cNvPr id="315" name="円/楕円 314"/>
        <xdr:cNvSpPr/>
      </xdr:nvSpPr>
      <xdr:spPr>
        <a:xfrm>
          <a:off x="9588500" y="654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126260</xdr:rowOff>
    </xdr:from>
    <xdr:ext cx="469744" cy="259045"/>
    <xdr:sp macro="" textlink="">
      <xdr:nvSpPr>
        <xdr:cNvPr id="316" name="テキスト ボックス 315"/>
        <xdr:cNvSpPr txBox="1"/>
      </xdr:nvSpPr>
      <xdr:spPr>
        <a:xfrm>
          <a:off x="9404427" y="664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39797</xdr:rowOff>
    </xdr:from>
    <xdr:to>
      <xdr:col>12</xdr:col>
      <xdr:colOff>561975</xdr:colOff>
      <xdr:row>38</xdr:row>
      <xdr:rowOff>141397</xdr:rowOff>
    </xdr:to>
    <xdr:sp macro="" textlink="">
      <xdr:nvSpPr>
        <xdr:cNvPr id="317" name="円/楕円 316"/>
        <xdr:cNvSpPr/>
      </xdr:nvSpPr>
      <xdr:spPr>
        <a:xfrm>
          <a:off x="8699500" y="655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132524</xdr:rowOff>
    </xdr:from>
    <xdr:ext cx="469744" cy="259045"/>
    <xdr:sp macro="" textlink="">
      <xdr:nvSpPr>
        <xdr:cNvPr id="318" name="テキスト ボックス 317"/>
        <xdr:cNvSpPr txBox="1"/>
      </xdr:nvSpPr>
      <xdr:spPr>
        <a:xfrm>
          <a:off x="8515427" y="664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43043</xdr:rowOff>
    </xdr:from>
    <xdr:to>
      <xdr:col>11</xdr:col>
      <xdr:colOff>358775</xdr:colOff>
      <xdr:row>38</xdr:row>
      <xdr:rowOff>144643</xdr:rowOff>
    </xdr:to>
    <xdr:sp macro="" textlink="">
      <xdr:nvSpPr>
        <xdr:cNvPr id="319" name="円/楕円 318"/>
        <xdr:cNvSpPr/>
      </xdr:nvSpPr>
      <xdr:spPr>
        <a:xfrm>
          <a:off x="7810500" y="655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135770</xdr:rowOff>
    </xdr:from>
    <xdr:ext cx="469744" cy="259045"/>
    <xdr:sp macro="" textlink="">
      <xdr:nvSpPr>
        <xdr:cNvPr id="320" name="テキスト ボックス 319"/>
        <xdr:cNvSpPr txBox="1"/>
      </xdr:nvSpPr>
      <xdr:spPr>
        <a:xfrm>
          <a:off x="7626427" y="665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39797</xdr:rowOff>
    </xdr:from>
    <xdr:to>
      <xdr:col>10</xdr:col>
      <xdr:colOff>155575</xdr:colOff>
      <xdr:row>38</xdr:row>
      <xdr:rowOff>141397</xdr:rowOff>
    </xdr:to>
    <xdr:sp macro="" textlink="">
      <xdr:nvSpPr>
        <xdr:cNvPr id="321" name="円/楕円 320"/>
        <xdr:cNvSpPr/>
      </xdr:nvSpPr>
      <xdr:spPr>
        <a:xfrm>
          <a:off x="6921500" y="655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132524</xdr:rowOff>
    </xdr:from>
    <xdr:ext cx="469744" cy="259045"/>
    <xdr:sp macro="" textlink="">
      <xdr:nvSpPr>
        <xdr:cNvPr id="322" name="テキスト ボックス 321"/>
        <xdr:cNvSpPr txBox="1"/>
      </xdr:nvSpPr>
      <xdr:spPr>
        <a:xfrm>
          <a:off x="6737427" y="664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123081</xdr:rowOff>
    </xdr:from>
    <xdr:to>
      <xdr:col>15</xdr:col>
      <xdr:colOff>180975</xdr:colOff>
      <xdr:row>58</xdr:row>
      <xdr:rowOff>125403</xdr:rowOff>
    </xdr:to>
    <xdr:cxnSp macro="">
      <xdr:nvCxnSpPr>
        <xdr:cNvPr id="349" name="直線コネクタ 348"/>
        <xdr:cNvCxnSpPr/>
      </xdr:nvCxnSpPr>
      <xdr:spPr>
        <a:xfrm flipV="1">
          <a:off x="9639300" y="10067181"/>
          <a:ext cx="838200" cy="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52995</xdr:rowOff>
    </xdr:from>
    <xdr:ext cx="534377" cy="259045"/>
    <xdr:sp macro="" textlink="">
      <xdr:nvSpPr>
        <xdr:cNvPr id="350" name="農林水産業費平均値テキスト"/>
        <xdr:cNvSpPr txBox="1"/>
      </xdr:nvSpPr>
      <xdr:spPr>
        <a:xfrm>
          <a:off x="10528300" y="982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123721</xdr:rowOff>
    </xdr:from>
    <xdr:to>
      <xdr:col>14</xdr:col>
      <xdr:colOff>28575</xdr:colOff>
      <xdr:row>58</xdr:row>
      <xdr:rowOff>125403</xdr:rowOff>
    </xdr:to>
    <xdr:cxnSp macro="">
      <xdr:nvCxnSpPr>
        <xdr:cNvPr id="352" name="直線コネクタ 351"/>
        <xdr:cNvCxnSpPr/>
      </xdr:nvCxnSpPr>
      <xdr:spPr>
        <a:xfrm>
          <a:off x="8750300" y="10067821"/>
          <a:ext cx="889000" cy="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153365</xdr:rowOff>
    </xdr:from>
    <xdr:ext cx="534377" cy="259045"/>
    <xdr:sp macro="" textlink="">
      <xdr:nvSpPr>
        <xdr:cNvPr id="354" name="テキスト ボックス 353"/>
        <xdr:cNvSpPr txBox="1"/>
      </xdr:nvSpPr>
      <xdr:spPr>
        <a:xfrm>
          <a:off x="9372111" y="97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123721</xdr:rowOff>
    </xdr:from>
    <xdr:to>
      <xdr:col>12</xdr:col>
      <xdr:colOff>511175</xdr:colOff>
      <xdr:row>58</xdr:row>
      <xdr:rowOff>125394</xdr:rowOff>
    </xdr:to>
    <xdr:cxnSp macro="">
      <xdr:nvCxnSpPr>
        <xdr:cNvPr id="355" name="直線コネクタ 354"/>
        <xdr:cNvCxnSpPr/>
      </xdr:nvCxnSpPr>
      <xdr:spPr>
        <a:xfrm flipV="1">
          <a:off x="7861300" y="10067821"/>
          <a:ext cx="889000" cy="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15277</xdr:rowOff>
    </xdr:from>
    <xdr:to>
      <xdr:col>12</xdr:col>
      <xdr:colOff>561975</xdr:colOff>
      <xdr:row>58</xdr:row>
      <xdr:rowOff>116877</xdr:rowOff>
    </xdr:to>
    <xdr:sp macro="" textlink="">
      <xdr:nvSpPr>
        <xdr:cNvPr id="356" name="フローチャート : 判断 355"/>
        <xdr:cNvSpPr/>
      </xdr:nvSpPr>
      <xdr:spPr>
        <a:xfrm>
          <a:off x="8699500" y="995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133404</xdr:rowOff>
    </xdr:from>
    <xdr:ext cx="534377" cy="259045"/>
    <xdr:sp macro="" textlink="">
      <xdr:nvSpPr>
        <xdr:cNvPr id="357" name="テキスト ボックス 356"/>
        <xdr:cNvSpPr txBox="1"/>
      </xdr:nvSpPr>
      <xdr:spPr>
        <a:xfrm>
          <a:off x="8483111" y="973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123223</xdr:rowOff>
    </xdr:from>
    <xdr:to>
      <xdr:col>11</xdr:col>
      <xdr:colOff>307975</xdr:colOff>
      <xdr:row>58</xdr:row>
      <xdr:rowOff>125394</xdr:rowOff>
    </xdr:to>
    <xdr:cxnSp macro="">
      <xdr:nvCxnSpPr>
        <xdr:cNvPr id="358" name="直線コネクタ 357"/>
        <xdr:cNvCxnSpPr/>
      </xdr:nvCxnSpPr>
      <xdr:spPr>
        <a:xfrm>
          <a:off x="6972300" y="10067323"/>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18418</xdr:rowOff>
    </xdr:from>
    <xdr:to>
      <xdr:col>11</xdr:col>
      <xdr:colOff>358775</xdr:colOff>
      <xdr:row>58</xdr:row>
      <xdr:rowOff>120018</xdr:rowOff>
    </xdr:to>
    <xdr:sp macro="" textlink="">
      <xdr:nvSpPr>
        <xdr:cNvPr id="359" name="フローチャート : 判断 358"/>
        <xdr:cNvSpPr/>
      </xdr:nvSpPr>
      <xdr:spPr>
        <a:xfrm>
          <a:off x="7810500" y="996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136545</xdr:rowOff>
    </xdr:from>
    <xdr:ext cx="534377" cy="259045"/>
    <xdr:sp macro="" textlink="">
      <xdr:nvSpPr>
        <xdr:cNvPr id="360" name="テキスト ボックス 359"/>
        <xdr:cNvSpPr txBox="1"/>
      </xdr:nvSpPr>
      <xdr:spPr>
        <a:xfrm>
          <a:off x="7594111" y="973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23717</xdr:rowOff>
    </xdr:from>
    <xdr:to>
      <xdr:col>10</xdr:col>
      <xdr:colOff>155575</xdr:colOff>
      <xdr:row>58</xdr:row>
      <xdr:rowOff>125317</xdr:rowOff>
    </xdr:to>
    <xdr:sp macro="" textlink="">
      <xdr:nvSpPr>
        <xdr:cNvPr id="361" name="フローチャート : 判断 360"/>
        <xdr:cNvSpPr/>
      </xdr:nvSpPr>
      <xdr:spPr>
        <a:xfrm>
          <a:off x="6921500" y="996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141844</xdr:rowOff>
    </xdr:from>
    <xdr:ext cx="534377" cy="259045"/>
    <xdr:sp macro="" textlink="">
      <xdr:nvSpPr>
        <xdr:cNvPr id="362" name="テキスト ボックス 361"/>
        <xdr:cNvSpPr txBox="1"/>
      </xdr:nvSpPr>
      <xdr:spPr>
        <a:xfrm>
          <a:off x="6705111" y="974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72281</xdr:rowOff>
    </xdr:from>
    <xdr:to>
      <xdr:col>15</xdr:col>
      <xdr:colOff>231775</xdr:colOff>
      <xdr:row>59</xdr:row>
      <xdr:rowOff>2431</xdr:rowOff>
    </xdr:to>
    <xdr:sp macro="" textlink="">
      <xdr:nvSpPr>
        <xdr:cNvPr id="368" name="円/楕円 367"/>
        <xdr:cNvSpPr/>
      </xdr:nvSpPr>
      <xdr:spPr>
        <a:xfrm>
          <a:off x="10426700" y="1001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8545</xdr:rowOff>
    </xdr:from>
    <xdr:ext cx="469744" cy="259045"/>
    <xdr:sp macro="" textlink="">
      <xdr:nvSpPr>
        <xdr:cNvPr id="369" name="農林水産業費該当値テキスト"/>
        <xdr:cNvSpPr txBox="1"/>
      </xdr:nvSpPr>
      <xdr:spPr>
        <a:xfrm>
          <a:off x="10528300" y="995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74603</xdr:rowOff>
    </xdr:from>
    <xdr:to>
      <xdr:col>14</xdr:col>
      <xdr:colOff>79375</xdr:colOff>
      <xdr:row>59</xdr:row>
      <xdr:rowOff>4753</xdr:rowOff>
    </xdr:to>
    <xdr:sp macro="" textlink="">
      <xdr:nvSpPr>
        <xdr:cNvPr id="370" name="円/楕円 369"/>
        <xdr:cNvSpPr/>
      </xdr:nvSpPr>
      <xdr:spPr>
        <a:xfrm>
          <a:off x="9588500" y="1001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167330</xdr:rowOff>
    </xdr:from>
    <xdr:ext cx="469744" cy="259045"/>
    <xdr:sp macro="" textlink="">
      <xdr:nvSpPr>
        <xdr:cNvPr id="371" name="テキスト ボックス 370"/>
        <xdr:cNvSpPr txBox="1"/>
      </xdr:nvSpPr>
      <xdr:spPr>
        <a:xfrm>
          <a:off x="9404427" y="1011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72921</xdr:rowOff>
    </xdr:from>
    <xdr:to>
      <xdr:col>12</xdr:col>
      <xdr:colOff>561975</xdr:colOff>
      <xdr:row>59</xdr:row>
      <xdr:rowOff>3071</xdr:rowOff>
    </xdr:to>
    <xdr:sp macro="" textlink="">
      <xdr:nvSpPr>
        <xdr:cNvPr id="372" name="円/楕円 371"/>
        <xdr:cNvSpPr/>
      </xdr:nvSpPr>
      <xdr:spPr>
        <a:xfrm>
          <a:off x="8699500" y="1001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165648</xdr:rowOff>
    </xdr:from>
    <xdr:ext cx="469744" cy="259045"/>
    <xdr:sp macro="" textlink="">
      <xdr:nvSpPr>
        <xdr:cNvPr id="373" name="テキスト ボックス 372"/>
        <xdr:cNvSpPr txBox="1"/>
      </xdr:nvSpPr>
      <xdr:spPr>
        <a:xfrm>
          <a:off x="8515427" y="10109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74594</xdr:rowOff>
    </xdr:from>
    <xdr:to>
      <xdr:col>11</xdr:col>
      <xdr:colOff>358775</xdr:colOff>
      <xdr:row>59</xdr:row>
      <xdr:rowOff>4744</xdr:rowOff>
    </xdr:to>
    <xdr:sp macro="" textlink="">
      <xdr:nvSpPr>
        <xdr:cNvPr id="374" name="円/楕円 373"/>
        <xdr:cNvSpPr/>
      </xdr:nvSpPr>
      <xdr:spPr>
        <a:xfrm>
          <a:off x="7810500" y="100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167321</xdr:rowOff>
    </xdr:from>
    <xdr:ext cx="469744" cy="259045"/>
    <xdr:sp macro="" textlink="">
      <xdr:nvSpPr>
        <xdr:cNvPr id="375" name="テキスト ボックス 374"/>
        <xdr:cNvSpPr txBox="1"/>
      </xdr:nvSpPr>
      <xdr:spPr>
        <a:xfrm>
          <a:off x="7626427" y="1011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72423</xdr:rowOff>
    </xdr:from>
    <xdr:to>
      <xdr:col>10</xdr:col>
      <xdr:colOff>155575</xdr:colOff>
      <xdr:row>59</xdr:row>
      <xdr:rowOff>2573</xdr:rowOff>
    </xdr:to>
    <xdr:sp macro="" textlink="">
      <xdr:nvSpPr>
        <xdr:cNvPr id="376" name="円/楕円 375"/>
        <xdr:cNvSpPr/>
      </xdr:nvSpPr>
      <xdr:spPr>
        <a:xfrm>
          <a:off x="6921500" y="1001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165150</xdr:rowOff>
    </xdr:from>
    <xdr:ext cx="469744" cy="259045"/>
    <xdr:sp macro="" textlink="">
      <xdr:nvSpPr>
        <xdr:cNvPr id="377" name="テキスト ボックス 376"/>
        <xdr:cNvSpPr txBox="1"/>
      </xdr:nvSpPr>
      <xdr:spPr>
        <a:xfrm>
          <a:off x="6737427" y="1010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86413</xdr:rowOff>
    </xdr:from>
    <xdr:to>
      <xdr:col>15</xdr:col>
      <xdr:colOff>180975</xdr:colOff>
      <xdr:row>77</xdr:row>
      <xdr:rowOff>107947</xdr:rowOff>
    </xdr:to>
    <xdr:cxnSp macro="">
      <xdr:nvCxnSpPr>
        <xdr:cNvPr id="404" name="直線コネクタ 403"/>
        <xdr:cNvCxnSpPr/>
      </xdr:nvCxnSpPr>
      <xdr:spPr>
        <a:xfrm>
          <a:off x="9639300" y="13288063"/>
          <a:ext cx="838200" cy="2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159897</xdr:rowOff>
    </xdr:from>
    <xdr:ext cx="534377" cy="259045"/>
    <xdr:sp macro="" textlink="">
      <xdr:nvSpPr>
        <xdr:cNvPr id="405" name="商工費平均値テキスト"/>
        <xdr:cNvSpPr txBox="1"/>
      </xdr:nvSpPr>
      <xdr:spPr>
        <a:xfrm>
          <a:off x="10528300" y="1301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86413</xdr:rowOff>
    </xdr:from>
    <xdr:to>
      <xdr:col>14</xdr:col>
      <xdr:colOff>28575</xdr:colOff>
      <xdr:row>77</xdr:row>
      <xdr:rowOff>94963</xdr:rowOff>
    </xdr:to>
    <xdr:cxnSp macro="">
      <xdr:nvCxnSpPr>
        <xdr:cNvPr id="407" name="直線コネクタ 406"/>
        <xdr:cNvCxnSpPr/>
      </xdr:nvCxnSpPr>
      <xdr:spPr>
        <a:xfrm flipV="1">
          <a:off x="8750300" y="13288063"/>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76130</xdr:rowOff>
    </xdr:from>
    <xdr:ext cx="534377" cy="259045"/>
    <xdr:sp macro="" textlink="">
      <xdr:nvSpPr>
        <xdr:cNvPr id="409" name="テキスト ボックス 408"/>
        <xdr:cNvSpPr txBox="1"/>
      </xdr:nvSpPr>
      <xdr:spPr>
        <a:xfrm>
          <a:off x="9372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42225</xdr:rowOff>
    </xdr:from>
    <xdr:to>
      <xdr:col>12</xdr:col>
      <xdr:colOff>511175</xdr:colOff>
      <xdr:row>77</xdr:row>
      <xdr:rowOff>94963</xdr:rowOff>
    </xdr:to>
    <xdr:cxnSp macro="">
      <xdr:nvCxnSpPr>
        <xdr:cNvPr id="410" name="直線コネクタ 409"/>
        <xdr:cNvCxnSpPr/>
      </xdr:nvCxnSpPr>
      <xdr:spPr>
        <a:xfrm>
          <a:off x="7861300" y="13243875"/>
          <a:ext cx="889000" cy="5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7793</xdr:rowOff>
    </xdr:from>
    <xdr:to>
      <xdr:col>12</xdr:col>
      <xdr:colOff>561975</xdr:colOff>
      <xdr:row>77</xdr:row>
      <xdr:rowOff>109393</xdr:rowOff>
    </xdr:to>
    <xdr:sp macro="" textlink="">
      <xdr:nvSpPr>
        <xdr:cNvPr id="411" name="フローチャート : 判断 410"/>
        <xdr:cNvSpPr/>
      </xdr:nvSpPr>
      <xdr:spPr>
        <a:xfrm>
          <a:off x="8699500" y="1320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125920</xdr:rowOff>
    </xdr:from>
    <xdr:ext cx="534377" cy="259045"/>
    <xdr:sp macro="" textlink="">
      <xdr:nvSpPr>
        <xdr:cNvPr id="412" name="テキスト ボックス 411"/>
        <xdr:cNvSpPr txBox="1"/>
      </xdr:nvSpPr>
      <xdr:spPr>
        <a:xfrm>
          <a:off x="8483111" y="1298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147016</xdr:rowOff>
    </xdr:from>
    <xdr:to>
      <xdr:col>11</xdr:col>
      <xdr:colOff>307975</xdr:colOff>
      <xdr:row>77</xdr:row>
      <xdr:rowOff>42225</xdr:rowOff>
    </xdr:to>
    <xdr:cxnSp macro="">
      <xdr:nvCxnSpPr>
        <xdr:cNvPr id="413" name="直線コネクタ 412"/>
        <xdr:cNvCxnSpPr/>
      </xdr:nvCxnSpPr>
      <xdr:spPr>
        <a:xfrm>
          <a:off x="6972300" y="13177216"/>
          <a:ext cx="889000" cy="6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9027</xdr:rowOff>
    </xdr:from>
    <xdr:to>
      <xdr:col>11</xdr:col>
      <xdr:colOff>358775</xdr:colOff>
      <xdr:row>77</xdr:row>
      <xdr:rowOff>110627</xdr:rowOff>
    </xdr:to>
    <xdr:sp macro="" textlink="">
      <xdr:nvSpPr>
        <xdr:cNvPr id="414" name="フローチャート : 判断 413"/>
        <xdr:cNvSpPr/>
      </xdr:nvSpPr>
      <xdr:spPr>
        <a:xfrm>
          <a:off x="7810500" y="1321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101754</xdr:rowOff>
    </xdr:from>
    <xdr:ext cx="534377" cy="259045"/>
    <xdr:sp macro="" textlink="">
      <xdr:nvSpPr>
        <xdr:cNvPr id="415" name="テキスト ボックス 414"/>
        <xdr:cNvSpPr txBox="1"/>
      </xdr:nvSpPr>
      <xdr:spPr>
        <a:xfrm>
          <a:off x="7594111" y="1330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6079</xdr:rowOff>
    </xdr:from>
    <xdr:to>
      <xdr:col>10</xdr:col>
      <xdr:colOff>155575</xdr:colOff>
      <xdr:row>77</xdr:row>
      <xdr:rowOff>107679</xdr:rowOff>
    </xdr:to>
    <xdr:sp macro="" textlink="">
      <xdr:nvSpPr>
        <xdr:cNvPr id="416" name="フローチャート : 判断 415"/>
        <xdr:cNvSpPr/>
      </xdr:nvSpPr>
      <xdr:spPr>
        <a:xfrm>
          <a:off x="6921500" y="1320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98806</xdr:rowOff>
    </xdr:from>
    <xdr:ext cx="534377" cy="259045"/>
    <xdr:sp macro="" textlink="">
      <xdr:nvSpPr>
        <xdr:cNvPr id="417" name="テキスト ボックス 416"/>
        <xdr:cNvSpPr txBox="1"/>
      </xdr:nvSpPr>
      <xdr:spPr>
        <a:xfrm>
          <a:off x="6705111" y="1330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57147</xdr:rowOff>
    </xdr:from>
    <xdr:to>
      <xdr:col>15</xdr:col>
      <xdr:colOff>231775</xdr:colOff>
      <xdr:row>77</xdr:row>
      <xdr:rowOff>158747</xdr:rowOff>
    </xdr:to>
    <xdr:sp macro="" textlink="">
      <xdr:nvSpPr>
        <xdr:cNvPr id="423" name="円/楕円 422"/>
        <xdr:cNvSpPr/>
      </xdr:nvSpPr>
      <xdr:spPr>
        <a:xfrm>
          <a:off x="10426700" y="1325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35574</xdr:rowOff>
    </xdr:from>
    <xdr:ext cx="469744" cy="259045"/>
    <xdr:sp macro="" textlink="">
      <xdr:nvSpPr>
        <xdr:cNvPr id="424" name="商工費該当値テキスト"/>
        <xdr:cNvSpPr txBox="1"/>
      </xdr:nvSpPr>
      <xdr:spPr>
        <a:xfrm>
          <a:off x="10528300" y="1323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8,889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35613</xdr:rowOff>
    </xdr:from>
    <xdr:to>
      <xdr:col>14</xdr:col>
      <xdr:colOff>79375</xdr:colOff>
      <xdr:row>77</xdr:row>
      <xdr:rowOff>137213</xdr:rowOff>
    </xdr:to>
    <xdr:sp macro="" textlink="">
      <xdr:nvSpPr>
        <xdr:cNvPr id="425" name="円/楕円 424"/>
        <xdr:cNvSpPr/>
      </xdr:nvSpPr>
      <xdr:spPr>
        <a:xfrm>
          <a:off x="9588500" y="1323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128340</xdr:rowOff>
    </xdr:from>
    <xdr:ext cx="469744" cy="259045"/>
    <xdr:sp macro="" textlink="">
      <xdr:nvSpPr>
        <xdr:cNvPr id="426" name="テキスト ボックス 425"/>
        <xdr:cNvSpPr txBox="1"/>
      </xdr:nvSpPr>
      <xdr:spPr>
        <a:xfrm>
          <a:off x="9404427" y="1332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44163</xdr:rowOff>
    </xdr:from>
    <xdr:to>
      <xdr:col>12</xdr:col>
      <xdr:colOff>561975</xdr:colOff>
      <xdr:row>77</xdr:row>
      <xdr:rowOff>145763</xdr:rowOff>
    </xdr:to>
    <xdr:sp macro="" textlink="">
      <xdr:nvSpPr>
        <xdr:cNvPr id="427" name="円/楕円 426"/>
        <xdr:cNvSpPr/>
      </xdr:nvSpPr>
      <xdr:spPr>
        <a:xfrm>
          <a:off x="8699500" y="1324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136890</xdr:rowOff>
    </xdr:from>
    <xdr:ext cx="469744" cy="259045"/>
    <xdr:sp macro="" textlink="">
      <xdr:nvSpPr>
        <xdr:cNvPr id="428" name="テキスト ボックス 427"/>
        <xdr:cNvSpPr txBox="1"/>
      </xdr:nvSpPr>
      <xdr:spPr>
        <a:xfrm>
          <a:off x="8515427" y="13338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9,457</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162875</xdr:rowOff>
    </xdr:from>
    <xdr:to>
      <xdr:col>11</xdr:col>
      <xdr:colOff>358775</xdr:colOff>
      <xdr:row>77</xdr:row>
      <xdr:rowOff>93025</xdr:rowOff>
    </xdr:to>
    <xdr:sp macro="" textlink="">
      <xdr:nvSpPr>
        <xdr:cNvPr id="429" name="円/楕円 428"/>
        <xdr:cNvSpPr/>
      </xdr:nvSpPr>
      <xdr:spPr>
        <a:xfrm>
          <a:off x="7810500" y="1319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109552</xdr:rowOff>
    </xdr:from>
    <xdr:ext cx="534377" cy="259045"/>
    <xdr:sp macro="" textlink="">
      <xdr:nvSpPr>
        <xdr:cNvPr id="430" name="テキスト ボックス 429"/>
        <xdr:cNvSpPr txBox="1"/>
      </xdr:nvSpPr>
      <xdr:spPr>
        <a:xfrm>
          <a:off x="7594111" y="1296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11,764</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96216</xdr:rowOff>
    </xdr:from>
    <xdr:to>
      <xdr:col>10</xdr:col>
      <xdr:colOff>155575</xdr:colOff>
      <xdr:row>77</xdr:row>
      <xdr:rowOff>26366</xdr:rowOff>
    </xdr:to>
    <xdr:sp macro="" textlink="">
      <xdr:nvSpPr>
        <xdr:cNvPr id="431" name="円/楕円 430"/>
        <xdr:cNvSpPr/>
      </xdr:nvSpPr>
      <xdr:spPr>
        <a:xfrm>
          <a:off x="6921500" y="1312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42892</xdr:rowOff>
    </xdr:from>
    <xdr:ext cx="534377" cy="259045"/>
    <xdr:sp macro="" textlink="">
      <xdr:nvSpPr>
        <xdr:cNvPr id="432" name="テキスト ボックス 431"/>
        <xdr:cNvSpPr txBox="1"/>
      </xdr:nvSpPr>
      <xdr:spPr>
        <a:xfrm>
          <a:off x="6705111" y="1290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14,680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52,445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153788</xdr:rowOff>
    </xdr:from>
    <xdr:to>
      <xdr:col>15</xdr:col>
      <xdr:colOff>180975</xdr:colOff>
      <xdr:row>98</xdr:row>
      <xdr:rowOff>162023</xdr:rowOff>
    </xdr:to>
    <xdr:cxnSp macro="">
      <xdr:nvCxnSpPr>
        <xdr:cNvPr id="461" name="直線コネクタ 460"/>
        <xdr:cNvCxnSpPr/>
      </xdr:nvCxnSpPr>
      <xdr:spPr>
        <a:xfrm flipV="1">
          <a:off x="9639300" y="16955888"/>
          <a:ext cx="838200" cy="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86788</xdr:rowOff>
    </xdr:from>
    <xdr:ext cx="534377" cy="259045"/>
    <xdr:sp macro="" textlink="">
      <xdr:nvSpPr>
        <xdr:cNvPr id="462" name="土木費平均値テキスト"/>
        <xdr:cNvSpPr txBox="1"/>
      </xdr:nvSpPr>
      <xdr:spPr>
        <a:xfrm>
          <a:off x="10528300" y="1688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145089</xdr:rowOff>
    </xdr:from>
    <xdr:to>
      <xdr:col>14</xdr:col>
      <xdr:colOff>28575</xdr:colOff>
      <xdr:row>98</xdr:row>
      <xdr:rowOff>162023</xdr:rowOff>
    </xdr:to>
    <xdr:cxnSp macro="">
      <xdr:nvCxnSpPr>
        <xdr:cNvPr id="464" name="直線コネクタ 463"/>
        <xdr:cNvCxnSpPr/>
      </xdr:nvCxnSpPr>
      <xdr:spPr>
        <a:xfrm>
          <a:off x="8750300" y="16947189"/>
          <a:ext cx="889000" cy="1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57137</xdr:rowOff>
    </xdr:from>
    <xdr:ext cx="534377" cy="259045"/>
    <xdr:sp macro="" textlink="">
      <xdr:nvSpPr>
        <xdr:cNvPr id="466" name="テキスト ボックス 465"/>
        <xdr:cNvSpPr txBox="1"/>
      </xdr:nvSpPr>
      <xdr:spPr>
        <a:xfrm>
          <a:off x="9372111" y="166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145089</xdr:rowOff>
    </xdr:from>
    <xdr:to>
      <xdr:col>12</xdr:col>
      <xdr:colOff>511175</xdr:colOff>
      <xdr:row>98</xdr:row>
      <xdr:rowOff>160086</xdr:rowOff>
    </xdr:to>
    <xdr:cxnSp macro="">
      <xdr:nvCxnSpPr>
        <xdr:cNvPr id="467" name="直線コネクタ 466"/>
        <xdr:cNvCxnSpPr/>
      </xdr:nvCxnSpPr>
      <xdr:spPr>
        <a:xfrm flipV="1">
          <a:off x="7861300" y="16947189"/>
          <a:ext cx="889000" cy="1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105220</xdr:rowOff>
    </xdr:from>
    <xdr:to>
      <xdr:col>12</xdr:col>
      <xdr:colOff>561975</xdr:colOff>
      <xdr:row>99</xdr:row>
      <xdr:rowOff>35370</xdr:rowOff>
    </xdr:to>
    <xdr:sp macro="" textlink="">
      <xdr:nvSpPr>
        <xdr:cNvPr id="468" name="フローチャート : 判断 467"/>
        <xdr:cNvSpPr/>
      </xdr:nvSpPr>
      <xdr:spPr>
        <a:xfrm>
          <a:off x="8699500" y="169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26497</xdr:rowOff>
    </xdr:from>
    <xdr:ext cx="534377" cy="259045"/>
    <xdr:sp macro="" textlink="">
      <xdr:nvSpPr>
        <xdr:cNvPr id="469" name="テキスト ボックス 468"/>
        <xdr:cNvSpPr txBox="1"/>
      </xdr:nvSpPr>
      <xdr:spPr>
        <a:xfrm>
          <a:off x="8483111" y="1700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160086</xdr:rowOff>
    </xdr:from>
    <xdr:to>
      <xdr:col>11</xdr:col>
      <xdr:colOff>307975</xdr:colOff>
      <xdr:row>99</xdr:row>
      <xdr:rowOff>2014</xdr:rowOff>
    </xdr:to>
    <xdr:cxnSp macro="">
      <xdr:nvCxnSpPr>
        <xdr:cNvPr id="470" name="直線コネクタ 469"/>
        <xdr:cNvCxnSpPr/>
      </xdr:nvCxnSpPr>
      <xdr:spPr>
        <a:xfrm flipV="1">
          <a:off x="6972300" y="16962186"/>
          <a:ext cx="889000" cy="1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105087</xdr:rowOff>
    </xdr:from>
    <xdr:to>
      <xdr:col>11</xdr:col>
      <xdr:colOff>358775</xdr:colOff>
      <xdr:row>99</xdr:row>
      <xdr:rowOff>35237</xdr:rowOff>
    </xdr:to>
    <xdr:sp macro="" textlink="">
      <xdr:nvSpPr>
        <xdr:cNvPr id="471" name="フローチャート : 判断 470"/>
        <xdr:cNvSpPr/>
      </xdr:nvSpPr>
      <xdr:spPr>
        <a:xfrm>
          <a:off x="7810500" y="1690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51764</xdr:rowOff>
    </xdr:from>
    <xdr:ext cx="534377" cy="259045"/>
    <xdr:sp macro="" textlink="">
      <xdr:nvSpPr>
        <xdr:cNvPr id="472" name="テキスト ボックス 471"/>
        <xdr:cNvSpPr txBox="1"/>
      </xdr:nvSpPr>
      <xdr:spPr>
        <a:xfrm>
          <a:off x="7594111" y="1668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111514</xdr:rowOff>
    </xdr:from>
    <xdr:to>
      <xdr:col>10</xdr:col>
      <xdr:colOff>155575</xdr:colOff>
      <xdr:row>99</xdr:row>
      <xdr:rowOff>41664</xdr:rowOff>
    </xdr:to>
    <xdr:sp macro="" textlink="">
      <xdr:nvSpPr>
        <xdr:cNvPr id="473" name="フローチャート : 判断 472"/>
        <xdr:cNvSpPr/>
      </xdr:nvSpPr>
      <xdr:spPr>
        <a:xfrm>
          <a:off x="6921500" y="1691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58191</xdr:rowOff>
    </xdr:from>
    <xdr:ext cx="534377" cy="259045"/>
    <xdr:sp macro="" textlink="">
      <xdr:nvSpPr>
        <xdr:cNvPr id="474" name="テキスト ボックス 473"/>
        <xdr:cNvSpPr txBox="1"/>
      </xdr:nvSpPr>
      <xdr:spPr>
        <a:xfrm>
          <a:off x="6705111" y="1668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102988</xdr:rowOff>
    </xdr:from>
    <xdr:to>
      <xdr:col>15</xdr:col>
      <xdr:colOff>231775</xdr:colOff>
      <xdr:row>99</xdr:row>
      <xdr:rowOff>33138</xdr:rowOff>
    </xdr:to>
    <xdr:sp macro="" textlink="">
      <xdr:nvSpPr>
        <xdr:cNvPr id="480" name="円/楕円 479"/>
        <xdr:cNvSpPr/>
      </xdr:nvSpPr>
      <xdr:spPr>
        <a:xfrm>
          <a:off x="10426700" y="1690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62365</xdr:rowOff>
    </xdr:from>
    <xdr:ext cx="534377" cy="259045"/>
    <xdr:sp macro="" textlink="">
      <xdr:nvSpPr>
        <xdr:cNvPr id="481" name="土木費該当値テキスト"/>
        <xdr:cNvSpPr txBox="1"/>
      </xdr:nvSpPr>
      <xdr:spPr>
        <a:xfrm>
          <a:off x="10528300" y="1669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48,907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111223</xdr:rowOff>
    </xdr:from>
    <xdr:to>
      <xdr:col>14</xdr:col>
      <xdr:colOff>79375</xdr:colOff>
      <xdr:row>99</xdr:row>
      <xdr:rowOff>41373</xdr:rowOff>
    </xdr:to>
    <xdr:sp macro="" textlink="">
      <xdr:nvSpPr>
        <xdr:cNvPr id="482" name="円/楕円 481"/>
        <xdr:cNvSpPr/>
      </xdr:nvSpPr>
      <xdr:spPr>
        <a:xfrm>
          <a:off x="9588500" y="1691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32500</xdr:rowOff>
    </xdr:from>
    <xdr:ext cx="534377" cy="259045"/>
    <xdr:sp macro="" textlink="">
      <xdr:nvSpPr>
        <xdr:cNvPr id="483" name="テキスト ボックス 482"/>
        <xdr:cNvSpPr txBox="1"/>
      </xdr:nvSpPr>
      <xdr:spPr>
        <a:xfrm>
          <a:off x="9372111" y="1700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42,423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94289</xdr:rowOff>
    </xdr:from>
    <xdr:to>
      <xdr:col>12</xdr:col>
      <xdr:colOff>561975</xdr:colOff>
      <xdr:row>99</xdr:row>
      <xdr:rowOff>24439</xdr:rowOff>
    </xdr:to>
    <xdr:sp macro="" textlink="">
      <xdr:nvSpPr>
        <xdr:cNvPr id="484" name="円/楕円 483"/>
        <xdr:cNvSpPr/>
      </xdr:nvSpPr>
      <xdr:spPr>
        <a:xfrm>
          <a:off x="8699500" y="1689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40966</xdr:rowOff>
    </xdr:from>
    <xdr:ext cx="534377" cy="259045"/>
    <xdr:sp macro="" textlink="">
      <xdr:nvSpPr>
        <xdr:cNvPr id="485" name="テキスト ボックス 484"/>
        <xdr:cNvSpPr txBox="1"/>
      </xdr:nvSpPr>
      <xdr:spPr>
        <a:xfrm>
          <a:off x="8483111" y="1667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55,757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109286</xdr:rowOff>
    </xdr:from>
    <xdr:to>
      <xdr:col>11</xdr:col>
      <xdr:colOff>358775</xdr:colOff>
      <xdr:row>99</xdr:row>
      <xdr:rowOff>39436</xdr:rowOff>
    </xdr:to>
    <xdr:sp macro="" textlink="">
      <xdr:nvSpPr>
        <xdr:cNvPr id="486" name="円/楕円 485"/>
        <xdr:cNvSpPr/>
      </xdr:nvSpPr>
      <xdr:spPr>
        <a:xfrm>
          <a:off x="7810500" y="1691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30563</xdr:rowOff>
    </xdr:from>
    <xdr:ext cx="534377" cy="259045"/>
    <xdr:sp macro="" textlink="">
      <xdr:nvSpPr>
        <xdr:cNvPr id="487" name="テキスト ボックス 486"/>
        <xdr:cNvSpPr txBox="1"/>
      </xdr:nvSpPr>
      <xdr:spPr>
        <a:xfrm>
          <a:off x="7594111" y="1700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43,948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122664</xdr:rowOff>
    </xdr:from>
    <xdr:to>
      <xdr:col>10</xdr:col>
      <xdr:colOff>155575</xdr:colOff>
      <xdr:row>99</xdr:row>
      <xdr:rowOff>52814</xdr:rowOff>
    </xdr:to>
    <xdr:sp macro="" textlink="">
      <xdr:nvSpPr>
        <xdr:cNvPr id="488" name="円/楕円 487"/>
        <xdr:cNvSpPr/>
      </xdr:nvSpPr>
      <xdr:spPr>
        <a:xfrm>
          <a:off x="6921500" y="1692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43941</xdr:rowOff>
    </xdr:from>
    <xdr:ext cx="534377" cy="259045"/>
    <xdr:sp macro="" textlink="">
      <xdr:nvSpPr>
        <xdr:cNvPr id="489" name="テキスト ボックス 488"/>
        <xdr:cNvSpPr txBox="1"/>
      </xdr:nvSpPr>
      <xdr:spPr>
        <a:xfrm>
          <a:off x="6705111" y="1701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33,414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112771</xdr:rowOff>
    </xdr:from>
    <xdr:to>
      <xdr:col>23</xdr:col>
      <xdr:colOff>517525</xdr:colOff>
      <xdr:row>35</xdr:row>
      <xdr:rowOff>149987</xdr:rowOff>
    </xdr:to>
    <xdr:cxnSp macro="">
      <xdr:nvCxnSpPr>
        <xdr:cNvPr id="517" name="直線コネクタ 516"/>
        <xdr:cNvCxnSpPr/>
      </xdr:nvCxnSpPr>
      <xdr:spPr>
        <a:xfrm flipV="1">
          <a:off x="15481300" y="6113521"/>
          <a:ext cx="838200" cy="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145325</xdr:rowOff>
    </xdr:from>
    <xdr:ext cx="534377" cy="259045"/>
    <xdr:sp macro="" textlink="">
      <xdr:nvSpPr>
        <xdr:cNvPr id="518" name="消防費平均値テキスト"/>
        <xdr:cNvSpPr txBox="1"/>
      </xdr:nvSpPr>
      <xdr:spPr>
        <a:xfrm>
          <a:off x="16370300" y="6317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5009</xdr:rowOff>
    </xdr:from>
    <xdr:to>
      <xdr:col>22</xdr:col>
      <xdr:colOff>365125</xdr:colOff>
      <xdr:row>35</xdr:row>
      <xdr:rowOff>149987</xdr:rowOff>
    </xdr:to>
    <xdr:cxnSp macro="">
      <xdr:nvCxnSpPr>
        <xdr:cNvPr id="520" name="直線コネクタ 519"/>
        <xdr:cNvCxnSpPr/>
      </xdr:nvCxnSpPr>
      <xdr:spPr>
        <a:xfrm>
          <a:off x="14592300" y="5834309"/>
          <a:ext cx="889000" cy="31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70802</xdr:rowOff>
    </xdr:from>
    <xdr:ext cx="534377" cy="259045"/>
    <xdr:sp macro="" textlink="">
      <xdr:nvSpPr>
        <xdr:cNvPr id="522" name="テキスト ボックス 521"/>
        <xdr:cNvSpPr txBox="1"/>
      </xdr:nvSpPr>
      <xdr:spPr>
        <a:xfrm>
          <a:off x="15214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5009</xdr:rowOff>
    </xdr:from>
    <xdr:to>
      <xdr:col>21</xdr:col>
      <xdr:colOff>161925</xdr:colOff>
      <xdr:row>34</xdr:row>
      <xdr:rowOff>127538</xdr:rowOff>
    </xdr:to>
    <xdr:cxnSp macro="">
      <xdr:nvCxnSpPr>
        <xdr:cNvPr id="523" name="直線コネクタ 522"/>
        <xdr:cNvCxnSpPr/>
      </xdr:nvCxnSpPr>
      <xdr:spPr>
        <a:xfrm flipV="1">
          <a:off x="13703300" y="5834309"/>
          <a:ext cx="889000" cy="12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151719</xdr:rowOff>
    </xdr:from>
    <xdr:to>
      <xdr:col>21</xdr:col>
      <xdr:colOff>212725</xdr:colOff>
      <xdr:row>36</xdr:row>
      <xdr:rowOff>81869</xdr:rowOff>
    </xdr:to>
    <xdr:sp macro="" textlink="">
      <xdr:nvSpPr>
        <xdr:cNvPr id="524" name="フローチャート : 判断 523"/>
        <xdr:cNvSpPr/>
      </xdr:nvSpPr>
      <xdr:spPr>
        <a:xfrm>
          <a:off x="14541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72996</xdr:rowOff>
    </xdr:from>
    <xdr:ext cx="534377" cy="259045"/>
    <xdr:sp macro="" textlink="">
      <xdr:nvSpPr>
        <xdr:cNvPr id="525" name="テキスト ボックス 524"/>
        <xdr:cNvSpPr txBox="1"/>
      </xdr:nvSpPr>
      <xdr:spPr>
        <a:xfrm>
          <a:off x="14325111" y="624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127538</xdr:rowOff>
    </xdr:from>
    <xdr:to>
      <xdr:col>19</xdr:col>
      <xdr:colOff>644525</xdr:colOff>
      <xdr:row>36</xdr:row>
      <xdr:rowOff>100564</xdr:rowOff>
    </xdr:to>
    <xdr:cxnSp macro="">
      <xdr:nvCxnSpPr>
        <xdr:cNvPr id="526" name="直線コネクタ 525"/>
        <xdr:cNvCxnSpPr/>
      </xdr:nvCxnSpPr>
      <xdr:spPr>
        <a:xfrm flipV="1">
          <a:off x="12814300" y="5956838"/>
          <a:ext cx="889000" cy="3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61697</xdr:rowOff>
    </xdr:from>
    <xdr:to>
      <xdr:col>20</xdr:col>
      <xdr:colOff>9525</xdr:colOff>
      <xdr:row>36</xdr:row>
      <xdr:rowOff>163297</xdr:rowOff>
    </xdr:to>
    <xdr:sp macro="" textlink="">
      <xdr:nvSpPr>
        <xdr:cNvPr id="527" name="フローチャート : 判断 526"/>
        <xdr:cNvSpPr/>
      </xdr:nvSpPr>
      <xdr:spPr>
        <a:xfrm>
          <a:off x="13652500" y="62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154424</xdr:rowOff>
    </xdr:from>
    <xdr:ext cx="534377" cy="259045"/>
    <xdr:sp macro="" textlink="">
      <xdr:nvSpPr>
        <xdr:cNvPr id="528" name="テキスト ボックス 527"/>
        <xdr:cNvSpPr txBox="1"/>
      </xdr:nvSpPr>
      <xdr:spPr>
        <a:xfrm>
          <a:off x="13436111" y="632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135763</xdr:rowOff>
    </xdr:from>
    <xdr:to>
      <xdr:col>18</xdr:col>
      <xdr:colOff>492125</xdr:colOff>
      <xdr:row>37</xdr:row>
      <xdr:rowOff>65913</xdr:rowOff>
    </xdr:to>
    <xdr:sp macro="" textlink="">
      <xdr:nvSpPr>
        <xdr:cNvPr id="529" name="フローチャート : 判断 528"/>
        <xdr:cNvSpPr/>
      </xdr:nvSpPr>
      <xdr:spPr>
        <a:xfrm>
          <a:off x="12763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57040</xdr:rowOff>
    </xdr:from>
    <xdr:ext cx="534377" cy="259045"/>
    <xdr:sp macro="" textlink="">
      <xdr:nvSpPr>
        <xdr:cNvPr id="530" name="テキスト ボックス 529"/>
        <xdr:cNvSpPr txBox="1"/>
      </xdr:nvSpPr>
      <xdr:spPr>
        <a:xfrm>
          <a:off x="12547111" y="640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61971</xdr:rowOff>
    </xdr:from>
    <xdr:to>
      <xdr:col>23</xdr:col>
      <xdr:colOff>568325</xdr:colOff>
      <xdr:row>35</xdr:row>
      <xdr:rowOff>163571</xdr:rowOff>
    </xdr:to>
    <xdr:sp macro="" textlink="">
      <xdr:nvSpPr>
        <xdr:cNvPr id="536" name="円/楕円 535"/>
        <xdr:cNvSpPr/>
      </xdr:nvSpPr>
      <xdr:spPr>
        <a:xfrm>
          <a:off x="16268700" y="606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84848</xdr:rowOff>
    </xdr:from>
    <xdr:ext cx="534377" cy="259045"/>
    <xdr:sp macro="" textlink="">
      <xdr:nvSpPr>
        <xdr:cNvPr id="537" name="消防費該当値テキスト"/>
        <xdr:cNvSpPr txBox="1"/>
      </xdr:nvSpPr>
      <xdr:spPr>
        <a:xfrm>
          <a:off x="16370300" y="591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21,839</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99187</xdr:rowOff>
    </xdr:from>
    <xdr:to>
      <xdr:col>22</xdr:col>
      <xdr:colOff>415925</xdr:colOff>
      <xdr:row>36</xdr:row>
      <xdr:rowOff>29337</xdr:rowOff>
    </xdr:to>
    <xdr:sp macro="" textlink="">
      <xdr:nvSpPr>
        <xdr:cNvPr id="538" name="円/楕円 537"/>
        <xdr:cNvSpPr/>
      </xdr:nvSpPr>
      <xdr:spPr>
        <a:xfrm>
          <a:off x="15430500" y="609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45864</xdr:rowOff>
    </xdr:from>
    <xdr:ext cx="534377" cy="259045"/>
    <xdr:sp macro="" textlink="">
      <xdr:nvSpPr>
        <xdr:cNvPr id="539" name="テキスト ボックス 538"/>
        <xdr:cNvSpPr txBox="1"/>
      </xdr:nvSpPr>
      <xdr:spPr>
        <a:xfrm>
          <a:off x="15214111" y="587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21,025</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125659</xdr:rowOff>
    </xdr:from>
    <xdr:to>
      <xdr:col>21</xdr:col>
      <xdr:colOff>212725</xdr:colOff>
      <xdr:row>34</xdr:row>
      <xdr:rowOff>55809</xdr:rowOff>
    </xdr:to>
    <xdr:sp macro="" textlink="">
      <xdr:nvSpPr>
        <xdr:cNvPr id="540" name="円/楕円 539"/>
        <xdr:cNvSpPr/>
      </xdr:nvSpPr>
      <xdr:spPr>
        <a:xfrm>
          <a:off x="14541500" y="578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72336</xdr:rowOff>
    </xdr:from>
    <xdr:ext cx="534377" cy="259045"/>
    <xdr:sp macro="" textlink="">
      <xdr:nvSpPr>
        <xdr:cNvPr id="541" name="テキスト ボックス 540"/>
        <xdr:cNvSpPr txBox="1"/>
      </xdr:nvSpPr>
      <xdr:spPr>
        <a:xfrm>
          <a:off x="14325111" y="555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27,946</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76738</xdr:rowOff>
    </xdr:from>
    <xdr:to>
      <xdr:col>20</xdr:col>
      <xdr:colOff>9525</xdr:colOff>
      <xdr:row>35</xdr:row>
      <xdr:rowOff>6888</xdr:rowOff>
    </xdr:to>
    <xdr:sp macro="" textlink="">
      <xdr:nvSpPr>
        <xdr:cNvPr id="542" name="円/楕円 541"/>
        <xdr:cNvSpPr/>
      </xdr:nvSpPr>
      <xdr:spPr>
        <a:xfrm>
          <a:off x="13652500" y="590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23415</xdr:rowOff>
    </xdr:from>
    <xdr:ext cx="534377" cy="259045"/>
    <xdr:sp macro="" textlink="">
      <xdr:nvSpPr>
        <xdr:cNvPr id="543" name="テキスト ボックス 542"/>
        <xdr:cNvSpPr txBox="1"/>
      </xdr:nvSpPr>
      <xdr:spPr>
        <a:xfrm>
          <a:off x="13436111" y="568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25,266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49764</xdr:rowOff>
    </xdr:from>
    <xdr:to>
      <xdr:col>18</xdr:col>
      <xdr:colOff>492125</xdr:colOff>
      <xdr:row>36</xdr:row>
      <xdr:rowOff>151364</xdr:rowOff>
    </xdr:to>
    <xdr:sp macro="" textlink="">
      <xdr:nvSpPr>
        <xdr:cNvPr id="544" name="円/楕円 543"/>
        <xdr:cNvSpPr/>
      </xdr:nvSpPr>
      <xdr:spPr>
        <a:xfrm>
          <a:off x="12763500" y="622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167891</xdr:rowOff>
    </xdr:from>
    <xdr:ext cx="534377" cy="259045"/>
    <xdr:sp macro="" textlink="">
      <xdr:nvSpPr>
        <xdr:cNvPr id="545" name="テキスト ボックス 544"/>
        <xdr:cNvSpPr txBox="1"/>
      </xdr:nvSpPr>
      <xdr:spPr>
        <a:xfrm>
          <a:off x="12547111" y="599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18,356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98613</xdr:rowOff>
    </xdr:from>
    <xdr:to>
      <xdr:col>23</xdr:col>
      <xdr:colOff>517525</xdr:colOff>
      <xdr:row>58</xdr:row>
      <xdr:rowOff>98811</xdr:rowOff>
    </xdr:to>
    <xdr:cxnSp macro="">
      <xdr:nvCxnSpPr>
        <xdr:cNvPr id="573" name="直線コネクタ 572"/>
        <xdr:cNvCxnSpPr/>
      </xdr:nvCxnSpPr>
      <xdr:spPr>
        <a:xfrm>
          <a:off x="15481300" y="10042713"/>
          <a:ext cx="838200" cy="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47754</xdr:rowOff>
    </xdr:from>
    <xdr:ext cx="534377" cy="259045"/>
    <xdr:sp macro="" textlink="">
      <xdr:nvSpPr>
        <xdr:cNvPr id="574" name="教育費平均値テキスト"/>
        <xdr:cNvSpPr txBox="1"/>
      </xdr:nvSpPr>
      <xdr:spPr>
        <a:xfrm>
          <a:off x="16370300" y="9648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124826</xdr:rowOff>
    </xdr:from>
    <xdr:to>
      <xdr:col>22</xdr:col>
      <xdr:colOff>365125</xdr:colOff>
      <xdr:row>58</xdr:row>
      <xdr:rowOff>98613</xdr:rowOff>
    </xdr:to>
    <xdr:cxnSp macro="">
      <xdr:nvCxnSpPr>
        <xdr:cNvPr id="576" name="直線コネクタ 575"/>
        <xdr:cNvCxnSpPr/>
      </xdr:nvCxnSpPr>
      <xdr:spPr>
        <a:xfrm>
          <a:off x="14592300" y="9897476"/>
          <a:ext cx="889000" cy="14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118650</xdr:rowOff>
    </xdr:from>
    <xdr:ext cx="534377" cy="259045"/>
    <xdr:sp macro="" textlink="">
      <xdr:nvSpPr>
        <xdr:cNvPr id="578" name="テキスト ボックス 577"/>
        <xdr:cNvSpPr txBox="1"/>
      </xdr:nvSpPr>
      <xdr:spPr>
        <a:xfrm>
          <a:off x="15214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124826</xdr:rowOff>
    </xdr:from>
    <xdr:to>
      <xdr:col>21</xdr:col>
      <xdr:colOff>161925</xdr:colOff>
      <xdr:row>58</xdr:row>
      <xdr:rowOff>74823</xdr:rowOff>
    </xdr:to>
    <xdr:cxnSp macro="">
      <xdr:nvCxnSpPr>
        <xdr:cNvPr id="579" name="直線コネクタ 578"/>
        <xdr:cNvCxnSpPr/>
      </xdr:nvCxnSpPr>
      <xdr:spPr>
        <a:xfrm flipV="1">
          <a:off x="13703300" y="9897476"/>
          <a:ext cx="889000" cy="12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75824</xdr:rowOff>
    </xdr:from>
    <xdr:to>
      <xdr:col>21</xdr:col>
      <xdr:colOff>212725</xdr:colOff>
      <xdr:row>57</xdr:row>
      <xdr:rowOff>5974</xdr:rowOff>
    </xdr:to>
    <xdr:sp macro="" textlink="">
      <xdr:nvSpPr>
        <xdr:cNvPr id="580" name="フローチャート : 判断 579"/>
        <xdr:cNvSpPr/>
      </xdr:nvSpPr>
      <xdr:spPr>
        <a:xfrm>
          <a:off x="14541500" y="967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22501</xdr:rowOff>
    </xdr:from>
    <xdr:ext cx="534377" cy="259045"/>
    <xdr:sp macro="" textlink="">
      <xdr:nvSpPr>
        <xdr:cNvPr id="581" name="テキスト ボックス 580"/>
        <xdr:cNvSpPr txBox="1"/>
      </xdr:nvSpPr>
      <xdr:spPr>
        <a:xfrm>
          <a:off x="14325111" y="945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17887</xdr:rowOff>
    </xdr:from>
    <xdr:to>
      <xdr:col>19</xdr:col>
      <xdr:colOff>644525</xdr:colOff>
      <xdr:row>58</xdr:row>
      <xdr:rowOff>74823</xdr:rowOff>
    </xdr:to>
    <xdr:cxnSp macro="">
      <xdr:nvCxnSpPr>
        <xdr:cNvPr id="582" name="直線コネクタ 581"/>
        <xdr:cNvCxnSpPr/>
      </xdr:nvCxnSpPr>
      <xdr:spPr>
        <a:xfrm>
          <a:off x="12814300" y="9961987"/>
          <a:ext cx="889000" cy="5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74650</xdr:rowOff>
    </xdr:from>
    <xdr:to>
      <xdr:col>20</xdr:col>
      <xdr:colOff>9525</xdr:colOff>
      <xdr:row>57</xdr:row>
      <xdr:rowOff>4800</xdr:rowOff>
    </xdr:to>
    <xdr:sp macro="" textlink="">
      <xdr:nvSpPr>
        <xdr:cNvPr id="583" name="フローチャート : 判断 582"/>
        <xdr:cNvSpPr/>
      </xdr:nvSpPr>
      <xdr:spPr>
        <a:xfrm>
          <a:off x="13652500" y="96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21327</xdr:rowOff>
    </xdr:from>
    <xdr:ext cx="534377" cy="259045"/>
    <xdr:sp macro="" textlink="">
      <xdr:nvSpPr>
        <xdr:cNvPr id="584" name="テキスト ボックス 583"/>
        <xdr:cNvSpPr txBox="1"/>
      </xdr:nvSpPr>
      <xdr:spPr>
        <a:xfrm>
          <a:off x="13436111" y="945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148823</xdr:rowOff>
    </xdr:from>
    <xdr:to>
      <xdr:col>18</xdr:col>
      <xdr:colOff>492125</xdr:colOff>
      <xdr:row>57</xdr:row>
      <xdr:rowOff>78973</xdr:rowOff>
    </xdr:to>
    <xdr:sp macro="" textlink="">
      <xdr:nvSpPr>
        <xdr:cNvPr id="585" name="フローチャート : 判断 584"/>
        <xdr:cNvSpPr/>
      </xdr:nvSpPr>
      <xdr:spPr>
        <a:xfrm>
          <a:off x="12763500" y="975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95500</xdr:rowOff>
    </xdr:from>
    <xdr:ext cx="534377" cy="259045"/>
    <xdr:sp macro="" textlink="">
      <xdr:nvSpPr>
        <xdr:cNvPr id="586" name="テキスト ボックス 585"/>
        <xdr:cNvSpPr txBox="1"/>
      </xdr:nvSpPr>
      <xdr:spPr>
        <a:xfrm>
          <a:off x="12547111" y="952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48011</xdr:rowOff>
    </xdr:from>
    <xdr:to>
      <xdr:col>23</xdr:col>
      <xdr:colOff>568325</xdr:colOff>
      <xdr:row>58</xdr:row>
      <xdr:rowOff>149611</xdr:rowOff>
    </xdr:to>
    <xdr:sp macro="" textlink="">
      <xdr:nvSpPr>
        <xdr:cNvPr id="592" name="円/楕円 591"/>
        <xdr:cNvSpPr/>
      </xdr:nvSpPr>
      <xdr:spPr>
        <a:xfrm>
          <a:off x="16268700" y="999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26438</xdr:rowOff>
    </xdr:from>
    <xdr:ext cx="534377" cy="259045"/>
    <xdr:sp macro="" textlink="">
      <xdr:nvSpPr>
        <xdr:cNvPr id="593" name="教育費該当値テキスト"/>
        <xdr:cNvSpPr txBox="1"/>
      </xdr:nvSpPr>
      <xdr:spPr>
        <a:xfrm>
          <a:off x="16370300" y="997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32,683</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47813</xdr:rowOff>
    </xdr:from>
    <xdr:to>
      <xdr:col>22</xdr:col>
      <xdr:colOff>415925</xdr:colOff>
      <xdr:row>58</xdr:row>
      <xdr:rowOff>149413</xdr:rowOff>
    </xdr:to>
    <xdr:sp macro="" textlink="">
      <xdr:nvSpPr>
        <xdr:cNvPr id="594" name="円/楕円 593"/>
        <xdr:cNvSpPr/>
      </xdr:nvSpPr>
      <xdr:spPr>
        <a:xfrm>
          <a:off x="15430500" y="999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140540</xdr:rowOff>
    </xdr:from>
    <xdr:ext cx="534377" cy="259045"/>
    <xdr:sp macro="" textlink="">
      <xdr:nvSpPr>
        <xdr:cNvPr id="595" name="テキスト ボックス 594"/>
        <xdr:cNvSpPr txBox="1"/>
      </xdr:nvSpPr>
      <xdr:spPr>
        <a:xfrm>
          <a:off x="15214111" y="1008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32,696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74026</xdr:rowOff>
    </xdr:from>
    <xdr:to>
      <xdr:col>21</xdr:col>
      <xdr:colOff>212725</xdr:colOff>
      <xdr:row>58</xdr:row>
      <xdr:rowOff>4176</xdr:rowOff>
    </xdr:to>
    <xdr:sp macro="" textlink="">
      <xdr:nvSpPr>
        <xdr:cNvPr id="596" name="円/楕円 595"/>
        <xdr:cNvSpPr/>
      </xdr:nvSpPr>
      <xdr:spPr>
        <a:xfrm>
          <a:off x="14541500" y="984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166753</xdr:rowOff>
    </xdr:from>
    <xdr:ext cx="534377" cy="259045"/>
    <xdr:sp macro="" textlink="">
      <xdr:nvSpPr>
        <xdr:cNvPr id="597" name="テキスト ボックス 596"/>
        <xdr:cNvSpPr txBox="1"/>
      </xdr:nvSpPr>
      <xdr:spPr>
        <a:xfrm>
          <a:off x="14325111" y="993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42,226</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24023</xdr:rowOff>
    </xdr:from>
    <xdr:to>
      <xdr:col>20</xdr:col>
      <xdr:colOff>9525</xdr:colOff>
      <xdr:row>58</xdr:row>
      <xdr:rowOff>125623</xdr:rowOff>
    </xdr:to>
    <xdr:sp macro="" textlink="">
      <xdr:nvSpPr>
        <xdr:cNvPr id="598" name="円/楕円 597"/>
        <xdr:cNvSpPr/>
      </xdr:nvSpPr>
      <xdr:spPr>
        <a:xfrm>
          <a:off x="13652500" y="996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116750</xdr:rowOff>
    </xdr:from>
    <xdr:ext cx="534377" cy="259045"/>
    <xdr:sp macro="" textlink="">
      <xdr:nvSpPr>
        <xdr:cNvPr id="599" name="テキスト ボックス 598"/>
        <xdr:cNvSpPr txBox="1"/>
      </xdr:nvSpPr>
      <xdr:spPr>
        <a:xfrm>
          <a:off x="13436111" y="1006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34,257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138537</xdr:rowOff>
    </xdr:from>
    <xdr:to>
      <xdr:col>18</xdr:col>
      <xdr:colOff>492125</xdr:colOff>
      <xdr:row>58</xdr:row>
      <xdr:rowOff>68687</xdr:rowOff>
    </xdr:to>
    <xdr:sp macro="" textlink="">
      <xdr:nvSpPr>
        <xdr:cNvPr id="600" name="円/楕円 599"/>
        <xdr:cNvSpPr/>
      </xdr:nvSpPr>
      <xdr:spPr>
        <a:xfrm>
          <a:off x="12763500" y="991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59814</xdr:rowOff>
    </xdr:from>
    <xdr:ext cx="534377" cy="259045"/>
    <xdr:sp macro="" textlink="">
      <xdr:nvSpPr>
        <xdr:cNvPr id="601" name="テキスト ボックス 600"/>
        <xdr:cNvSpPr txBox="1"/>
      </xdr:nvSpPr>
      <xdr:spPr>
        <a:xfrm>
          <a:off x="12547111" y="1000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37,993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44095</xdr:rowOff>
    </xdr:from>
    <xdr:to>
      <xdr:col>23</xdr:col>
      <xdr:colOff>517525</xdr:colOff>
      <xdr:row>79</xdr:row>
      <xdr:rowOff>44362</xdr:rowOff>
    </xdr:to>
    <xdr:cxnSp macro="">
      <xdr:nvCxnSpPr>
        <xdr:cNvPr id="630" name="直線コネクタ 629"/>
        <xdr:cNvCxnSpPr/>
      </xdr:nvCxnSpPr>
      <xdr:spPr>
        <a:xfrm>
          <a:off x="15481300" y="13588645"/>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39675</xdr:rowOff>
    </xdr:from>
    <xdr:to>
      <xdr:col>22</xdr:col>
      <xdr:colOff>365125</xdr:colOff>
      <xdr:row>79</xdr:row>
      <xdr:rowOff>44095</xdr:rowOff>
    </xdr:to>
    <xdr:cxnSp macro="">
      <xdr:nvCxnSpPr>
        <xdr:cNvPr id="633" name="直線コネクタ 632"/>
        <xdr:cNvCxnSpPr/>
      </xdr:nvCxnSpPr>
      <xdr:spPr>
        <a:xfrm>
          <a:off x="14592300" y="13584225"/>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93451</xdr:rowOff>
    </xdr:from>
    <xdr:ext cx="469744" cy="259045"/>
    <xdr:sp macro="" textlink="">
      <xdr:nvSpPr>
        <xdr:cNvPr id="635" name="テキスト ボックス 634"/>
        <xdr:cNvSpPr txBox="1"/>
      </xdr:nvSpPr>
      <xdr:spPr>
        <a:xfrm>
          <a:off x="15246427"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39675</xdr:rowOff>
    </xdr:from>
    <xdr:to>
      <xdr:col>21</xdr:col>
      <xdr:colOff>161925</xdr:colOff>
      <xdr:row>79</xdr:row>
      <xdr:rowOff>44145</xdr:rowOff>
    </xdr:to>
    <xdr:cxnSp macro="">
      <xdr:nvCxnSpPr>
        <xdr:cNvPr id="636" name="直線コネクタ 635"/>
        <xdr:cNvCxnSpPr/>
      </xdr:nvCxnSpPr>
      <xdr:spPr>
        <a:xfrm flipV="1">
          <a:off x="13703300" y="13584225"/>
          <a:ext cx="889000" cy="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110719</xdr:rowOff>
    </xdr:from>
    <xdr:to>
      <xdr:col>21</xdr:col>
      <xdr:colOff>212725</xdr:colOff>
      <xdr:row>79</xdr:row>
      <xdr:rowOff>40869</xdr:rowOff>
    </xdr:to>
    <xdr:sp macro="" textlink="">
      <xdr:nvSpPr>
        <xdr:cNvPr id="637" name="フローチャート : 判断 636"/>
        <xdr:cNvSpPr/>
      </xdr:nvSpPr>
      <xdr:spPr>
        <a:xfrm>
          <a:off x="14541500"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57396</xdr:rowOff>
    </xdr:from>
    <xdr:ext cx="469744" cy="259045"/>
    <xdr:sp macro="" textlink="">
      <xdr:nvSpPr>
        <xdr:cNvPr id="638" name="テキスト ボックス 637"/>
        <xdr:cNvSpPr txBox="1"/>
      </xdr:nvSpPr>
      <xdr:spPr>
        <a:xfrm>
          <a:off x="14357427" y="1325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44145</xdr:rowOff>
    </xdr:from>
    <xdr:to>
      <xdr:col>19</xdr:col>
      <xdr:colOff>644525</xdr:colOff>
      <xdr:row>79</xdr:row>
      <xdr:rowOff>44145</xdr:rowOff>
    </xdr:to>
    <xdr:cxnSp macro="">
      <xdr:nvCxnSpPr>
        <xdr:cNvPr id="639" name="直線コネクタ 638"/>
        <xdr:cNvCxnSpPr/>
      </xdr:nvCxnSpPr>
      <xdr:spPr>
        <a:xfrm>
          <a:off x="12814300" y="135886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62700</xdr:rowOff>
    </xdr:from>
    <xdr:to>
      <xdr:col>20</xdr:col>
      <xdr:colOff>9525</xdr:colOff>
      <xdr:row>78</xdr:row>
      <xdr:rowOff>164300</xdr:rowOff>
    </xdr:to>
    <xdr:sp macro="" textlink="">
      <xdr:nvSpPr>
        <xdr:cNvPr id="640" name="フローチャート : 判断 639"/>
        <xdr:cNvSpPr/>
      </xdr:nvSpPr>
      <xdr:spPr>
        <a:xfrm>
          <a:off x="13652500" y="134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9377</xdr:rowOff>
    </xdr:from>
    <xdr:ext cx="469744" cy="259045"/>
    <xdr:sp macro="" textlink="">
      <xdr:nvSpPr>
        <xdr:cNvPr id="641" name="テキスト ボックス 640"/>
        <xdr:cNvSpPr txBox="1"/>
      </xdr:nvSpPr>
      <xdr:spPr>
        <a:xfrm>
          <a:off x="13468427" y="132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63475</xdr:rowOff>
    </xdr:from>
    <xdr:to>
      <xdr:col>18</xdr:col>
      <xdr:colOff>492125</xdr:colOff>
      <xdr:row>78</xdr:row>
      <xdr:rowOff>165075</xdr:rowOff>
    </xdr:to>
    <xdr:sp macro="" textlink="">
      <xdr:nvSpPr>
        <xdr:cNvPr id="642" name="フローチャート : 判断 641"/>
        <xdr:cNvSpPr/>
      </xdr:nvSpPr>
      <xdr:spPr>
        <a:xfrm>
          <a:off x="12763500" y="1343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10152</xdr:rowOff>
    </xdr:from>
    <xdr:ext cx="469744" cy="259045"/>
    <xdr:sp macro="" textlink="">
      <xdr:nvSpPr>
        <xdr:cNvPr id="643" name="テキスト ボックス 642"/>
        <xdr:cNvSpPr txBox="1"/>
      </xdr:nvSpPr>
      <xdr:spPr>
        <a:xfrm>
          <a:off x="12579427" y="1321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165012</xdr:rowOff>
    </xdr:from>
    <xdr:to>
      <xdr:col>23</xdr:col>
      <xdr:colOff>568325</xdr:colOff>
      <xdr:row>79</xdr:row>
      <xdr:rowOff>95162</xdr:rowOff>
    </xdr:to>
    <xdr:sp macro="" textlink="">
      <xdr:nvSpPr>
        <xdr:cNvPr id="649" name="円/楕円 648"/>
        <xdr:cNvSpPr/>
      </xdr:nvSpPr>
      <xdr:spPr>
        <a:xfrm>
          <a:off x="16268700" y="1353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114153</xdr:rowOff>
    </xdr:from>
    <xdr:ext cx="249299" cy="259045"/>
    <xdr:sp macro="" textlink="">
      <xdr:nvSpPr>
        <xdr:cNvPr id="650" name="災害復旧費該当値テキスト"/>
        <xdr:cNvSpPr txBox="1"/>
      </xdr:nvSpPr>
      <xdr:spPr>
        <a:xfrm>
          <a:off x="16370300" y="134872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164745</xdr:rowOff>
    </xdr:from>
    <xdr:to>
      <xdr:col>22</xdr:col>
      <xdr:colOff>415925</xdr:colOff>
      <xdr:row>79</xdr:row>
      <xdr:rowOff>94895</xdr:rowOff>
    </xdr:to>
    <xdr:sp macro="" textlink="">
      <xdr:nvSpPr>
        <xdr:cNvPr id="651" name="円/楕円 650"/>
        <xdr:cNvSpPr/>
      </xdr:nvSpPr>
      <xdr:spPr>
        <a:xfrm>
          <a:off x="15430500" y="135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86022</xdr:rowOff>
    </xdr:from>
    <xdr:ext cx="313932" cy="259045"/>
    <xdr:sp macro="" textlink="">
      <xdr:nvSpPr>
        <xdr:cNvPr id="652" name="テキスト ボックス 651"/>
        <xdr:cNvSpPr txBox="1"/>
      </xdr:nvSpPr>
      <xdr:spPr>
        <a:xfrm>
          <a:off x="15324333" y="136305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160325</xdr:rowOff>
    </xdr:from>
    <xdr:to>
      <xdr:col>21</xdr:col>
      <xdr:colOff>212725</xdr:colOff>
      <xdr:row>79</xdr:row>
      <xdr:rowOff>90475</xdr:rowOff>
    </xdr:to>
    <xdr:sp macro="" textlink="">
      <xdr:nvSpPr>
        <xdr:cNvPr id="653" name="円/楕円 652"/>
        <xdr:cNvSpPr/>
      </xdr:nvSpPr>
      <xdr:spPr>
        <a:xfrm>
          <a:off x="14541500" y="135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81602</xdr:rowOff>
    </xdr:from>
    <xdr:ext cx="378565" cy="259045"/>
    <xdr:sp macro="" textlink="">
      <xdr:nvSpPr>
        <xdr:cNvPr id="654" name="テキスト ボックス 653"/>
        <xdr:cNvSpPr txBox="1"/>
      </xdr:nvSpPr>
      <xdr:spPr>
        <a:xfrm>
          <a:off x="14403017" y="13626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164795</xdr:rowOff>
    </xdr:from>
    <xdr:to>
      <xdr:col>20</xdr:col>
      <xdr:colOff>9525</xdr:colOff>
      <xdr:row>79</xdr:row>
      <xdr:rowOff>94945</xdr:rowOff>
    </xdr:to>
    <xdr:sp macro="" textlink="">
      <xdr:nvSpPr>
        <xdr:cNvPr id="655" name="円/楕円 654"/>
        <xdr:cNvSpPr/>
      </xdr:nvSpPr>
      <xdr:spPr>
        <a:xfrm>
          <a:off x="13652500" y="1353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86072</xdr:rowOff>
    </xdr:from>
    <xdr:ext cx="313932" cy="259045"/>
    <xdr:sp macro="" textlink="">
      <xdr:nvSpPr>
        <xdr:cNvPr id="656" name="テキスト ボックス 655"/>
        <xdr:cNvSpPr txBox="1"/>
      </xdr:nvSpPr>
      <xdr:spPr>
        <a:xfrm>
          <a:off x="13546333" y="136306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164795</xdr:rowOff>
    </xdr:from>
    <xdr:to>
      <xdr:col>18</xdr:col>
      <xdr:colOff>492125</xdr:colOff>
      <xdr:row>79</xdr:row>
      <xdr:rowOff>94945</xdr:rowOff>
    </xdr:to>
    <xdr:sp macro="" textlink="">
      <xdr:nvSpPr>
        <xdr:cNvPr id="657" name="円/楕円 656"/>
        <xdr:cNvSpPr/>
      </xdr:nvSpPr>
      <xdr:spPr>
        <a:xfrm>
          <a:off x="12763500" y="1353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86072</xdr:rowOff>
    </xdr:from>
    <xdr:ext cx="313932" cy="259045"/>
    <xdr:sp macro="" textlink="">
      <xdr:nvSpPr>
        <xdr:cNvPr id="658" name="テキスト ボックス 657"/>
        <xdr:cNvSpPr txBox="1"/>
      </xdr:nvSpPr>
      <xdr:spPr>
        <a:xfrm>
          <a:off x="12657333" y="136306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113477</xdr:rowOff>
    </xdr:from>
    <xdr:to>
      <xdr:col>23</xdr:col>
      <xdr:colOff>517525</xdr:colOff>
      <xdr:row>97</xdr:row>
      <xdr:rowOff>4254</xdr:rowOff>
    </xdr:to>
    <xdr:cxnSp macro="">
      <xdr:nvCxnSpPr>
        <xdr:cNvPr id="689" name="直線コネクタ 688"/>
        <xdr:cNvCxnSpPr/>
      </xdr:nvCxnSpPr>
      <xdr:spPr>
        <a:xfrm>
          <a:off x="15481300" y="16572677"/>
          <a:ext cx="838200" cy="6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90926</xdr:rowOff>
    </xdr:from>
    <xdr:ext cx="534377" cy="259045"/>
    <xdr:sp macro="" textlink="">
      <xdr:nvSpPr>
        <xdr:cNvPr id="690" name="公債費平均値テキスト"/>
        <xdr:cNvSpPr txBox="1"/>
      </xdr:nvSpPr>
      <xdr:spPr>
        <a:xfrm>
          <a:off x="16370300" y="1620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64948</xdr:rowOff>
    </xdr:from>
    <xdr:to>
      <xdr:col>22</xdr:col>
      <xdr:colOff>365125</xdr:colOff>
      <xdr:row>96</xdr:row>
      <xdr:rowOff>113477</xdr:rowOff>
    </xdr:to>
    <xdr:cxnSp macro="">
      <xdr:nvCxnSpPr>
        <xdr:cNvPr id="692" name="直線コネクタ 691"/>
        <xdr:cNvCxnSpPr/>
      </xdr:nvCxnSpPr>
      <xdr:spPr>
        <a:xfrm>
          <a:off x="14592300" y="16524148"/>
          <a:ext cx="889000" cy="4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8879</xdr:rowOff>
    </xdr:from>
    <xdr:ext cx="534377" cy="259045"/>
    <xdr:sp macro="" textlink="">
      <xdr:nvSpPr>
        <xdr:cNvPr id="694" name="テキスト ボックス 693"/>
        <xdr:cNvSpPr txBox="1"/>
      </xdr:nvSpPr>
      <xdr:spPr>
        <a:xfrm>
          <a:off x="15214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51411</xdr:rowOff>
    </xdr:from>
    <xdr:to>
      <xdr:col>21</xdr:col>
      <xdr:colOff>161925</xdr:colOff>
      <xdr:row>96</xdr:row>
      <xdr:rowOff>64948</xdr:rowOff>
    </xdr:to>
    <xdr:cxnSp macro="">
      <xdr:nvCxnSpPr>
        <xdr:cNvPr id="695" name="直線コネクタ 694"/>
        <xdr:cNvCxnSpPr/>
      </xdr:nvCxnSpPr>
      <xdr:spPr>
        <a:xfrm>
          <a:off x="13703300" y="16510611"/>
          <a:ext cx="889000" cy="1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152141</xdr:rowOff>
    </xdr:from>
    <xdr:to>
      <xdr:col>21</xdr:col>
      <xdr:colOff>212725</xdr:colOff>
      <xdr:row>95</xdr:row>
      <xdr:rowOff>82291</xdr:rowOff>
    </xdr:to>
    <xdr:sp macro="" textlink="">
      <xdr:nvSpPr>
        <xdr:cNvPr id="696" name="フローチャート : 判断 695"/>
        <xdr:cNvSpPr/>
      </xdr:nvSpPr>
      <xdr:spPr>
        <a:xfrm>
          <a:off x="14541500" y="1626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98818</xdr:rowOff>
    </xdr:from>
    <xdr:ext cx="534377" cy="259045"/>
    <xdr:sp macro="" textlink="">
      <xdr:nvSpPr>
        <xdr:cNvPr id="697" name="テキスト ボックス 696"/>
        <xdr:cNvSpPr txBox="1"/>
      </xdr:nvSpPr>
      <xdr:spPr>
        <a:xfrm>
          <a:off x="14325111" y="1604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15897</xdr:rowOff>
    </xdr:from>
    <xdr:to>
      <xdr:col>19</xdr:col>
      <xdr:colOff>644525</xdr:colOff>
      <xdr:row>96</xdr:row>
      <xdr:rowOff>51411</xdr:rowOff>
    </xdr:to>
    <xdr:cxnSp macro="">
      <xdr:nvCxnSpPr>
        <xdr:cNvPr id="698" name="直線コネクタ 697"/>
        <xdr:cNvCxnSpPr/>
      </xdr:nvCxnSpPr>
      <xdr:spPr>
        <a:xfrm>
          <a:off x="12814300" y="16475097"/>
          <a:ext cx="889000" cy="3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141691</xdr:rowOff>
    </xdr:from>
    <xdr:to>
      <xdr:col>20</xdr:col>
      <xdr:colOff>9525</xdr:colOff>
      <xdr:row>95</xdr:row>
      <xdr:rowOff>71841</xdr:rowOff>
    </xdr:to>
    <xdr:sp macro="" textlink="">
      <xdr:nvSpPr>
        <xdr:cNvPr id="699" name="フローチャート : 判断 698"/>
        <xdr:cNvSpPr/>
      </xdr:nvSpPr>
      <xdr:spPr>
        <a:xfrm>
          <a:off x="13652500" y="16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88368</xdr:rowOff>
    </xdr:from>
    <xdr:ext cx="534377" cy="259045"/>
    <xdr:sp macro="" textlink="">
      <xdr:nvSpPr>
        <xdr:cNvPr id="700" name="テキスト ボックス 699"/>
        <xdr:cNvSpPr txBox="1"/>
      </xdr:nvSpPr>
      <xdr:spPr>
        <a:xfrm>
          <a:off x="13436111" y="160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131468</xdr:rowOff>
    </xdr:from>
    <xdr:to>
      <xdr:col>18</xdr:col>
      <xdr:colOff>492125</xdr:colOff>
      <xdr:row>95</xdr:row>
      <xdr:rowOff>61618</xdr:rowOff>
    </xdr:to>
    <xdr:sp macro="" textlink="">
      <xdr:nvSpPr>
        <xdr:cNvPr id="701" name="フローチャート : 判断 700"/>
        <xdr:cNvSpPr/>
      </xdr:nvSpPr>
      <xdr:spPr>
        <a:xfrm>
          <a:off x="12763500" y="16247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78145</xdr:rowOff>
    </xdr:from>
    <xdr:ext cx="534377" cy="259045"/>
    <xdr:sp macro="" textlink="">
      <xdr:nvSpPr>
        <xdr:cNvPr id="702" name="テキスト ボックス 701"/>
        <xdr:cNvSpPr txBox="1"/>
      </xdr:nvSpPr>
      <xdr:spPr>
        <a:xfrm>
          <a:off x="12547111" y="1602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124904</xdr:rowOff>
    </xdr:from>
    <xdr:to>
      <xdr:col>23</xdr:col>
      <xdr:colOff>568325</xdr:colOff>
      <xdr:row>97</xdr:row>
      <xdr:rowOff>55054</xdr:rowOff>
    </xdr:to>
    <xdr:sp macro="" textlink="">
      <xdr:nvSpPr>
        <xdr:cNvPr id="708" name="円/楕円 707"/>
        <xdr:cNvSpPr/>
      </xdr:nvSpPr>
      <xdr:spPr>
        <a:xfrm>
          <a:off x="16268700" y="1658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103331</xdr:rowOff>
    </xdr:from>
    <xdr:ext cx="534377" cy="259045"/>
    <xdr:sp macro="" textlink="">
      <xdr:nvSpPr>
        <xdr:cNvPr id="709" name="公債費該当値テキスト"/>
        <xdr:cNvSpPr txBox="1"/>
      </xdr:nvSpPr>
      <xdr:spPr>
        <a:xfrm>
          <a:off x="16370300" y="1656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26,795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62677</xdr:rowOff>
    </xdr:from>
    <xdr:to>
      <xdr:col>22</xdr:col>
      <xdr:colOff>415925</xdr:colOff>
      <xdr:row>96</xdr:row>
      <xdr:rowOff>164277</xdr:rowOff>
    </xdr:to>
    <xdr:sp macro="" textlink="">
      <xdr:nvSpPr>
        <xdr:cNvPr id="710" name="円/楕円 709"/>
        <xdr:cNvSpPr/>
      </xdr:nvSpPr>
      <xdr:spPr>
        <a:xfrm>
          <a:off x="15430500" y="1652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155404</xdr:rowOff>
    </xdr:from>
    <xdr:ext cx="534377" cy="259045"/>
    <xdr:sp macro="" textlink="">
      <xdr:nvSpPr>
        <xdr:cNvPr id="711" name="テキスト ボックス 710"/>
        <xdr:cNvSpPr txBox="1"/>
      </xdr:nvSpPr>
      <xdr:spPr>
        <a:xfrm>
          <a:off x="15214111" y="1661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30,606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14148</xdr:rowOff>
    </xdr:from>
    <xdr:to>
      <xdr:col>21</xdr:col>
      <xdr:colOff>212725</xdr:colOff>
      <xdr:row>96</xdr:row>
      <xdr:rowOff>115748</xdr:rowOff>
    </xdr:to>
    <xdr:sp macro="" textlink="">
      <xdr:nvSpPr>
        <xdr:cNvPr id="712" name="円/楕円 711"/>
        <xdr:cNvSpPr/>
      </xdr:nvSpPr>
      <xdr:spPr>
        <a:xfrm>
          <a:off x="14541500" y="1647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106875</xdr:rowOff>
    </xdr:from>
    <xdr:ext cx="534377" cy="259045"/>
    <xdr:sp macro="" textlink="">
      <xdr:nvSpPr>
        <xdr:cNvPr id="713" name="テキスト ボックス 712"/>
        <xdr:cNvSpPr txBox="1"/>
      </xdr:nvSpPr>
      <xdr:spPr>
        <a:xfrm>
          <a:off x="14325111" y="1656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33,578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611</xdr:rowOff>
    </xdr:from>
    <xdr:to>
      <xdr:col>20</xdr:col>
      <xdr:colOff>9525</xdr:colOff>
      <xdr:row>96</xdr:row>
      <xdr:rowOff>102211</xdr:rowOff>
    </xdr:to>
    <xdr:sp macro="" textlink="">
      <xdr:nvSpPr>
        <xdr:cNvPr id="714" name="円/楕円 713"/>
        <xdr:cNvSpPr/>
      </xdr:nvSpPr>
      <xdr:spPr>
        <a:xfrm>
          <a:off x="13652500" y="1645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93338</xdr:rowOff>
    </xdr:from>
    <xdr:ext cx="534377" cy="259045"/>
    <xdr:sp macro="" textlink="">
      <xdr:nvSpPr>
        <xdr:cNvPr id="715" name="テキスト ボックス 714"/>
        <xdr:cNvSpPr txBox="1"/>
      </xdr:nvSpPr>
      <xdr:spPr>
        <a:xfrm>
          <a:off x="13436111" y="1655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34,407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136547</xdr:rowOff>
    </xdr:from>
    <xdr:to>
      <xdr:col>18</xdr:col>
      <xdr:colOff>492125</xdr:colOff>
      <xdr:row>96</xdr:row>
      <xdr:rowOff>66697</xdr:rowOff>
    </xdr:to>
    <xdr:sp macro="" textlink="">
      <xdr:nvSpPr>
        <xdr:cNvPr id="716" name="円/楕円 715"/>
        <xdr:cNvSpPr/>
      </xdr:nvSpPr>
      <xdr:spPr>
        <a:xfrm>
          <a:off x="12763500" y="1642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57824</xdr:rowOff>
    </xdr:from>
    <xdr:ext cx="534377" cy="259045"/>
    <xdr:sp macro="" textlink="">
      <xdr:nvSpPr>
        <xdr:cNvPr id="717" name="テキスト ボックス 716"/>
        <xdr:cNvSpPr txBox="1"/>
      </xdr:nvSpPr>
      <xdr:spPr>
        <a:xfrm>
          <a:off x="12547111" y="1651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159385</xdr:rowOff>
    </xdr:from>
    <xdr:to>
      <xdr:col>29</xdr:col>
      <xdr:colOff>568325</xdr:colOff>
      <xdr:row>39</xdr:row>
      <xdr:rowOff>89535</xdr:rowOff>
    </xdr:to>
    <xdr:sp macro="" textlink="">
      <xdr:nvSpPr>
        <xdr:cNvPr id="753" name="フローチャート : 判断 752"/>
        <xdr:cNvSpPr/>
      </xdr:nvSpPr>
      <xdr:spPr>
        <a:xfrm>
          <a:off x="20383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106062</xdr:rowOff>
    </xdr:from>
    <xdr:ext cx="313932" cy="259045"/>
    <xdr:sp macro="" textlink="">
      <xdr:nvSpPr>
        <xdr:cNvPr id="754" name="テキスト ボックス 753"/>
        <xdr:cNvSpPr txBox="1"/>
      </xdr:nvSpPr>
      <xdr:spPr>
        <a:xfrm>
          <a:off x="20277333" y="6449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56" name="フローチャート : 判断 755"/>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96537</xdr:rowOff>
    </xdr:from>
    <xdr:ext cx="313932" cy="259045"/>
    <xdr:sp macro="" textlink="">
      <xdr:nvSpPr>
        <xdr:cNvPr id="757" name="テキスト ボックス 756"/>
        <xdr:cNvSpPr txBox="1"/>
      </xdr:nvSpPr>
      <xdr:spPr>
        <a:xfrm>
          <a:off x="19388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156528</xdr:rowOff>
    </xdr:from>
    <xdr:to>
      <xdr:col>27</xdr:col>
      <xdr:colOff>161925</xdr:colOff>
      <xdr:row>39</xdr:row>
      <xdr:rowOff>86678</xdr:rowOff>
    </xdr:to>
    <xdr:sp macro="" textlink="">
      <xdr:nvSpPr>
        <xdr:cNvPr id="758" name="フローチャート : 判断 757"/>
        <xdr:cNvSpPr/>
      </xdr:nvSpPr>
      <xdr:spPr>
        <a:xfrm>
          <a:off x="18605500" y="6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103205</xdr:rowOff>
    </xdr:from>
    <xdr:ext cx="313932" cy="259045"/>
    <xdr:sp macro="" textlink="">
      <xdr:nvSpPr>
        <xdr:cNvPr id="759" name="テキスト ボックス 758"/>
        <xdr:cNvSpPr txBox="1"/>
      </xdr:nvSpPr>
      <xdr:spPr>
        <a:xfrm>
          <a:off x="18499333" y="6446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住民一人当たりのコストを類似団体平均と比べると、衛生費と</a:t>
          </a:r>
          <a:r>
            <a:rPr kumimoji="1" lang="ja-JP" altLang="en-US" sz="1300">
              <a:solidFill>
                <a:schemeClr val="dk1"/>
              </a:solidFill>
              <a:effectLst/>
              <a:latin typeface="+mn-ea"/>
              <a:ea typeface="+mn-ea"/>
              <a:cs typeface="+mn-cs"/>
            </a:rPr>
            <a:t>土木費、</a:t>
          </a:r>
          <a:r>
            <a:rPr kumimoji="1" lang="ja-JP" altLang="ja-JP" sz="1300">
              <a:solidFill>
                <a:schemeClr val="dk1"/>
              </a:solidFill>
              <a:effectLst/>
              <a:latin typeface="+mn-lt"/>
              <a:ea typeface="+mn-ea"/>
              <a:cs typeface="+mn-cs"/>
            </a:rPr>
            <a:t>消防費</a:t>
          </a:r>
          <a:r>
            <a:rPr kumimoji="1" lang="ja-JP" altLang="ja-JP" sz="1300">
              <a:solidFill>
                <a:schemeClr val="dk1"/>
              </a:solidFill>
              <a:effectLst/>
              <a:latin typeface="+mn-ea"/>
              <a:ea typeface="+mn-ea"/>
              <a:cs typeface="+mn-cs"/>
            </a:rPr>
            <a:t>が上回っている状況である。</a:t>
          </a:r>
          <a:endParaRPr lang="ja-JP" altLang="ja-JP" sz="1300">
            <a:effectLst/>
            <a:latin typeface="+mn-ea"/>
            <a:ea typeface="+mn-ea"/>
          </a:endParaRPr>
        </a:p>
        <a:p>
          <a:r>
            <a:rPr kumimoji="1" lang="ja-JP" altLang="ja-JP" sz="1300">
              <a:solidFill>
                <a:schemeClr val="dk1"/>
              </a:solidFill>
              <a:effectLst/>
              <a:latin typeface="+mn-ea"/>
              <a:ea typeface="+mn-ea"/>
              <a:cs typeface="+mn-cs"/>
            </a:rPr>
            <a:t>これは、消防や廃棄物処理を市単独で行っているこ</a:t>
          </a:r>
          <a:r>
            <a:rPr kumimoji="1" lang="ja-JP" altLang="en-US" sz="1300">
              <a:solidFill>
                <a:schemeClr val="dk1"/>
              </a:solidFill>
              <a:effectLst/>
              <a:latin typeface="+mn-ea"/>
              <a:ea typeface="+mn-ea"/>
              <a:cs typeface="+mn-cs"/>
            </a:rPr>
            <a:t>とによる</a:t>
          </a:r>
          <a:r>
            <a:rPr kumimoji="1" lang="ja-JP" altLang="ja-JP" sz="1300">
              <a:solidFill>
                <a:schemeClr val="dk1"/>
              </a:solidFill>
              <a:effectLst/>
              <a:latin typeface="+mn-ea"/>
              <a:ea typeface="+mn-ea"/>
              <a:cs typeface="+mn-cs"/>
            </a:rPr>
            <a:t>施設管理等に係る経費</a:t>
          </a:r>
          <a:r>
            <a:rPr kumimoji="1" lang="ja-JP" altLang="en-US" sz="1300">
              <a:solidFill>
                <a:schemeClr val="dk1"/>
              </a:solidFill>
              <a:effectLst/>
              <a:latin typeface="+mn-ea"/>
              <a:ea typeface="+mn-ea"/>
              <a:cs typeface="+mn-cs"/>
            </a:rPr>
            <a:t>や市立病院に係る経費が</a:t>
          </a:r>
          <a:r>
            <a:rPr kumimoji="1" lang="ja-JP" altLang="ja-JP" sz="1300">
              <a:solidFill>
                <a:schemeClr val="dk1"/>
              </a:solidFill>
              <a:effectLst/>
              <a:latin typeface="+mn-lt"/>
              <a:ea typeface="+mn-ea"/>
              <a:cs typeface="+mn-cs"/>
            </a:rPr>
            <a:t>類似団体と比較して高いこと</a:t>
          </a:r>
          <a:r>
            <a:rPr kumimoji="1" lang="ja-JP" altLang="en-US" sz="1300">
              <a:solidFill>
                <a:schemeClr val="dk1"/>
              </a:solidFill>
              <a:effectLst/>
              <a:latin typeface="+mn-lt"/>
              <a:ea typeface="+mn-ea"/>
              <a:cs typeface="+mn-cs"/>
            </a:rPr>
            <a:t>に加え、現在、津波避難施設を整備していることが主な</a:t>
          </a:r>
          <a:r>
            <a:rPr kumimoji="1" lang="ja-JP" altLang="ja-JP" sz="1300">
              <a:solidFill>
                <a:schemeClr val="dk1"/>
              </a:solidFill>
              <a:effectLst/>
              <a:latin typeface="+mn-ea"/>
              <a:ea typeface="+mn-ea"/>
              <a:cs typeface="+mn-cs"/>
            </a:rPr>
            <a:t>要因である。</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また、土木費については建設事業費により年度によって上下するものの</a:t>
          </a:r>
          <a:r>
            <a:rPr kumimoji="1" lang="en-US" altLang="ja-JP" sz="1300">
              <a:solidFill>
                <a:schemeClr val="dk1"/>
              </a:solidFill>
              <a:effectLst/>
              <a:latin typeface="+mn-ea"/>
              <a:ea typeface="+mn-ea"/>
              <a:cs typeface="+mn-cs"/>
            </a:rPr>
            <a:t>28</a:t>
          </a:r>
          <a:r>
            <a:rPr kumimoji="1" lang="ja-JP" altLang="en-US" sz="1300">
              <a:solidFill>
                <a:schemeClr val="dk1"/>
              </a:solidFill>
              <a:effectLst/>
              <a:latin typeface="+mn-ea"/>
              <a:ea typeface="+mn-ea"/>
              <a:cs typeface="+mn-cs"/>
            </a:rPr>
            <a:t>年度については新所原駅周辺整備のための経費により類似団体平均を上回った。</a:t>
          </a:r>
          <a:endParaRPr lang="ja-JP" altLang="ja-JP" sz="1300">
            <a:effectLst/>
            <a:latin typeface="+mn-ea"/>
            <a:ea typeface="+mn-ea"/>
          </a:endParaRPr>
        </a:p>
        <a:p>
          <a:r>
            <a:rPr kumimoji="1" lang="ja-JP" altLang="ja-JP" sz="1300">
              <a:solidFill>
                <a:schemeClr val="dk1"/>
              </a:solidFill>
              <a:effectLst/>
              <a:latin typeface="+mn-ea"/>
              <a:ea typeface="+mn-ea"/>
              <a:cs typeface="+mn-cs"/>
            </a:rPr>
            <a:t>すでに経常経費の削減には努めているところではあるが、今後、事務事業の見直しや公共施設の適正配置・整備について進め</a:t>
          </a:r>
          <a:r>
            <a:rPr kumimoji="1" lang="ja-JP" altLang="en-US" sz="1300">
              <a:solidFill>
                <a:schemeClr val="dk1"/>
              </a:solidFill>
              <a:effectLst/>
              <a:latin typeface="+mn-ea"/>
              <a:ea typeface="+mn-ea"/>
              <a:cs typeface="+mn-cs"/>
            </a:rPr>
            <a:t>、さらなる</a:t>
          </a:r>
          <a:r>
            <a:rPr kumimoji="1" lang="ja-JP" altLang="ja-JP" sz="1300">
              <a:solidFill>
                <a:schemeClr val="dk1"/>
              </a:solidFill>
              <a:effectLst/>
              <a:latin typeface="+mn-ea"/>
              <a:ea typeface="+mn-ea"/>
              <a:cs typeface="+mn-cs"/>
            </a:rPr>
            <a:t>コストの低減に努める。</a:t>
          </a:r>
          <a:endParaRPr lang="ja-JP" altLang="ja-JP" sz="13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静岡県湖西市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ea"/>
              <a:ea typeface="+mn-ea"/>
              <a:cs typeface="+mn-cs"/>
            </a:rPr>
            <a:t>　財政調整基金の取崩額を抑えたことで</a:t>
          </a:r>
          <a:r>
            <a:rPr kumimoji="1" lang="ja-JP" altLang="en-US" sz="1300">
              <a:solidFill>
                <a:schemeClr val="dk1"/>
              </a:solidFill>
              <a:effectLst/>
              <a:latin typeface="+mn-ea"/>
              <a:ea typeface="+mn-ea"/>
              <a:cs typeface="+mn-cs"/>
            </a:rPr>
            <a:t>決算積立額を上回り</a:t>
          </a:r>
          <a:r>
            <a:rPr kumimoji="1" lang="ja-JP" altLang="ja-JP" sz="1300">
              <a:solidFill>
                <a:schemeClr val="dk1"/>
              </a:solidFill>
              <a:effectLst/>
              <a:latin typeface="+mn-ea"/>
              <a:ea typeface="+mn-ea"/>
              <a:cs typeface="+mn-cs"/>
            </a:rPr>
            <a:t>、前年に引き続き財政調整基金残高は増加し</a:t>
          </a:r>
          <a:r>
            <a:rPr kumimoji="1" lang="ja-JP" altLang="en-US" sz="1300">
              <a:solidFill>
                <a:schemeClr val="dk1"/>
              </a:solidFill>
              <a:effectLst/>
              <a:latin typeface="+mn-ea"/>
              <a:ea typeface="+mn-ea"/>
              <a:cs typeface="+mn-cs"/>
            </a:rPr>
            <a:t>たが</a:t>
          </a:r>
          <a:r>
            <a:rPr kumimoji="1" lang="ja-JP" altLang="ja-JP" sz="1300">
              <a:solidFill>
                <a:schemeClr val="dk1"/>
              </a:solidFill>
              <a:effectLst/>
              <a:latin typeface="+mn-ea"/>
              <a:ea typeface="+mn-ea"/>
              <a:cs typeface="+mn-cs"/>
            </a:rPr>
            <a:t>、実質単年度収支</a:t>
          </a:r>
          <a:r>
            <a:rPr kumimoji="1" lang="ja-JP" altLang="en-US" sz="1300">
              <a:solidFill>
                <a:schemeClr val="dk1"/>
              </a:solidFill>
              <a:effectLst/>
              <a:latin typeface="+mn-ea"/>
              <a:ea typeface="+mn-ea"/>
              <a:cs typeface="+mn-cs"/>
            </a:rPr>
            <a:t>はマイナスとなった</a:t>
          </a:r>
          <a:r>
            <a:rPr kumimoji="1" lang="ja-JP" altLang="ja-JP" sz="1300">
              <a:solidFill>
                <a:schemeClr val="dk1"/>
              </a:solidFill>
              <a:effectLst/>
              <a:latin typeface="+mn-ea"/>
              <a:ea typeface="+mn-ea"/>
              <a:cs typeface="+mn-cs"/>
            </a:rPr>
            <a:t>。</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今後、合併算定替の縮減により普通交付税の減額が確実であり、歳入の減少が見込まれることから財政調整基金に頼らない財政運営をめざし、経常経費の削減に取り組んでいく。</a:t>
          </a:r>
          <a:endParaRPr lang="ja-JP" altLang="ja-JP" sz="13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静岡県湖西市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ea"/>
              <a:ea typeface="+mn-ea"/>
              <a:cs typeface="+mn-cs"/>
            </a:rPr>
            <a:t>　すべての会計において、黒字が続いており、財政運営の健全性は維持されているものの、</a:t>
          </a:r>
          <a:r>
            <a:rPr kumimoji="1" lang="ja-JP" altLang="en-US" sz="1300">
              <a:solidFill>
                <a:schemeClr val="dk1"/>
              </a:solidFill>
              <a:effectLst/>
              <a:latin typeface="+mn-ea"/>
              <a:ea typeface="+mn-ea"/>
              <a:cs typeface="+mn-cs"/>
            </a:rPr>
            <a:t>一般会計においては</a:t>
          </a:r>
          <a:r>
            <a:rPr kumimoji="1" lang="ja-JP" altLang="ja-JP" sz="1300">
              <a:solidFill>
                <a:schemeClr val="dk1"/>
              </a:solidFill>
              <a:effectLst/>
              <a:latin typeface="+mn-ea"/>
              <a:ea typeface="+mn-ea"/>
              <a:cs typeface="+mn-cs"/>
            </a:rPr>
            <a:t>減少</a:t>
          </a:r>
          <a:r>
            <a:rPr kumimoji="1" lang="ja-JP" altLang="en-US" sz="1300">
              <a:solidFill>
                <a:schemeClr val="dk1"/>
              </a:solidFill>
              <a:effectLst/>
              <a:latin typeface="+mn-ea"/>
              <a:ea typeface="+mn-ea"/>
              <a:cs typeface="+mn-cs"/>
            </a:rPr>
            <a:t>傾向にある</a:t>
          </a:r>
          <a:r>
            <a:rPr kumimoji="1" lang="ja-JP" altLang="ja-JP" sz="1300">
              <a:solidFill>
                <a:schemeClr val="dk1"/>
              </a:solidFill>
              <a:effectLst/>
              <a:latin typeface="+mn-ea"/>
              <a:ea typeface="+mn-ea"/>
              <a:cs typeface="+mn-cs"/>
            </a:rPr>
            <a:t>ため注意が必要である。</a:t>
          </a:r>
          <a:endParaRPr lang="ja-JP" altLang="ja-JP" sz="1300">
            <a:effectLst/>
            <a:latin typeface="+mn-ea"/>
            <a:ea typeface="+mn-ea"/>
          </a:endParaRPr>
        </a:p>
        <a:p>
          <a:r>
            <a:rPr kumimoji="1" lang="ja-JP" altLang="ja-JP" sz="1300">
              <a:solidFill>
                <a:schemeClr val="dk1"/>
              </a:solidFill>
              <a:effectLst/>
              <a:latin typeface="+mn-ea"/>
              <a:ea typeface="+mn-ea"/>
              <a:cs typeface="+mn-cs"/>
            </a:rPr>
            <a:t>　今後も、すべての会計について、経費の削減に努め、一般会計からの繰出しに依存しないような健全な財政運営に努める。</a:t>
          </a:r>
          <a:endParaRPr lang="ja-JP" altLang="ja-JP" sz="130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22351522</v>
      </c>
      <c r="BO4" s="411"/>
      <c r="BP4" s="411"/>
      <c r="BQ4" s="411"/>
      <c r="BR4" s="411"/>
      <c r="BS4" s="411"/>
      <c r="BT4" s="411"/>
      <c r="BU4" s="412"/>
      <c r="BV4" s="410">
        <v>22447488</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7</v>
      </c>
      <c r="CU4" s="588"/>
      <c r="CV4" s="588"/>
      <c r="CW4" s="588"/>
      <c r="CX4" s="588"/>
      <c r="CY4" s="588"/>
      <c r="CZ4" s="588"/>
      <c r="DA4" s="589"/>
      <c r="DB4" s="587">
        <v>8.6999999999999993</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21237800</v>
      </c>
      <c r="BO5" s="416"/>
      <c r="BP5" s="416"/>
      <c r="BQ5" s="416"/>
      <c r="BR5" s="416"/>
      <c r="BS5" s="416"/>
      <c r="BT5" s="416"/>
      <c r="BU5" s="417"/>
      <c r="BV5" s="415">
        <v>21061061</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85.6</v>
      </c>
      <c r="CU5" s="386"/>
      <c r="CV5" s="386"/>
      <c r="CW5" s="386"/>
      <c r="CX5" s="386"/>
      <c r="CY5" s="386"/>
      <c r="CZ5" s="386"/>
      <c r="DA5" s="387"/>
      <c r="DB5" s="385">
        <v>82.2</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86</v>
      </c>
      <c r="AV6" s="473"/>
      <c r="AW6" s="473"/>
      <c r="AX6" s="473"/>
      <c r="AY6" s="395" t="s">
        <v>87</v>
      </c>
      <c r="AZ6" s="396"/>
      <c r="BA6" s="396"/>
      <c r="BB6" s="396"/>
      <c r="BC6" s="396"/>
      <c r="BD6" s="396"/>
      <c r="BE6" s="396"/>
      <c r="BF6" s="396"/>
      <c r="BG6" s="396"/>
      <c r="BH6" s="396"/>
      <c r="BI6" s="396"/>
      <c r="BJ6" s="396"/>
      <c r="BK6" s="396"/>
      <c r="BL6" s="396"/>
      <c r="BM6" s="397"/>
      <c r="BN6" s="415">
        <v>1113722</v>
      </c>
      <c r="BO6" s="416"/>
      <c r="BP6" s="416"/>
      <c r="BQ6" s="416"/>
      <c r="BR6" s="416"/>
      <c r="BS6" s="416"/>
      <c r="BT6" s="416"/>
      <c r="BU6" s="417"/>
      <c r="BV6" s="415">
        <v>1386427</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88.3</v>
      </c>
      <c r="CU6" s="562"/>
      <c r="CV6" s="562"/>
      <c r="CW6" s="562"/>
      <c r="CX6" s="562"/>
      <c r="CY6" s="562"/>
      <c r="CZ6" s="562"/>
      <c r="DA6" s="563"/>
      <c r="DB6" s="561">
        <v>86.6</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104889</v>
      </c>
      <c r="BO7" s="416"/>
      <c r="BP7" s="416"/>
      <c r="BQ7" s="416"/>
      <c r="BR7" s="416"/>
      <c r="BS7" s="416"/>
      <c r="BT7" s="416"/>
      <c r="BU7" s="417"/>
      <c r="BV7" s="415">
        <v>79620</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14442690</v>
      </c>
      <c r="CU7" s="416"/>
      <c r="CV7" s="416"/>
      <c r="CW7" s="416"/>
      <c r="CX7" s="416"/>
      <c r="CY7" s="416"/>
      <c r="CZ7" s="416"/>
      <c r="DA7" s="417"/>
      <c r="DB7" s="415">
        <v>14984134</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78</v>
      </c>
      <c r="AV8" s="473"/>
      <c r="AW8" s="473"/>
      <c r="AX8" s="473"/>
      <c r="AY8" s="395" t="s">
        <v>94</v>
      </c>
      <c r="AZ8" s="396"/>
      <c r="BA8" s="396"/>
      <c r="BB8" s="396"/>
      <c r="BC8" s="396"/>
      <c r="BD8" s="396"/>
      <c r="BE8" s="396"/>
      <c r="BF8" s="396"/>
      <c r="BG8" s="396"/>
      <c r="BH8" s="396"/>
      <c r="BI8" s="396"/>
      <c r="BJ8" s="396"/>
      <c r="BK8" s="396"/>
      <c r="BL8" s="396"/>
      <c r="BM8" s="397"/>
      <c r="BN8" s="415">
        <v>1008833</v>
      </c>
      <c r="BO8" s="416"/>
      <c r="BP8" s="416"/>
      <c r="BQ8" s="416"/>
      <c r="BR8" s="416"/>
      <c r="BS8" s="416"/>
      <c r="BT8" s="416"/>
      <c r="BU8" s="417"/>
      <c r="BV8" s="415">
        <v>1306807</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1.01</v>
      </c>
      <c r="CU8" s="525"/>
      <c r="CV8" s="525"/>
      <c r="CW8" s="525"/>
      <c r="CX8" s="525"/>
      <c r="CY8" s="525"/>
      <c r="CZ8" s="525"/>
      <c r="DA8" s="526"/>
      <c r="DB8" s="524">
        <v>0.99</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59789</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86</v>
      </c>
      <c r="AV9" s="473"/>
      <c r="AW9" s="473"/>
      <c r="AX9" s="473"/>
      <c r="AY9" s="395" t="s">
        <v>100</v>
      </c>
      <c r="AZ9" s="396"/>
      <c r="BA9" s="396"/>
      <c r="BB9" s="396"/>
      <c r="BC9" s="396"/>
      <c r="BD9" s="396"/>
      <c r="BE9" s="396"/>
      <c r="BF9" s="396"/>
      <c r="BG9" s="396"/>
      <c r="BH9" s="396"/>
      <c r="BI9" s="396"/>
      <c r="BJ9" s="396"/>
      <c r="BK9" s="396"/>
      <c r="BL9" s="396"/>
      <c r="BM9" s="397"/>
      <c r="BN9" s="415">
        <v>-297974</v>
      </c>
      <c r="BO9" s="416"/>
      <c r="BP9" s="416"/>
      <c r="BQ9" s="416"/>
      <c r="BR9" s="416"/>
      <c r="BS9" s="416"/>
      <c r="BT9" s="416"/>
      <c r="BU9" s="417"/>
      <c r="BV9" s="415">
        <v>78552</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9.5</v>
      </c>
      <c r="CU9" s="386"/>
      <c r="CV9" s="386"/>
      <c r="CW9" s="386"/>
      <c r="CX9" s="386"/>
      <c r="CY9" s="386"/>
      <c r="CZ9" s="386"/>
      <c r="DA9" s="387"/>
      <c r="DB9" s="385">
        <v>10.5</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60107</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658</v>
      </c>
      <c r="BO10" s="416"/>
      <c r="BP10" s="416"/>
      <c r="BQ10" s="416"/>
      <c r="BR10" s="416"/>
      <c r="BS10" s="416"/>
      <c r="BT10" s="416"/>
      <c r="BU10" s="417"/>
      <c r="BV10" s="415">
        <v>1066</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60363</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104189</v>
      </c>
      <c r="BO12" s="416"/>
      <c r="BP12" s="416"/>
      <c r="BQ12" s="416"/>
      <c r="BR12" s="416"/>
      <c r="BS12" s="416"/>
      <c r="BT12" s="416"/>
      <c r="BU12" s="417"/>
      <c r="BV12" s="415">
        <v>92384</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57809</v>
      </c>
      <c r="S13" s="517"/>
      <c r="T13" s="517"/>
      <c r="U13" s="517"/>
      <c r="V13" s="518"/>
      <c r="W13" s="504" t="s">
        <v>123</v>
      </c>
      <c r="X13" s="428"/>
      <c r="Y13" s="428"/>
      <c r="Z13" s="428"/>
      <c r="AA13" s="428"/>
      <c r="AB13" s="429"/>
      <c r="AC13" s="391">
        <v>1554</v>
      </c>
      <c r="AD13" s="392"/>
      <c r="AE13" s="392"/>
      <c r="AF13" s="392"/>
      <c r="AG13" s="393"/>
      <c r="AH13" s="391">
        <v>1575</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-401505</v>
      </c>
      <c r="BO13" s="416"/>
      <c r="BP13" s="416"/>
      <c r="BQ13" s="416"/>
      <c r="BR13" s="416"/>
      <c r="BS13" s="416"/>
      <c r="BT13" s="416"/>
      <c r="BU13" s="417"/>
      <c r="BV13" s="415">
        <v>-12766</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6.9</v>
      </c>
      <c r="CU13" s="386"/>
      <c r="CV13" s="386"/>
      <c r="CW13" s="386"/>
      <c r="CX13" s="386"/>
      <c r="CY13" s="386"/>
      <c r="CZ13" s="386"/>
      <c r="DA13" s="387"/>
      <c r="DB13" s="385">
        <v>7.6</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60905</v>
      </c>
      <c r="S14" s="517"/>
      <c r="T14" s="517"/>
      <c r="U14" s="517"/>
      <c r="V14" s="518"/>
      <c r="W14" s="519"/>
      <c r="X14" s="431"/>
      <c r="Y14" s="431"/>
      <c r="Z14" s="431"/>
      <c r="AA14" s="431"/>
      <c r="AB14" s="432"/>
      <c r="AC14" s="509">
        <v>5.0999999999999996</v>
      </c>
      <c r="AD14" s="510"/>
      <c r="AE14" s="510"/>
      <c r="AF14" s="510"/>
      <c r="AG14" s="511"/>
      <c r="AH14" s="509">
        <v>5.0999999999999996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31.1</v>
      </c>
      <c r="CU14" s="488"/>
      <c r="CV14" s="488"/>
      <c r="CW14" s="488"/>
      <c r="CX14" s="488"/>
      <c r="CY14" s="488"/>
      <c r="CZ14" s="488"/>
      <c r="DA14" s="489"/>
      <c r="DB14" s="520">
        <v>34.6</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58261</v>
      </c>
      <c r="S15" s="517"/>
      <c r="T15" s="517"/>
      <c r="U15" s="517"/>
      <c r="V15" s="518"/>
      <c r="W15" s="504" t="s">
        <v>130</v>
      </c>
      <c r="X15" s="428"/>
      <c r="Y15" s="428"/>
      <c r="Z15" s="428"/>
      <c r="AA15" s="428"/>
      <c r="AB15" s="429"/>
      <c r="AC15" s="391">
        <v>14661</v>
      </c>
      <c r="AD15" s="392"/>
      <c r="AE15" s="392"/>
      <c r="AF15" s="392"/>
      <c r="AG15" s="393"/>
      <c r="AH15" s="391">
        <v>14966</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10521423</v>
      </c>
      <c r="BO15" s="411"/>
      <c r="BP15" s="411"/>
      <c r="BQ15" s="411"/>
      <c r="BR15" s="411"/>
      <c r="BS15" s="411"/>
      <c r="BT15" s="411"/>
      <c r="BU15" s="412"/>
      <c r="BV15" s="410">
        <v>10710794</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48.3</v>
      </c>
      <c r="AD16" s="510"/>
      <c r="AE16" s="510"/>
      <c r="AF16" s="510"/>
      <c r="AG16" s="511"/>
      <c r="AH16" s="509">
        <v>48.8</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10171740</v>
      </c>
      <c r="BO16" s="416"/>
      <c r="BP16" s="416"/>
      <c r="BQ16" s="416"/>
      <c r="BR16" s="416"/>
      <c r="BS16" s="416"/>
      <c r="BT16" s="416"/>
      <c r="BU16" s="417"/>
      <c r="BV16" s="415">
        <v>10302054</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14155</v>
      </c>
      <c r="AD17" s="392"/>
      <c r="AE17" s="392"/>
      <c r="AF17" s="392"/>
      <c r="AG17" s="393"/>
      <c r="AH17" s="391">
        <v>14131</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13571236</v>
      </c>
      <c r="BO17" s="416"/>
      <c r="BP17" s="416"/>
      <c r="BQ17" s="416"/>
      <c r="BR17" s="416"/>
      <c r="BS17" s="416"/>
      <c r="BT17" s="416"/>
      <c r="BU17" s="417"/>
      <c r="BV17" s="415">
        <v>13802841</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86.56</v>
      </c>
      <c r="M18" s="480"/>
      <c r="N18" s="480"/>
      <c r="O18" s="480"/>
      <c r="P18" s="480"/>
      <c r="Q18" s="480"/>
      <c r="R18" s="481"/>
      <c r="S18" s="481"/>
      <c r="T18" s="481"/>
      <c r="U18" s="481"/>
      <c r="V18" s="482"/>
      <c r="W18" s="496"/>
      <c r="X18" s="497"/>
      <c r="Y18" s="497"/>
      <c r="Z18" s="497"/>
      <c r="AA18" s="497"/>
      <c r="AB18" s="505"/>
      <c r="AC18" s="379">
        <v>46.6</v>
      </c>
      <c r="AD18" s="380"/>
      <c r="AE18" s="380"/>
      <c r="AF18" s="380"/>
      <c r="AG18" s="483"/>
      <c r="AH18" s="379">
        <v>46.1</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11890073</v>
      </c>
      <c r="BO18" s="416"/>
      <c r="BP18" s="416"/>
      <c r="BQ18" s="416"/>
      <c r="BR18" s="416"/>
      <c r="BS18" s="416"/>
      <c r="BT18" s="416"/>
      <c r="BU18" s="417"/>
      <c r="BV18" s="415">
        <v>12133997</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691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16459823</v>
      </c>
      <c r="BO19" s="416"/>
      <c r="BP19" s="416"/>
      <c r="BQ19" s="416"/>
      <c r="BR19" s="416"/>
      <c r="BS19" s="416"/>
      <c r="BT19" s="416"/>
      <c r="BU19" s="417"/>
      <c r="BV19" s="415">
        <v>17048622</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22546</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18175983</v>
      </c>
      <c r="BO23" s="416"/>
      <c r="BP23" s="416"/>
      <c r="BQ23" s="416"/>
      <c r="BR23" s="416"/>
      <c r="BS23" s="416"/>
      <c r="BT23" s="416"/>
      <c r="BU23" s="417"/>
      <c r="BV23" s="415">
        <v>18184023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8700</v>
      </c>
      <c r="R24" s="392"/>
      <c r="S24" s="392"/>
      <c r="T24" s="392"/>
      <c r="U24" s="392"/>
      <c r="V24" s="393"/>
      <c r="W24" s="457"/>
      <c r="X24" s="448"/>
      <c r="Y24" s="449"/>
      <c r="Z24" s="388" t="s">
        <v>154</v>
      </c>
      <c r="AA24" s="389"/>
      <c r="AB24" s="389"/>
      <c r="AC24" s="389"/>
      <c r="AD24" s="389"/>
      <c r="AE24" s="389"/>
      <c r="AF24" s="389"/>
      <c r="AG24" s="390"/>
      <c r="AH24" s="391">
        <v>434</v>
      </c>
      <c r="AI24" s="392"/>
      <c r="AJ24" s="392"/>
      <c r="AK24" s="392"/>
      <c r="AL24" s="393"/>
      <c r="AM24" s="391">
        <v>1305038</v>
      </c>
      <c r="AN24" s="392"/>
      <c r="AO24" s="392"/>
      <c r="AP24" s="392"/>
      <c r="AQ24" s="392"/>
      <c r="AR24" s="393"/>
      <c r="AS24" s="391">
        <v>3007</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15443890</v>
      </c>
      <c r="BO24" s="416"/>
      <c r="BP24" s="416"/>
      <c r="BQ24" s="416"/>
      <c r="BR24" s="416"/>
      <c r="BS24" s="416"/>
      <c r="BT24" s="416"/>
      <c r="BU24" s="417"/>
      <c r="BV24" s="415">
        <v>15561664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7050</v>
      </c>
      <c r="R25" s="392"/>
      <c r="S25" s="392"/>
      <c r="T25" s="392"/>
      <c r="U25" s="392"/>
      <c r="V25" s="393"/>
      <c r="W25" s="457"/>
      <c r="X25" s="448"/>
      <c r="Y25" s="449"/>
      <c r="Z25" s="388" t="s">
        <v>157</v>
      </c>
      <c r="AA25" s="389"/>
      <c r="AB25" s="389"/>
      <c r="AC25" s="389"/>
      <c r="AD25" s="389"/>
      <c r="AE25" s="389"/>
      <c r="AF25" s="389"/>
      <c r="AG25" s="390"/>
      <c r="AH25" s="391">
        <v>89</v>
      </c>
      <c r="AI25" s="392"/>
      <c r="AJ25" s="392"/>
      <c r="AK25" s="392"/>
      <c r="AL25" s="393"/>
      <c r="AM25" s="391">
        <v>261660</v>
      </c>
      <c r="AN25" s="392"/>
      <c r="AO25" s="392"/>
      <c r="AP25" s="392"/>
      <c r="AQ25" s="392"/>
      <c r="AR25" s="393"/>
      <c r="AS25" s="391">
        <v>2940</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2746018</v>
      </c>
      <c r="BO25" s="411"/>
      <c r="BP25" s="411"/>
      <c r="BQ25" s="411"/>
      <c r="BR25" s="411"/>
      <c r="BS25" s="411"/>
      <c r="BT25" s="411"/>
      <c r="BU25" s="412"/>
      <c r="BV25" s="410">
        <v>3648834</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6400</v>
      </c>
      <c r="R26" s="392"/>
      <c r="S26" s="392"/>
      <c r="T26" s="392"/>
      <c r="U26" s="392"/>
      <c r="V26" s="393"/>
      <c r="W26" s="457"/>
      <c r="X26" s="448"/>
      <c r="Y26" s="449"/>
      <c r="Z26" s="388" t="s">
        <v>160</v>
      </c>
      <c r="AA26" s="470"/>
      <c r="AB26" s="470"/>
      <c r="AC26" s="470"/>
      <c r="AD26" s="470"/>
      <c r="AE26" s="470"/>
      <c r="AF26" s="470"/>
      <c r="AG26" s="471"/>
      <c r="AH26" s="391">
        <v>13</v>
      </c>
      <c r="AI26" s="392"/>
      <c r="AJ26" s="392"/>
      <c r="AK26" s="392"/>
      <c r="AL26" s="393"/>
      <c r="AM26" s="391">
        <v>34788</v>
      </c>
      <c r="AN26" s="392"/>
      <c r="AO26" s="392"/>
      <c r="AP26" s="392"/>
      <c r="AQ26" s="392"/>
      <c r="AR26" s="393"/>
      <c r="AS26" s="391">
        <v>2676</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v>301040</v>
      </c>
      <c r="BO26" s="416"/>
      <c r="BP26" s="416"/>
      <c r="BQ26" s="416"/>
      <c r="BR26" s="416"/>
      <c r="BS26" s="416"/>
      <c r="BT26" s="416"/>
      <c r="BU26" s="417"/>
      <c r="BV26" s="415">
        <v>105020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4100</v>
      </c>
      <c r="R27" s="392"/>
      <c r="S27" s="392"/>
      <c r="T27" s="392"/>
      <c r="U27" s="392"/>
      <c r="V27" s="393"/>
      <c r="W27" s="457"/>
      <c r="X27" s="448"/>
      <c r="Y27" s="449"/>
      <c r="Z27" s="388" t="s">
        <v>163</v>
      </c>
      <c r="AA27" s="389"/>
      <c r="AB27" s="389"/>
      <c r="AC27" s="389"/>
      <c r="AD27" s="389"/>
      <c r="AE27" s="389"/>
      <c r="AF27" s="389"/>
      <c r="AG27" s="390"/>
      <c r="AH27" s="391">
        <v>54</v>
      </c>
      <c r="AI27" s="392"/>
      <c r="AJ27" s="392"/>
      <c r="AK27" s="392"/>
      <c r="AL27" s="393"/>
      <c r="AM27" s="391">
        <v>151236</v>
      </c>
      <c r="AN27" s="392"/>
      <c r="AO27" s="392"/>
      <c r="AP27" s="392"/>
      <c r="AQ27" s="392"/>
      <c r="AR27" s="393"/>
      <c r="AS27" s="391">
        <v>2801</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91560</v>
      </c>
      <c r="BO27" s="419"/>
      <c r="BP27" s="419"/>
      <c r="BQ27" s="419"/>
      <c r="BR27" s="419"/>
      <c r="BS27" s="419"/>
      <c r="BT27" s="419"/>
      <c r="BU27" s="420"/>
      <c r="BV27" s="418">
        <v>91560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3750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2503117</v>
      </c>
      <c r="BO28" s="411"/>
      <c r="BP28" s="411"/>
      <c r="BQ28" s="411"/>
      <c r="BR28" s="411"/>
      <c r="BS28" s="411"/>
      <c r="BT28" s="411"/>
      <c r="BU28" s="412"/>
      <c r="BV28" s="410">
        <v>1952648</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16</v>
      </c>
      <c r="M29" s="392"/>
      <c r="N29" s="392"/>
      <c r="O29" s="392"/>
      <c r="P29" s="393"/>
      <c r="Q29" s="391">
        <v>3450</v>
      </c>
      <c r="R29" s="392"/>
      <c r="S29" s="392"/>
      <c r="T29" s="392"/>
      <c r="U29" s="392"/>
      <c r="V29" s="393"/>
      <c r="W29" s="458"/>
      <c r="X29" s="459"/>
      <c r="Y29" s="460"/>
      <c r="Z29" s="388" t="s">
        <v>170</v>
      </c>
      <c r="AA29" s="389"/>
      <c r="AB29" s="389"/>
      <c r="AC29" s="389"/>
      <c r="AD29" s="389"/>
      <c r="AE29" s="389"/>
      <c r="AF29" s="389"/>
      <c r="AG29" s="390"/>
      <c r="AH29" s="391">
        <v>488</v>
      </c>
      <c r="AI29" s="392"/>
      <c r="AJ29" s="392"/>
      <c r="AK29" s="392"/>
      <c r="AL29" s="393"/>
      <c r="AM29" s="391">
        <v>1456274</v>
      </c>
      <c r="AN29" s="392"/>
      <c r="AO29" s="392"/>
      <c r="AP29" s="392"/>
      <c r="AQ29" s="392"/>
      <c r="AR29" s="393"/>
      <c r="AS29" s="391">
        <v>2984</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134123</v>
      </c>
      <c r="BO29" s="416"/>
      <c r="BP29" s="416"/>
      <c r="BQ29" s="416"/>
      <c r="BR29" s="416"/>
      <c r="BS29" s="416"/>
      <c r="BT29" s="416"/>
      <c r="BU29" s="417"/>
      <c r="BV29" s="415">
        <v>134123</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101.2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1716303</v>
      </c>
      <c r="BO30" s="419"/>
      <c r="BP30" s="419"/>
      <c r="BQ30" s="419"/>
      <c r="BR30" s="419"/>
      <c r="BS30" s="419"/>
      <c r="BT30" s="419"/>
      <c r="BU30" s="420"/>
      <c r="BV30" s="418">
        <v>1908591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IF('各会計、関係団体の財政状況及び健全化判断比率'!B33="","",'各会計、関係団体の財政状況及び健全化判断比率'!B33)</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浜名湖競艇企業団</v>
      </c>
      <c r="BZ34" s="374"/>
      <c r="CA34" s="374"/>
      <c r="CB34" s="374"/>
      <c r="CC34" s="374"/>
      <c r="CD34" s="374"/>
      <c r="CE34" s="374"/>
      <c r="CF34" s="374"/>
      <c r="CG34" s="374"/>
      <c r="CH34" s="374"/>
      <c r="CI34" s="374"/>
      <c r="CJ34" s="374"/>
      <c r="CK34" s="374"/>
      <c r="CL34" s="374"/>
      <c r="CM34" s="374"/>
      <c r="CN34" s="167"/>
      <c r="CO34" s="375">
        <f>IF(CQ34="","",MAX(C34:D43,U34:V43,AM34:AN43,BE34:BF43,BW34:BX43)+1)</f>
        <v>14</v>
      </c>
      <c r="CP34" s="375"/>
      <c r="CQ34" s="374" t="str">
        <f>IF('各会計、関係団体の財政状況及び健全化判断比率'!BS7="","",'各会計、関係団体の財政状況及び健全化判断比率'!BS7)</f>
        <v>湖西市土地開発公社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f t="shared" ref="AM35:AM43" si="0">IF(AO35="","",AM34+1)</f>
        <v>6</v>
      </c>
      <c r="AN35" s="375"/>
      <c r="AO35" s="374" t="str">
        <f>IF('各会計、関係団体の財政状況及び健全化判断比率'!B32="","",'各会計、関係団体の財政状況及び健全化判断比率'!B32)</f>
        <v>病院事業会計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浜名学園組合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静岡県市町総合事務組合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静岡県後期高齢者医療広域連合（普通会計）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静岡県後期高齢者医療広域連合（事業会計）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静岡県地方税滞納整理機構</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4" t="s">
        <v>526</v>
      </c>
      <c r="D34" s="1184"/>
      <c r="E34" s="1185"/>
      <c r="F34" s="32">
        <v>6.95</v>
      </c>
      <c r="G34" s="33">
        <v>7.05</v>
      </c>
      <c r="H34" s="33">
        <v>6.8</v>
      </c>
      <c r="I34" s="33">
        <v>6.53</v>
      </c>
      <c r="J34" s="34">
        <v>7.51</v>
      </c>
      <c r="K34" s="22"/>
      <c r="L34" s="22"/>
      <c r="M34" s="22"/>
      <c r="N34" s="22"/>
      <c r="O34" s="22"/>
      <c r="P34" s="22"/>
    </row>
    <row r="35" spans="1:16" ht="39" customHeight="1" x14ac:dyDescent="0.15">
      <c r="A35" s="22"/>
      <c r="B35" s="35"/>
      <c r="C35" s="1178" t="s">
        <v>527</v>
      </c>
      <c r="D35" s="1179"/>
      <c r="E35" s="1180"/>
      <c r="F35" s="36">
        <v>9.2200000000000006</v>
      </c>
      <c r="G35" s="37">
        <v>9.33</v>
      </c>
      <c r="H35" s="37">
        <v>9.02</v>
      </c>
      <c r="I35" s="37">
        <v>8.7200000000000006</v>
      </c>
      <c r="J35" s="38">
        <v>6.98</v>
      </c>
      <c r="K35" s="22"/>
      <c r="L35" s="22"/>
      <c r="M35" s="22"/>
      <c r="N35" s="22"/>
      <c r="O35" s="22"/>
      <c r="P35" s="22"/>
    </row>
    <row r="36" spans="1:16" ht="39" customHeight="1" x14ac:dyDescent="0.15">
      <c r="A36" s="22"/>
      <c r="B36" s="35"/>
      <c r="C36" s="1178" t="s">
        <v>528</v>
      </c>
      <c r="D36" s="1179"/>
      <c r="E36" s="1180"/>
      <c r="F36" s="36">
        <v>4.25</v>
      </c>
      <c r="G36" s="37">
        <v>1.84</v>
      </c>
      <c r="H36" s="37">
        <v>2.92</v>
      </c>
      <c r="I36" s="37">
        <v>3.47</v>
      </c>
      <c r="J36" s="38">
        <v>3.47</v>
      </c>
      <c r="K36" s="22"/>
      <c r="L36" s="22"/>
      <c r="M36" s="22"/>
      <c r="N36" s="22"/>
      <c r="O36" s="22"/>
      <c r="P36" s="22"/>
    </row>
    <row r="37" spans="1:16" ht="39" customHeight="1" x14ac:dyDescent="0.15">
      <c r="A37" s="22"/>
      <c r="B37" s="35"/>
      <c r="C37" s="1178" t="s">
        <v>529</v>
      </c>
      <c r="D37" s="1179"/>
      <c r="E37" s="1180"/>
      <c r="F37" s="36">
        <v>0.7</v>
      </c>
      <c r="G37" s="37">
        <v>0.72</v>
      </c>
      <c r="H37" s="37">
        <v>0.62</v>
      </c>
      <c r="I37" s="37">
        <v>1.18</v>
      </c>
      <c r="J37" s="38">
        <v>1.59</v>
      </c>
      <c r="K37" s="22"/>
      <c r="L37" s="22"/>
      <c r="M37" s="22"/>
      <c r="N37" s="22"/>
      <c r="O37" s="22"/>
      <c r="P37" s="22"/>
    </row>
    <row r="38" spans="1:16" ht="39" customHeight="1" x14ac:dyDescent="0.15">
      <c r="A38" s="22"/>
      <c r="B38" s="35"/>
      <c r="C38" s="1178" t="s">
        <v>530</v>
      </c>
      <c r="D38" s="1179"/>
      <c r="E38" s="1180"/>
      <c r="F38" s="36">
        <v>6.94</v>
      </c>
      <c r="G38" s="37">
        <v>4.91</v>
      </c>
      <c r="H38" s="37">
        <v>2.6</v>
      </c>
      <c r="I38" s="37">
        <v>0.96</v>
      </c>
      <c r="J38" s="38">
        <v>1.54</v>
      </c>
      <c r="K38" s="22"/>
      <c r="L38" s="22"/>
      <c r="M38" s="22"/>
      <c r="N38" s="22"/>
      <c r="O38" s="22"/>
      <c r="P38" s="22"/>
    </row>
    <row r="39" spans="1:16" ht="39" customHeight="1" x14ac:dyDescent="0.15">
      <c r="A39" s="22"/>
      <c r="B39" s="35"/>
      <c r="C39" s="1178" t="s">
        <v>531</v>
      </c>
      <c r="D39" s="1179"/>
      <c r="E39" s="1180"/>
      <c r="F39" s="36">
        <v>0.4</v>
      </c>
      <c r="G39" s="37">
        <v>0.24</v>
      </c>
      <c r="H39" s="37">
        <v>0.19</v>
      </c>
      <c r="I39" s="37">
        <v>0.47</v>
      </c>
      <c r="J39" s="38">
        <v>0.65</v>
      </c>
      <c r="K39" s="22"/>
      <c r="L39" s="22"/>
      <c r="M39" s="22"/>
      <c r="N39" s="22"/>
      <c r="O39" s="22"/>
      <c r="P39" s="22"/>
    </row>
    <row r="40" spans="1:16" ht="39" customHeight="1" x14ac:dyDescent="0.15">
      <c r="A40" s="22"/>
      <c r="B40" s="35"/>
      <c r="C40" s="1178" t="s">
        <v>532</v>
      </c>
      <c r="D40" s="1179"/>
      <c r="E40" s="1180"/>
      <c r="F40" s="36">
        <v>0.09</v>
      </c>
      <c r="G40" s="37">
        <v>0</v>
      </c>
      <c r="H40" s="37">
        <v>0.01</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533</v>
      </c>
      <c r="D42" s="1179"/>
      <c r="E42" s="1180"/>
      <c r="F42" s="36" t="s">
        <v>477</v>
      </c>
      <c r="G42" s="37" t="s">
        <v>477</v>
      </c>
      <c r="H42" s="37" t="s">
        <v>477</v>
      </c>
      <c r="I42" s="37" t="s">
        <v>477</v>
      </c>
      <c r="J42" s="38" t="s">
        <v>477</v>
      </c>
      <c r="K42" s="22"/>
      <c r="L42" s="22"/>
      <c r="M42" s="22"/>
      <c r="N42" s="22"/>
      <c r="O42" s="22"/>
      <c r="P42" s="22"/>
    </row>
    <row r="43" spans="1:16" ht="39" customHeight="1" thickBot="1" x14ac:dyDescent="0.2">
      <c r="A43" s="22"/>
      <c r="B43" s="40"/>
      <c r="C43" s="1181" t="s">
        <v>534</v>
      </c>
      <c r="D43" s="1182"/>
      <c r="E43" s="1183"/>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2249</v>
      </c>
      <c r="L45" s="60">
        <v>2113</v>
      </c>
      <c r="M45" s="60">
        <v>2055</v>
      </c>
      <c r="N45" s="60">
        <v>1864</v>
      </c>
      <c r="O45" s="61">
        <v>1617</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x14ac:dyDescent="0.15">
      <c r="A48" s="48"/>
      <c r="B48" s="1196"/>
      <c r="C48" s="1197"/>
      <c r="D48" s="62"/>
      <c r="E48" s="1188" t="s">
        <v>15</v>
      </c>
      <c r="F48" s="1188"/>
      <c r="G48" s="1188"/>
      <c r="H48" s="1188"/>
      <c r="I48" s="1188"/>
      <c r="J48" s="1189"/>
      <c r="K48" s="63">
        <v>788</v>
      </c>
      <c r="L48" s="64">
        <v>820</v>
      </c>
      <c r="M48" s="64">
        <v>835</v>
      </c>
      <c r="N48" s="64">
        <v>949</v>
      </c>
      <c r="O48" s="65">
        <v>950</v>
      </c>
      <c r="P48" s="48"/>
      <c r="Q48" s="48"/>
      <c r="R48" s="48"/>
      <c r="S48" s="48"/>
      <c r="T48" s="48"/>
      <c r="U48" s="48"/>
    </row>
    <row r="49" spans="1:21" ht="30.75" customHeight="1" x14ac:dyDescent="0.15">
      <c r="A49" s="48"/>
      <c r="B49" s="1196"/>
      <c r="C49" s="1197"/>
      <c r="D49" s="62"/>
      <c r="E49" s="1188" t="s">
        <v>16</v>
      </c>
      <c r="F49" s="1188"/>
      <c r="G49" s="1188"/>
      <c r="H49" s="1188"/>
      <c r="I49" s="1188"/>
      <c r="J49" s="1189"/>
      <c r="K49" s="63">
        <v>5</v>
      </c>
      <c r="L49" s="64">
        <v>4</v>
      </c>
      <c r="M49" s="64">
        <v>4</v>
      </c>
      <c r="N49" s="64">
        <v>4</v>
      </c>
      <c r="O49" s="65">
        <v>4</v>
      </c>
      <c r="P49" s="48"/>
      <c r="Q49" s="48"/>
      <c r="R49" s="48"/>
      <c r="S49" s="48"/>
      <c r="T49" s="48"/>
      <c r="U49" s="48"/>
    </row>
    <row r="50" spans="1:21" ht="30.75" customHeight="1" x14ac:dyDescent="0.15">
      <c r="A50" s="48"/>
      <c r="B50" s="1196"/>
      <c r="C50" s="1197"/>
      <c r="D50" s="62"/>
      <c r="E50" s="1188" t="s">
        <v>17</v>
      </c>
      <c r="F50" s="1188"/>
      <c r="G50" s="1188"/>
      <c r="H50" s="1188"/>
      <c r="I50" s="1188"/>
      <c r="J50" s="1189"/>
      <c r="K50" s="63">
        <v>1</v>
      </c>
      <c r="L50" s="64">
        <v>10</v>
      </c>
      <c r="M50" s="64">
        <v>38</v>
      </c>
      <c r="N50" s="64">
        <v>38</v>
      </c>
      <c r="O50" s="65">
        <v>38</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477</v>
      </c>
      <c r="L51" s="64" t="s">
        <v>477</v>
      </c>
      <c r="M51" s="64" t="s">
        <v>477</v>
      </c>
      <c r="N51" s="64" t="s">
        <v>477</v>
      </c>
      <c r="O51" s="65" t="s">
        <v>477</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1913</v>
      </c>
      <c r="L52" s="64">
        <v>1940</v>
      </c>
      <c r="M52" s="64">
        <v>2011</v>
      </c>
      <c r="N52" s="64">
        <v>1904</v>
      </c>
      <c r="O52" s="65">
        <v>1828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1130</v>
      </c>
      <c r="L53" s="69">
        <v>1007</v>
      </c>
      <c r="M53" s="69">
        <v>921</v>
      </c>
      <c r="N53" s="69">
        <v>951</v>
      </c>
      <c r="O53" s="70">
        <v>781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214" t="s">
        <v>24</v>
      </c>
      <c r="C41" s="1215"/>
      <c r="D41" s="81"/>
      <c r="E41" s="1216" t="s">
        <v>25</v>
      </c>
      <c r="F41" s="1216"/>
      <c r="G41" s="1216"/>
      <c r="H41" s="1217"/>
      <c r="I41" s="82">
        <v>18259</v>
      </c>
      <c r="J41" s="83">
        <v>18032</v>
      </c>
      <c r="K41" s="83">
        <v>18278</v>
      </c>
      <c r="L41" s="83">
        <v>18184</v>
      </c>
      <c r="M41" s="84">
        <v>18176</v>
      </c>
    </row>
    <row r="42" spans="2:13" ht="27.75" customHeight="1" x14ac:dyDescent="0.15">
      <c r="B42" s="1204"/>
      <c r="C42" s="1205"/>
      <c r="D42" s="85"/>
      <c r="E42" s="1208" t="s">
        <v>26</v>
      </c>
      <c r="F42" s="1208"/>
      <c r="G42" s="1208"/>
      <c r="H42" s="1209"/>
      <c r="I42" s="86">
        <v>550</v>
      </c>
      <c r="J42" s="87">
        <v>550</v>
      </c>
      <c r="K42" s="87">
        <v>511</v>
      </c>
      <c r="L42" s="87">
        <v>578</v>
      </c>
      <c r="M42" s="88">
        <v>516</v>
      </c>
    </row>
    <row r="43" spans="2:13" ht="27.75" customHeight="1" x14ac:dyDescent="0.15">
      <c r="B43" s="1204"/>
      <c r="C43" s="1205"/>
      <c r="D43" s="85"/>
      <c r="E43" s="1208" t="s">
        <v>27</v>
      </c>
      <c r="F43" s="1208"/>
      <c r="G43" s="1208"/>
      <c r="H43" s="1209"/>
      <c r="I43" s="86">
        <v>12003</v>
      </c>
      <c r="J43" s="87">
        <v>10321</v>
      </c>
      <c r="K43" s="87">
        <v>9956</v>
      </c>
      <c r="L43" s="87">
        <v>9726</v>
      </c>
      <c r="M43" s="88">
        <v>9435</v>
      </c>
    </row>
    <row r="44" spans="2:13" ht="27.75" customHeight="1" x14ac:dyDescent="0.15">
      <c r="B44" s="1204"/>
      <c r="C44" s="1205"/>
      <c r="D44" s="85"/>
      <c r="E44" s="1208" t="s">
        <v>28</v>
      </c>
      <c r="F44" s="1208"/>
      <c r="G44" s="1208"/>
      <c r="H44" s="1209"/>
      <c r="I44" s="86">
        <v>193</v>
      </c>
      <c r="J44" s="87">
        <v>169</v>
      </c>
      <c r="K44" s="87">
        <v>144</v>
      </c>
      <c r="L44" s="87">
        <v>119</v>
      </c>
      <c r="M44" s="88">
        <v>93</v>
      </c>
    </row>
    <row r="45" spans="2:13" ht="27.75" customHeight="1" x14ac:dyDescent="0.15">
      <c r="B45" s="1204"/>
      <c r="C45" s="1205"/>
      <c r="D45" s="85"/>
      <c r="E45" s="1208" t="s">
        <v>29</v>
      </c>
      <c r="F45" s="1208"/>
      <c r="G45" s="1208"/>
      <c r="H45" s="1209"/>
      <c r="I45" s="86">
        <v>2998</v>
      </c>
      <c r="J45" s="87">
        <v>3160</v>
      </c>
      <c r="K45" s="87">
        <v>3059</v>
      </c>
      <c r="L45" s="87">
        <v>2843</v>
      </c>
      <c r="M45" s="88">
        <v>3082</v>
      </c>
    </row>
    <row r="46" spans="2:13" ht="27.75" customHeight="1" x14ac:dyDescent="0.15">
      <c r="B46" s="1204"/>
      <c r="C46" s="1205"/>
      <c r="D46" s="89"/>
      <c r="E46" s="1208" t="s">
        <v>30</v>
      </c>
      <c r="F46" s="1208"/>
      <c r="G46" s="1208"/>
      <c r="H46" s="1209"/>
      <c r="I46" s="86">
        <v>485</v>
      </c>
      <c r="J46" s="87">
        <v>47</v>
      </c>
      <c r="K46" s="87">
        <v>217</v>
      </c>
      <c r="L46" s="87">
        <v>119</v>
      </c>
      <c r="M46" s="88">
        <v>121</v>
      </c>
    </row>
    <row r="47" spans="2:13" ht="27.75" customHeight="1" x14ac:dyDescent="0.15">
      <c r="B47" s="1204"/>
      <c r="C47" s="1205"/>
      <c r="D47" s="90"/>
      <c r="E47" s="1218" t="s">
        <v>31</v>
      </c>
      <c r="F47" s="1219"/>
      <c r="G47" s="1219"/>
      <c r="H47" s="1220"/>
      <c r="I47" s="86" t="s">
        <v>477</v>
      </c>
      <c r="J47" s="87" t="s">
        <v>477</v>
      </c>
      <c r="K47" s="87" t="s">
        <v>477</v>
      </c>
      <c r="L47" s="87" t="s">
        <v>477</v>
      </c>
      <c r="M47" s="88" t="s">
        <v>477</v>
      </c>
    </row>
    <row r="48" spans="2:13" ht="27.75" customHeight="1" x14ac:dyDescent="0.15">
      <c r="B48" s="1204"/>
      <c r="C48" s="1205"/>
      <c r="D48" s="85"/>
      <c r="E48" s="1208" t="s">
        <v>32</v>
      </c>
      <c r="F48" s="1208"/>
      <c r="G48" s="1208"/>
      <c r="H48" s="1209"/>
      <c r="I48" s="86" t="s">
        <v>477</v>
      </c>
      <c r="J48" s="87" t="s">
        <v>477</v>
      </c>
      <c r="K48" s="87" t="s">
        <v>477</v>
      </c>
      <c r="L48" s="87" t="s">
        <v>477</v>
      </c>
      <c r="M48" s="88" t="s">
        <v>477</v>
      </c>
    </row>
    <row r="49" spans="2:13" ht="27.75" customHeight="1" x14ac:dyDescent="0.15">
      <c r="B49" s="1206"/>
      <c r="C49" s="1207"/>
      <c r="D49" s="85"/>
      <c r="E49" s="1208" t="s">
        <v>33</v>
      </c>
      <c r="F49" s="1208"/>
      <c r="G49" s="1208"/>
      <c r="H49" s="1209"/>
      <c r="I49" s="86" t="s">
        <v>477</v>
      </c>
      <c r="J49" s="87" t="s">
        <v>477</v>
      </c>
      <c r="K49" s="87" t="s">
        <v>477</v>
      </c>
      <c r="L49" s="87" t="s">
        <v>477</v>
      </c>
      <c r="M49" s="88" t="s">
        <v>477</v>
      </c>
    </row>
    <row r="50" spans="2:13" ht="27.75" customHeight="1" x14ac:dyDescent="0.15">
      <c r="B50" s="1202" t="s">
        <v>34</v>
      </c>
      <c r="C50" s="1203"/>
      <c r="D50" s="91"/>
      <c r="E50" s="1208" t="s">
        <v>35</v>
      </c>
      <c r="F50" s="1208"/>
      <c r="G50" s="1208"/>
      <c r="H50" s="1209"/>
      <c r="I50" s="86">
        <v>3287</v>
      </c>
      <c r="J50" s="87">
        <v>3101</v>
      </c>
      <c r="K50" s="87">
        <v>3644</v>
      </c>
      <c r="L50" s="87">
        <v>4389</v>
      </c>
      <c r="M50" s="88">
        <v>4957</v>
      </c>
    </row>
    <row r="51" spans="2:13" ht="27.75" customHeight="1" x14ac:dyDescent="0.15">
      <c r="B51" s="1204"/>
      <c r="C51" s="1205"/>
      <c r="D51" s="85"/>
      <c r="E51" s="1208" t="s">
        <v>36</v>
      </c>
      <c r="F51" s="1208"/>
      <c r="G51" s="1208"/>
      <c r="H51" s="1209"/>
      <c r="I51" s="86">
        <v>4264</v>
      </c>
      <c r="J51" s="87">
        <v>4745</v>
      </c>
      <c r="K51" s="87">
        <v>4769</v>
      </c>
      <c r="L51" s="87">
        <v>4546</v>
      </c>
      <c r="M51" s="88">
        <v>4566</v>
      </c>
    </row>
    <row r="52" spans="2:13" ht="27.75" customHeight="1" x14ac:dyDescent="0.15">
      <c r="B52" s="1206"/>
      <c r="C52" s="1207"/>
      <c r="D52" s="85"/>
      <c r="E52" s="1208" t="s">
        <v>37</v>
      </c>
      <c r="F52" s="1208"/>
      <c r="G52" s="1208"/>
      <c r="H52" s="1209"/>
      <c r="I52" s="86">
        <v>18485</v>
      </c>
      <c r="J52" s="87">
        <v>18459</v>
      </c>
      <c r="K52" s="87">
        <v>18138</v>
      </c>
      <c r="L52" s="87">
        <v>17968</v>
      </c>
      <c r="M52" s="88">
        <v>17857</v>
      </c>
    </row>
    <row r="53" spans="2:13" ht="27.75" customHeight="1" thickBot="1" x14ac:dyDescent="0.2">
      <c r="B53" s="1210" t="s">
        <v>21</v>
      </c>
      <c r="C53" s="1211"/>
      <c r="D53" s="92"/>
      <c r="E53" s="1212" t="s">
        <v>38</v>
      </c>
      <c r="F53" s="1212"/>
      <c r="G53" s="1212"/>
      <c r="H53" s="1213"/>
      <c r="I53" s="93">
        <v>8452</v>
      </c>
      <c r="J53" s="94">
        <v>5973</v>
      </c>
      <c r="K53" s="94">
        <v>5615</v>
      </c>
      <c r="L53" s="94">
        <v>4666</v>
      </c>
      <c r="M53" s="95">
        <v>4042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549</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549</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551</v>
      </c>
      <c r="I42" s="354"/>
      <c r="J42" s="354"/>
      <c r="K42" s="354"/>
      <c r="L42" s="246"/>
      <c r="M42" s="246"/>
      <c r="N42" s="246"/>
      <c r="O42" s="246"/>
    </row>
    <row r="43" spans="2:17" x14ac:dyDescent="0.15">
      <c r="B43" s="250"/>
      <c r="C43" s="246"/>
      <c r="D43" s="246"/>
      <c r="E43" s="246"/>
      <c r="F43" s="246"/>
      <c r="G43" s="1235" t="s">
        <v>559</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552</v>
      </c>
    </row>
    <row r="50" spans="1:17" x14ac:dyDescent="0.15">
      <c r="B50" s="250"/>
      <c r="C50" s="246"/>
      <c r="D50" s="246"/>
      <c r="E50" s="246"/>
      <c r="F50" s="246"/>
      <c r="G50" s="1244"/>
      <c r="H50" s="1245"/>
      <c r="I50" s="1245"/>
      <c r="J50" s="1246"/>
      <c r="K50" s="356" t="s">
        <v>516</v>
      </c>
      <c r="L50" s="356" t="s">
        <v>517</v>
      </c>
      <c r="M50" s="356" t="s">
        <v>518</v>
      </c>
      <c r="N50" s="356" t="s">
        <v>519</v>
      </c>
      <c r="O50" s="356" t="s">
        <v>520</v>
      </c>
    </row>
    <row r="51" spans="1:17" x14ac:dyDescent="0.15">
      <c r="B51" s="250"/>
      <c r="C51" s="246"/>
      <c r="D51" s="246"/>
      <c r="E51" s="246"/>
      <c r="F51" s="246"/>
      <c r="G51" s="1247" t="s">
        <v>553</v>
      </c>
      <c r="H51" s="1248"/>
      <c r="I51" s="1253" t="s">
        <v>554</v>
      </c>
      <c r="J51" s="1253"/>
      <c r="K51" s="1255"/>
      <c r="L51" s="1255"/>
      <c r="M51" s="1255"/>
      <c r="N51" s="1221">
        <v>34.6</v>
      </c>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560</v>
      </c>
      <c r="J53" s="1233"/>
      <c r="K53" s="1256"/>
      <c r="L53" s="1256"/>
      <c r="M53" s="1256"/>
      <c r="N53" s="1225">
        <v>52.1</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555</v>
      </c>
      <c r="H55" s="1228"/>
      <c r="I55" s="1233" t="s">
        <v>554</v>
      </c>
      <c r="J55" s="1233"/>
      <c r="K55" s="1255"/>
      <c r="L55" s="1255"/>
      <c r="M55" s="1255"/>
      <c r="N55" s="1221">
        <v>37.299999999999997</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561</v>
      </c>
      <c r="J57" s="1223"/>
      <c r="K57" s="1256"/>
      <c r="L57" s="1256"/>
      <c r="M57" s="1256"/>
      <c r="N57" s="1225">
        <v>55.2</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556</v>
      </c>
      <c r="C63" s="246"/>
      <c r="D63" s="246"/>
      <c r="E63" s="246"/>
      <c r="F63" s="246"/>
      <c r="G63" s="246"/>
      <c r="H63" s="246"/>
      <c r="I63" s="246"/>
      <c r="J63" s="246"/>
      <c r="K63" s="246"/>
      <c r="L63" s="246"/>
      <c r="M63" s="246"/>
      <c r="N63" s="246"/>
      <c r="O63" s="246"/>
    </row>
    <row r="64" spans="1:17" x14ac:dyDescent="0.15">
      <c r="B64" s="250"/>
      <c r="C64" s="246"/>
      <c r="D64" s="246"/>
      <c r="E64" s="246"/>
      <c r="F64" s="246"/>
      <c r="G64" s="353" t="s">
        <v>551</v>
      </c>
      <c r="I64" s="354"/>
      <c r="J64" s="354"/>
      <c r="K64" s="354"/>
      <c r="L64" s="246"/>
      <c r="M64" s="246"/>
      <c r="N64" s="246"/>
      <c r="O64" s="246"/>
    </row>
    <row r="65" spans="2:30" x14ac:dyDescent="0.15">
      <c r="B65" s="250"/>
      <c r="C65" s="246"/>
      <c r="D65" s="246"/>
      <c r="E65" s="246"/>
      <c r="F65" s="246"/>
      <c r="G65" s="1235" t="s">
        <v>562</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557</v>
      </c>
      <c r="I71" s="370"/>
      <c r="J71" s="366"/>
      <c r="K71" s="366"/>
      <c r="L71" s="367"/>
      <c r="M71" s="366"/>
      <c r="N71" s="367"/>
      <c r="O71" s="368"/>
    </row>
    <row r="72" spans="2:30" x14ac:dyDescent="0.15">
      <c r="B72" s="250"/>
      <c r="C72" s="246"/>
      <c r="D72" s="246"/>
      <c r="E72" s="246"/>
      <c r="F72" s="246"/>
      <c r="G72" s="1244"/>
      <c r="H72" s="1245"/>
      <c r="I72" s="1245"/>
      <c r="J72" s="1246"/>
      <c r="K72" s="356" t="s">
        <v>516</v>
      </c>
      <c r="L72" s="356" t="s">
        <v>517</v>
      </c>
      <c r="M72" s="356" t="s">
        <v>518</v>
      </c>
      <c r="N72" s="356" t="s">
        <v>519</v>
      </c>
      <c r="O72" s="356" t="s">
        <v>520</v>
      </c>
    </row>
    <row r="73" spans="2:30" x14ac:dyDescent="0.15">
      <c r="B73" s="250"/>
      <c r="C73" s="246"/>
      <c r="D73" s="246"/>
      <c r="E73" s="246"/>
      <c r="F73" s="246"/>
      <c r="G73" s="1247" t="s">
        <v>553</v>
      </c>
      <c r="H73" s="1248"/>
      <c r="I73" s="1253" t="s">
        <v>554</v>
      </c>
      <c r="J73" s="1253"/>
      <c r="K73" s="1234">
        <v>69.8</v>
      </c>
      <c r="L73" s="1234">
        <v>49.2</v>
      </c>
      <c r="M73" s="1221">
        <v>46.9</v>
      </c>
      <c r="N73" s="1221">
        <v>34.6</v>
      </c>
      <c r="O73" s="1221">
        <v>31.1</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558</v>
      </c>
      <c r="J75" s="1233"/>
      <c r="K75" s="1225">
        <v>11.6</v>
      </c>
      <c r="L75" s="1225">
        <v>10.199999999999999</v>
      </c>
      <c r="M75" s="1225">
        <v>8.4</v>
      </c>
      <c r="N75" s="1225">
        <v>7.6</v>
      </c>
      <c r="O75" s="1225">
        <v>6.9</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555</v>
      </c>
      <c r="H77" s="1228"/>
      <c r="I77" s="1233" t="s">
        <v>554</v>
      </c>
      <c r="J77" s="1233"/>
      <c r="K77" s="1234">
        <v>52.6</v>
      </c>
      <c r="L77" s="1234">
        <v>41.3</v>
      </c>
      <c r="M77" s="1221">
        <v>33</v>
      </c>
      <c r="N77" s="1221">
        <v>37.299999999999997</v>
      </c>
      <c r="O77" s="1221">
        <v>33.1</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558</v>
      </c>
      <c r="J79" s="1223"/>
      <c r="K79" s="1224">
        <v>10.4</v>
      </c>
      <c r="L79" s="1224">
        <v>9.6</v>
      </c>
      <c r="M79" s="1224">
        <v>8.5</v>
      </c>
      <c r="N79" s="1224">
        <v>7.8</v>
      </c>
      <c r="O79" s="1224">
        <v>7.5</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515</v>
      </c>
      <c r="G2" s="113"/>
      <c r="H2" s="114"/>
    </row>
    <row r="3" spans="1:8" x14ac:dyDescent="0.15">
      <c r="A3" s="110" t="s">
        <v>508</v>
      </c>
      <c r="B3" s="115"/>
      <c r="C3" s="116"/>
      <c r="D3" s="117">
        <v>36704</v>
      </c>
      <c r="E3" s="118"/>
      <c r="F3" s="119">
        <v>52678</v>
      </c>
      <c r="G3" s="120"/>
      <c r="H3" s="121"/>
    </row>
    <row r="4" spans="1:8" x14ac:dyDescent="0.15">
      <c r="A4" s="122"/>
      <c r="B4" s="123"/>
      <c r="C4" s="124"/>
      <c r="D4" s="125">
        <v>18213</v>
      </c>
      <c r="E4" s="126"/>
      <c r="F4" s="127">
        <v>30185</v>
      </c>
      <c r="G4" s="128"/>
      <c r="H4" s="129"/>
    </row>
    <row r="5" spans="1:8" x14ac:dyDescent="0.15">
      <c r="A5" s="110" t="s">
        <v>510</v>
      </c>
      <c r="B5" s="115"/>
      <c r="C5" s="116"/>
      <c r="D5" s="117">
        <v>43758</v>
      </c>
      <c r="E5" s="118"/>
      <c r="F5" s="119">
        <v>69560</v>
      </c>
      <c r="G5" s="120"/>
      <c r="H5" s="121"/>
    </row>
    <row r="6" spans="1:8" x14ac:dyDescent="0.15">
      <c r="A6" s="122"/>
      <c r="B6" s="123"/>
      <c r="C6" s="124"/>
      <c r="D6" s="125">
        <v>14352</v>
      </c>
      <c r="E6" s="126"/>
      <c r="F6" s="127">
        <v>35305</v>
      </c>
      <c r="G6" s="128"/>
      <c r="H6" s="129"/>
    </row>
    <row r="7" spans="1:8" x14ac:dyDescent="0.15">
      <c r="A7" s="110" t="s">
        <v>511</v>
      </c>
      <c r="B7" s="115"/>
      <c r="C7" s="116"/>
      <c r="D7" s="117">
        <v>71392</v>
      </c>
      <c r="E7" s="118"/>
      <c r="F7" s="119">
        <v>65988</v>
      </c>
      <c r="G7" s="120"/>
      <c r="H7" s="121"/>
    </row>
    <row r="8" spans="1:8" x14ac:dyDescent="0.15">
      <c r="A8" s="122"/>
      <c r="B8" s="123"/>
      <c r="C8" s="124"/>
      <c r="D8" s="125">
        <v>24815</v>
      </c>
      <c r="E8" s="126"/>
      <c r="F8" s="127">
        <v>36473</v>
      </c>
      <c r="G8" s="128"/>
      <c r="H8" s="129"/>
    </row>
    <row r="9" spans="1:8" x14ac:dyDescent="0.15">
      <c r="A9" s="110" t="s">
        <v>512</v>
      </c>
      <c r="B9" s="115"/>
      <c r="C9" s="116"/>
      <c r="D9" s="117">
        <v>37595</v>
      </c>
      <c r="E9" s="118"/>
      <c r="F9" s="119">
        <v>54227</v>
      </c>
      <c r="G9" s="120"/>
      <c r="H9" s="121"/>
    </row>
    <row r="10" spans="1:8" x14ac:dyDescent="0.15">
      <c r="A10" s="122"/>
      <c r="B10" s="123"/>
      <c r="C10" s="124"/>
      <c r="D10" s="125">
        <v>19410</v>
      </c>
      <c r="E10" s="126"/>
      <c r="F10" s="127">
        <v>29694</v>
      </c>
      <c r="G10" s="128"/>
      <c r="H10" s="129"/>
    </row>
    <row r="11" spans="1:8" x14ac:dyDescent="0.15">
      <c r="A11" s="110" t="s">
        <v>513</v>
      </c>
      <c r="B11" s="115"/>
      <c r="C11" s="116"/>
      <c r="D11" s="117">
        <v>45177</v>
      </c>
      <c r="E11" s="118"/>
      <c r="F11" s="119">
        <v>57295</v>
      </c>
      <c r="G11" s="120"/>
      <c r="H11" s="121"/>
    </row>
    <row r="12" spans="1:8" x14ac:dyDescent="0.15">
      <c r="A12" s="122"/>
      <c r="B12" s="123"/>
      <c r="C12" s="130"/>
      <c r="D12" s="125">
        <v>15592</v>
      </c>
      <c r="E12" s="126"/>
      <c r="F12" s="127">
        <v>32771</v>
      </c>
      <c r="G12" s="128"/>
      <c r="H12" s="129"/>
    </row>
    <row r="13" spans="1:8" x14ac:dyDescent="0.15">
      <c r="A13" s="110"/>
      <c r="B13" s="115"/>
      <c r="C13" s="131"/>
      <c r="D13" s="132">
        <v>46925</v>
      </c>
      <c r="E13" s="133"/>
      <c r="F13" s="134">
        <v>59950</v>
      </c>
      <c r="G13" s="135"/>
      <c r="H13" s="121"/>
    </row>
    <row r="14" spans="1:8" x14ac:dyDescent="0.15">
      <c r="A14" s="122"/>
      <c r="B14" s="123"/>
      <c r="C14" s="124"/>
      <c r="D14" s="125">
        <v>18476</v>
      </c>
      <c r="E14" s="126"/>
      <c r="F14" s="127">
        <v>32886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9.23</v>
      </c>
      <c r="C19" s="136">
        <f>ROUND(VALUE(SUBSTITUTE(実質収支比率等に係る経年分析!G$48,"▲","-")),2)</f>
        <v>9.34</v>
      </c>
      <c r="D19" s="136">
        <f>ROUND(VALUE(SUBSTITUTE(実質収支比率等に係る経年分析!H$48,"▲","-")),2)</f>
        <v>9.02</v>
      </c>
      <c r="E19" s="136">
        <f>ROUND(VALUE(SUBSTITUTE(実質収支比率等に係る経年分析!I$48,"▲","-")),2)</f>
        <v>8.7200000000000006</v>
      </c>
      <c r="F19" s="136">
        <f>ROUND(VALUE(SUBSTITUTE(実質収支比率等に係る経年分析!J$48,"▲","-")),2)</f>
        <v>6.99</v>
      </c>
    </row>
    <row r="20" spans="1:11" x14ac:dyDescent="0.15">
      <c r="A20" s="136" t="s">
        <v>43</v>
      </c>
      <c r="B20" s="136">
        <f>ROUND(VALUE(SUBSTITUTE(実質収支比率等に係る経年分析!F$47,"▲","-")),2)</f>
        <v>12.74</v>
      </c>
      <c r="C20" s="136">
        <f>ROUND(VALUE(SUBSTITUTE(実質収支比率等に係る経年分析!G$47,"▲","-")),2)</f>
        <v>8.49</v>
      </c>
      <c r="D20" s="136">
        <f>ROUND(VALUE(SUBSTITUTE(実質収支比率等に係る経年分析!H$47,"▲","-")),2)</f>
        <v>10.46</v>
      </c>
      <c r="E20" s="136">
        <f>ROUND(VALUE(SUBSTITUTE(実質収支比率等に係る経年分析!I$47,"▲","-")),2)</f>
        <v>13.03</v>
      </c>
      <c r="F20" s="136">
        <f>ROUND(VALUE(SUBSTITUTE(実質収支比率等に係る経年分析!J$47,"▲","-")),2)</f>
        <v>17.329999999999998</v>
      </c>
    </row>
    <row r="21" spans="1:11" x14ac:dyDescent="0.15">
      <c r="A21" s="136" t="s">
        <v>44</v>
      </c>
      <c r="B21" s="136">
        <f>IF(ISNUMBER(VALUE(SUBSTITUTE(実質収支比率等に係る経年分析!F$49,"▲","-"))),ROUND(VALUE(SUBSTITUTE(実質収支比率等に係る経年分析!F$49,"▲","-")),2),NA())</f>
        <v>-15.41</v>
      </c>
      <c r="C21" s="136">
        <f>IF(ISNUMBER(VALUE(SUBSTITUTE(実質収支比率等に係る経年分析!G$49,"▲","-"))),ROUND(VALUE(SUBSTITUTE(実質収支比率等に係る経年分析!G$49,"▲","-")),2),NA())</f>
        <v>-8.59</v>
      </c>
      <c r="D21" s="136">
        <f>IF(ISNUMBER(VALUE(SUBSTITUTE(実質収支比率等に係る経年分析!H$49,"▲","-"))),ROUND(VALUE(SUBSTITUTE(実質収支比率等に係る経年分析!H$49,"▲","-")),2),NA())</f>
        <v>-3.11</v>
      </c>
      <c r="E21" s="136">
        <f>IF(ISNUMBER(VALUE(SUBSTITUTE(実質収支比率等に係る経年分析!I$49,"▲","-"))),ROUND(VALUE(SUBSTITUTE(実質収支比率等に係る経年分析!I$49,"▲","-")),2),NA())</f>
        <v>-0.09</v>
      </c>
      <c r="F21" s="136">
        <f>IF(ISNUMBER(VALUE(SUBSTITUTE(実質収支比率等に係る経年分析!J$49,"▲","-"))),ROUND(VALUE(SUBSTITUTE(実質収支比率等に係る経年分析!J$49,"▲","-")),2),NA())</f>
        <v>-2.78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後期高齢者医療事業特別会計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0.09</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0.47</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0.65</v>
      </c>
    </row>
    <row r="32" spans="1:11" x14ac:dyDescent="0.15">
      <c r="A32" s="137" t="str">
        <f>IF(連結実質赤字比率に係る赤字・黒字の構成分析!C$38="",NA(),連結実質赤字比率に係る赤字・黒字の構成分析!C$38)</f>
        <v>病院事業会計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6.94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4.91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2.6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0.96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1.54</v>
      </c>
    </row>
    <row r="33" spans="1:16" x14ac:dyDescent="0.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0.72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1.18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1.59</v>
      </c>
    </row>
    <row r="34" spans="1:16" x14ac:dyDescent="0.15">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4.25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1.84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2.92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3.47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3.47</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9.2200000000000006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9.33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9.02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8.7200000000000006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6.98</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6.95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7.05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6.53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7.51</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1913</v>
      </c>
      <c r="E42" s="138"/>
      <c r="F42" s="138"/>
      <c r="G42" s="138">
        <f>'実質公債費比率（分子）の構造'!L$52</f>
        <v>1940</v>
      </c>
      <c r="H42" s="138"/>
      <c r="I42" s="138"/>
      <c r="J42" s="138">
        <f>'実質公債費比率（分子）の構造'!M$52</f>
        <v>2011</v>
      </c>
      <c r="K42" s="138"/>
      <c r="L42" s="138"/>
      <c r="M42" s="138">
        <f>'実質公債費比率（分子）の構造'!N$52</f>
        <v>1904</v>
      </c>
      <c r="N42" s="138"/>
      <c r="O42" s="138"/>
      <c r="P42" s="138">
        <f>'実質公債費比率（分子）の構造'!O$52</f>
        <v>1828</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v>
      </c>
      <c r="C44" s="138"/>
      <c r="D44" s="138"/>
      <c r="E44" s="138">
        <f>'実質公債費比率（分子）の構造'!L$50</f>
        <v>10</v>
      </c>
      <c r="F44" s="138"/>
      <c r="G44" s="138"/>
      <c r="H44" s="138">
        <f>'実質公債費比率（分子）の構造'!M$50</f>
        <v>38</v>
      </c>
      <c r="I44" s="138"/>
      <c r="J44" s="138"/>
      <c r="K44" s="138">
        <f>'実質公債費比率（分子）の構造'!N$50</f>
        <v>38</v>
      </c>
      <c r="L44" s="138"/>
      <c r="M44" s="138"/>
      <c r="N44" s="138">
        <f>'実質公債費比率（分子）の構造'!O$50</f>
        <v>38</v>
      </c>
      <c r="O44" s="138"/>
      <c r="P44" s="138"/>
    </row>
    <row r="45" spans="1:16" x14ac:dyDescent="0.15">
      <c r="A45" s="138" t="s">
        <v>54</v>
      </c>
      <c r="B45" s="138">
        <f>'実質公債費比率（分子）の構造'!K$49</f>
        <v>5</v>
      </c>
      <c r="C45" s="138"/>
      <c r="D45" s="138"/>
      <c r="E45" s="138">
        <f>'実質公債費比率（分子）の構造'!L$49</f>
        <v>4</v>
      </c>
      <c r="F45" s="138"/>
      <c r="G45" s="138"/>
      <c r="H45" s="138">
        <f>'実質公債費比率（分子）の構造'!M$49</f>
        <v>4</v>
      </c>
      <c r="I45" s="138"/>
      <c r="J45" s="138"/>
      <c r="K45" s="138">
        <f>'実質公債費比率（分子）の構造'!N$49</f>
        <v>4</v>
      </c>
      <c r="L45" s="138"/>
      <c r="M45" s="138"/>
      <c r="N45" s="138">
        <f>'実質公債費比率（分子）の構造'!O$49</f>
        <v>4</v>
      </c>
      <c r="O45" s="138"/>
      <c r="P45" s="138"/>
    </row>
    <row r="46" spans="1:16" x14ac:dyDescent="0.15">
      <c r="A46" s="138" t="s">
        <v>55</v>
      </c>
      <c r="B46" s="138">
        <f>'実質公債費比率（分子）の構造'!K$48</f>
        <v>788</v>
      </c>
      <c r="C46" s="138"/>
      <c r="D46" s="138"/>
      <c r="E46" s="138">
        <f>'実質公債費比率（分子）の構造'!L$48</f>
        <v>820</v>
      </c>
      <c r="F46" s="138"/>
      <c r="G46" s="138"/>
      <c r="H46" s="138">
        <f>'実質公債費比率（分子）の構造'!M$48</f>
        <v>835</v>
      </c>
      <c r="I46" s="138"/>
      <c r="J46" s="138"/>
      <c r="K46" s="138">
        <f>'実質公債費比率（分子）の構造'!N$48</f>
        <v>949</v>
      </c>
      <c r="L46" s="138"/>
      <c r="M46" s="138"/>
      <c r="N46" s="138">
        <f>'実質公債費比率（分子）の構造'!O$48</f>
        <v>950</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2249</v>
      </c>
      <c r="C49" s="138"/>
      <c r="D49" s="138"/>
      <c r="E49" s="138">
        <f>'実質公債費比率（分子）の構造'!L$45</f>
        <v>2113</v>
      </c>
      <c r="F49" s="138"/>
      <c r="G49" s="138"/>
      <c r="H49" s="138">
        <f>'実質公債費比率（分子）の構造'!M$45</f>
        <v>2055</v>
      </c>
      <c r="I49" s="138"/>
      <c r="J49" s="138"/>
      <c r="K49" s="138">
        <f>'実質公債費比率（分子）の構造'!N$45</f>
        <v>1864</v>
      </c>
      <c r="L49" s="138"/>
      <c r="M49" s="138"/>
      <c r="N49" s="138">
        <f>'実質公債費比率（分子）の構造'!O$45</f>
        <v>1617</v>
      </c>
      <c r="O49" s="138"/>
      <c r="P49" s="138"/>
    </row>
    <row r="50" spans="1:16" x14ac:dyDescent="0.15">
      <c r="A50" s="138" t="s">
        <v>59</v>
      </c>
      <c r="B50" s="138" t="e">
        <f>NA()</f>
        <v>#N/A</v>
      </c>
      <c r="C50" s="138">
        <f>IF(ISNUMBER('実質公債費比率（分子）の構造'!K$53),'実質公債費比率（分子）の構造'!K$53,NA())</f>
        <v>1130</v>
      </c>
      <c r="D50" s="138" t="e">
        <f>NA()</f>
        <v>#N/A</v>
      </c>
      <c r="E50" s="138" t="e">
        <f>NA()</f>
        <v>#N/A</v>
      </c>
      <c r="F50" s="138">
        <f>IF(ISNUMBER('実質公債費比率（分子）の構造'!L$53),'実質公債費比率（分子）の構造'!L$53,NA())</f>
        <v>1007</v>
      </c>
      <c r="G50" s="138" t="e">
        <f>NA()</f>
        <v>#N/A</v>
      </c>
      <c r="H50" s="138" t="e">
        <f>NA()</f>
        <v>#N/A</v>
      </c>
      <c r="I50" s="138">
        <f>IF(ISNUMBER('実質公債費比率（分子）の構造'!M$53),'実質公債費比率（分子）の構造'!M$53,NA())</f>
        <v>921</v>
      </c>
      <c r="J50" s="138" t="e">
        <f>NA()</f>
        <v>#N/A</v>
      </c>
      <c r="K50" s="138" t="e">
        <f>NA()</f>
        <v>#N/A</v>
      </c>
      <c r="L50" s="138">
        <f>IF(ISNUMBER('実質公債費比率（分子）の構造'!N$53),'実質公債費比率（分子）の構造'!N$53,NA())</f>
        <v>951</v>
      </c>
      <c r="M50" s="138" t="e">
        <f>NA()</f>
        <v>#N/A</v>
      </c>
      <c r="N50" s="138" t="e">
        <f>NA()</f>
        <v>#N/A</v>
      </c>
      <c r="O50" s="138">
        <f>IF(ISNUMBER('実質公債費比率（分子）の構造'!O$53),'実質公債費比率（分子）の構造'!O$53,NA())</f>
        <v>781</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18485</v>
      </c>
      <c r="E56" s="137"/>
      <c r="F56" s="137"/>
      <c r="G56" s="137">
        <f>'将来負担比率（分子）の構造'!J$52</f>
        <v>18459</v>
      </c>
      <c r="H56" s="137"/>
      <c r="I56" s="137"/>
      <c r="J56" s="137">
        <f>'将来負担比率（分子）の構造'!K$52</f>
        <v>18138</v>
      </c>
      <c r="K56" s="137"/>
      <c r="L56" s="137"/>
      <c r="M56" s="137">
        <f>'将来負担比率（分子）の構造'!L$52</f>
        <v>17968</v>
      </c>
      <c r="N56" s="137"/>
      <c r="O56" s="137"/>
      <c r="P56" s="137">
        <f>'将来負担比率（分子）の構造'!M$52</f>
        <v>17857</v>
      </c>
    </row>
    <row r="57" spans="1:16" x14ac:dyDescent="0.15">
      <c r="A57" s="137" t="s">
        <v>36</v>
      </c>
      <c r="B57" s="137"/>
      <c r="C57" s="137"/>
      <c r="D57" s="137">
        <f>'将来負担比率（分子）の構造'!I$51</f>
        <v>4264</v>
      </c>
      <c r="E57" s="137"/>
      <c r="F57" s="137"/>
      <c r="G57" s="137">
        <f>'将来負担比率（分子）の構造'!J$51</f>
        <v>4745</v>
      </c>
      <c r="H57" s="137"/>
      <c r="I57" s="137"/>
      <c r="J57" s="137">
        <f>'将来負担比率（分子）の構造'!K$51</f>
        <v>4769</v>
      </c>
      <c r="K57" s="137"/>
      <c r="L57" s="137"/>
      <c r="M57" s="137">
        <f>'将来負担比率（分子）の構造'!L$51</f>
        <v>4546</v>
      </c>
      <c r="N57" s="137"/>
      <c r="O57" s="137"/>
      <c r="P57" s="137">
        <f>'将来負担比率（分子）の構造'!M$51</f>
        <v>4566</v>
      </c>
    </row>
    <row r="58" spans="1:16" x14ac:dyDescent="0.15">
      <c r="A58" s="137" t="s">
        <v>35</v>
      </c>
      <c r="B58" s="137"/>
      <c r="C58" s="137"/>
      <c r="D58" s="137">
        <f>'将来負担比率（分子）の構造'!I$50</f>
        <v>3287</v>
      </c>
      <c r="E58" s="137"/>
      <c r="F58" s="137"/>
      <c r="G58" s="137">
        <f>'将来負担比率（分子）の構造'!J$50</f>
        <v>3101</v>
      </c>
      <c r="H58" s="137"/>
      <c r="I58" s="137"/>
      <c r="J58" s="137">
        <f>'将来負担比率（分子）の構造'!K$50</f>
        <v>3644</v>
      </c>
      <c r="K58" s="137"/>
      <c r="L58" s="137"/>
      <c r="M58" s="137">
        <f>'将来負担比率（分子）の構造'!L$50</f>
        <v>4389</v>
      </c>
      <c r="N58" s="137"/>
      <c r="O58" s="137"/>
      <c r="P58" s="137">
        <f>'将来負担比率（分子）の構造'!M$50</f>
        <v>4957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485</v>
      </c>
      <c r="C61" s="137"/>
      <c r="D61" s="137"/>
      <c r="E61" s="137">
        <f>'将来負担比率（分子）の構造'!J$46</f>
        <v>47</v>
      </c>
      <c r="F61" s="137"/>
      <c r="G61" s="137"/>
      <c r="H61" s="137">
        <f>'将来負担比率（分子）の構造'!K$46</f>
        <v>217</v>
      </c>
      <c r="I61" s="137"/>
      <c r="J61" s="137"/>
      <c r="K61" s="137">
        <f>'将来負担比率（分子）の構造'!L$46</f>
        <v>119</v>
      </c>
      <c r="L61" s="137"/>
      <c r="M61" s="137"/>
      <c r="N61" s="137">
        <f>'将来負担比率（分子）の構造'!M$46</f>
        <v>121</v>
      </c>
      <c r="O61" s="137"/>
      <c r="P61" s="137"/>
    </row>
    <row r="62" spans="1:16" x14ac:dyDescent="0.15">
      <c r="A62" s="137" t="s">
        <v>29</v>
      </c>
      <c r="B62" s="137">
        <f>'将来負担比率（分子）の構造'!I$45</f>
        <v>2998</v>
      </c>
      <c r="C62" s="137"/>
      <c r="D62" s="137"/>
      <c r="E62" s="137">
        <f>'将来負担比率（分子）の構造'!J$45</f>
        <v>3160</v>
      </c>
      <c r="F62" s="137"/>
      <c r="G62" s="137"/>
      <c r="H62" s="137">
        <f>'将来負担比率（分子）の構造'!K$45</f>
        <v>3059</v>
      </c>
      <c r="I62" s="137"/>
      <c r="J62" s="137"/>
      <c r="K62" s="137">
        <f>'将来負担比率（分子）の構造'!L$45</f>
        <v>2843</v>
      </c>
      <c r="L62" s="137"/>
      <c r="M62" s="137"/>
      <c r="N62" s="137">
        <f>'将来負担比率（分子）の構造'!M$45</f>
        <v>3082</v>
      </c>
      <c r="O62" s="137"/>
      <c r="P62" s="137"/>
    </row>
    <row r="63" spans="1:16" x14ac:dyDescent="0.15">
      <c r="A63" s="137" t="s">
        <v>28</v>
      </c>
      <c r="B63" s="137">
        <f>'将来負担比率（分子）の構造'!I$44</f>
        <v>193</v>
      </c>
      <c r="C63" s="137"/>
      <c r="D63" s="137"/>
      <c r="E63" s="137">
        <f>'将来負担比率（分子）の構造'!J$44</f>
        <v>169</v>
      </c>
      <c r="F63" s="137"/>
      <c r="G63" s="137"/>
      <c r="H63" s="137">
        <f>'将来負担比率（分子）の構造'!K$44</f>
        <v>144</v>
      </c>
      <c r="I63" s="137"/>
      <c r="J63" s="137"/>
      <c r="K63" s="137">
        <f>'将来負担比率（分子）の構造'!L$44</f>
        <v>119</v>
      </c>
      <c r="L63" s="137"/>
      <c r="M63" s="137"/>
      <c r="N63" s="137">
        <f>'将来負担比率（分子）の構造'!M$44</f>
        <v>93</v>
      </c>
      <c r="O63" s="137"/>
      <c r="P63" s="137"/>
    </row>
    <row r="64" spans="1:16" x14ac:dyDescent="0.15">
      <c r="A64" s="137" t="s">
        <v>27</v>
      </c>
      <c r="B64" s="137">
        <f>'将来負担比率（分子）の構造'!I$43</f>
        <v>12003</v>
      </c>
      <c r="C64" s="137"/>
      <c r="D64" s="137"/>
      <c r="E64" s="137">
        <f>'将来負担比率（分子）の構造'!J$43</f>
        <v>10321</v>
      </c>
      <c r="F64" s="137"/>
      <c r="G64" s="137"/>
      <c r="H64" s="137">
        <f>'将来負担比率（分子）の構造'!K$43</f>
        <v>9956</v>
      </c>
      <c r="I64" s="137"/>
      <c r="J64" s="137"/>
      <c r="K64" s="137">
        <f>'将来負担比率（分子）の構造'!L$43</f>
        <v>9726</v>
      </c>
      <c r="L64" s="137"/>
      <c r="M64" s="137"/>
      <c r="N64" s="137">
        <f>'将来負担比率（分子）の構造'!M$43</f>
        <v>9435</v>
      </c>
      <c r="O64" s="137"/>
      <c r="P64" s="137"/>
    </row>
    <row r="65" spans="1:16" x14ac:dyDescent="0.15">
      <c r="A65" s="137" t="s">
        <v>26</v>
      </c>
      <c r="B65" s="137">
        <f>'将来負担比率（分子）の構造'!I$42</f>
        <v>550</v>
      </c>
      <c r="C65" s="137"/>
      <c r="D65" s="137"/>
      <c r="E65" s="137">
        <f>'将来負担比率（分子）の構造'!J$42</f>
        <v>550</v>
      </c>
      <c r="F65" s="137"/>
      <c r="G65" s="137"/>
      <c r="H65" s="137">
        <f>'将来負担比率（分子）の構造'!K$42</f>
        <v>511</v>
      </c>
      <c r="I65" s="137"/>
      <c r="J65" s="137"/>
      <c r="K65" s="137">
        <f>'将来負担比率（分子）の構造'!L$42</f>
        <v>578</v>
      </c>
      <c r="L65" s="137"/>
      <c r="M65" s="137"/>
      <c r="N65" s="137">
        <f>'将来負担比率（分子）の構造'!M$42</f>
        <v>516</v>
      </c>
      <c r="O65" s="137"/>
      <c r="P65" s="137"/>
    </row>
    <row r="66" spans="1:16" x14ac:dyDescent="0.15">
      <c r="A66" s="137" t="s">
        <v>25</v>
      </c>
      <c r="B66" s="137">
        <f>'将来負担比率（分子）の構造'!I$41</f>
        <v>18259</v>
      </c>
      <c r="C66" s="137"/>
      <c r="D66" s="137"/>
      <c r="E66" s="137">
        <f>'将来負担比率（分子）の構造'!J$41</f>
        <v>18032</v>
      </c>
      <c r="F66" s="137"/>
      <c r="G66" s="137"/>
      <c r="H66" s="137">
        <f>'将来負担比率（分子）の構造'!K$41</f>
        <v>18278</v>
      </c>
      <c r="I66" s="137"/>
      <c r="J66" s="137"/>
      <c r="K66" s="137">
        <f>'将来負担比率（分子）の構造'!L$41</f>
        <v>18184</v>
      </c>
      <c r="L66" s="137"/>
      <c r="M66" s="137"/>
      <c r="N66" s="137">
        <f>'将来負担比率（分子）の構造'!M$41</f>
        <v>18176</v>
      </c>
      <c r="O66" s="137"/>
      <c r="P66" s="137"/>
    </row>
    <row r="67" spans="1:16" x14ac:dyDescent="0.15">
      <c r="A67" s="137" t="s">
        <v>63</v>
      </c>
      <c r="B67" s="137" t="e">
        <f>NA()</f>
        <v>#N/A</v>
      </c>
      <c r="C67" s="137">
        <f>IF(ISNUMBER('将来負担比率（分子）の構造'!I$53), IF('将来負担比率（分子）の構造'!I$53 &lt; 0, 0, '将来負担比率（分子）の構造'!I$53), NA())</f>
        <v>8452</v>
      </c>
      <c r="D67" s="137" t="e">
        <f>NA()</f>
        <v>#N/A</v>
      </c>
      <c r="E67" s="137" t="e">
        <f>NA()</f>
        <v>#N/A</v>
      </c>
      <c r="F67" s="137">
        <f>IF(ISNUMBER('将来負担比率（分子）の構造'!J$53), IF('将来負担比率（分子）の構造'!J$53 &lt; 0, 0, '将来負担比率（分子）の構造'!J$53), NA())</f>
        <v>5973</v>
      </c>
      <c r="G67" s="137" t="e">
        <f>NA()</f>
        <v>#N/A</v>
      </c>
      <c r="H67" s="137" t="e">
        <f>NA()</f>
        <v>#N/A</v>
      </c>
      <c r="I67" s="137">
        <f>IF(ISNUMBER('将来負担比率（分子）の構造'!K$53), IF('将来負担比率（分子）の構造'!K$53 &lt; 0, 0, '将来負担比率（分子）の構造'!K$53), NA())</f>
        <v>5615</v>
      </c>
      <c r="J67" s="137" t="e">
        <f>NA()</f>
        <v>#N/A</v>
      </c>
      <c r="K67" s="137" t="e">
        <f>NA()</f>
        <v>#N/A</v>
      </c>
      <c r="L67" s="137">
        <f>IF(ISNUMBER('将来負担比率（分子）の構造'!L$53), IF('将来負担比率（分子）の構造'!L$53 &lt; 0, 0, '将来負担比率（分子）の構造'!L$53), NA())</f>
        <v>4666</v>
      </c>
      <c r="M67" s="137" t="e">
        <f>NA()</f>
        <v>#N/A</v>
      </c>
      <c r="N67" s="137" t="e">
        <f>NA()</f>
        <v>#N/A</v>
      </c>
      <c r="O67" s="137">
        <f>IF(ISNUMBER('将来負担比率（分子）の構造'!M$53), IF('将来負担比率（分子）の構造'!M$53 &lt; 0, 0, '将来負担比率（分子）の構造'!M$53), NA())</f>
        <v>4042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11489690</v>
      </c>
      <c r="S5" s="671"/>
      <c r="T5" s="671"/>
      <c r="U5" s="671"/>
      <c r="V5" s="671"/>
      <c r="W5" s="671"/>
      <c r="X5" s="671"/>
      <c r="Y5" s="718"/>
      <c r="Z5" s="731">
        <v>51.4</v>
      </c>
      <c r="AA5" s="731"/>
      <c r="AB5" s="731"/>
      <c r="AC5" s="731"/>
      <c r="AD5" s="732">
        <v>11106197</v>
      </c>
      <c r="AE5" s="732"/>
      <c r="AF5" s="732"/>
      <c r="AG5" s="732"/>
      <c r="AH5" s="732"/>
      <c r="AI5" s="732"/>
      <c r="AJ5" s="732"/>
      <c r="AK5" s="732"/>
      <c r="AL5" s="719">
        <v>82.5</v>
      </c>
      <c r="AM5" s="688"/>
      <c r="AN5" s="688"/>
      <c r="AO5" s="720"/>
      <c r="AP5" s="707" t="s">
        <v>209</v>
      </c>
      <c r="AQ5" s="708"/>
      <c r="AR5" s="708"/>
      <c r="AS5" s="708"/>
      <c r="AT5" s="708"/>
      <c r="AU5" s="708"/>
      <c r="AV5" s="708"/>
      <c r="AW5" s="708"/>
      <c r="AX5" s="708"/>
      <c r="AY5" s="708"/>
      <c r="AZ5" s="708"/>
      <c r="BA5" s="708"/>
      <c r="BB5" s="708"/>
      <c r="BC5" s="708"/>
      <c r="BD5" s="708"/>
      <c r="BE5" s="708"/>
      <c r="BF5" s="709"/>
      <c r="BG5" s="620">
        <v>11106197</v>
      </c>
      <c r="BH5" s="621"/>
      <c r="BI5" s="621"/>
      <c r="BJ5" s="621"/>
      <c r="BK5" s="621"/>
      <c r="BL5" s="621"/>
      <c r="BM5" s="621"/>
      <c r="BN5" s="622"/>
      <c r="BO5" s="673">
        <v>96.7</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219683</v>
      </c>
      <c r="S6" s="621"/>
      <c r="T6" s="621"/>
      <c r="U6" s="621"/>
      <c r="V6" s="621"/>
      <c r="W6" s="621"/>
      <c r="X6" s="621"/>
      <c r="Y6" s="622"/>
      <c r="Z6" s="673">
        <v>1</v>
      </c>
      <c r="AA6" s="673"/>
      <c r="AB6" s="673"/>
      <c r="AC6" s="673"/>
      <c r="AD6" s="674">
        <v>219683</v>
      </c>
      <c r="AE6" s="674"/>
      <c r="AF6" s="674"/>
      <c r="AG6" s="674"/>
      <c r="AH6" s="674"/>
      <c r="AI6" s="674"/>
      <c r="AJ6" s="674"/>
      <c r="AK6" s="674"/>
      <c r="AL6" s="643">
        <v>1.6</v>
      </c>
      <c r="AM6" s="675"/>
      <c r="AN6" s="675"/>
      <c r="AO6" s="676"/>
      <c r="AP6" s="617" t="s">
        <v>215</v>
      </c>
      <c r="AQ6" s="618"/>
      <c r="AR6" s="618"/>
      <c r="AS6" s="618"/>
      <c r="AT6" s="618"/>
      <c r="AU6" s="618"/>
      <c r="AV6" s="618"/>
      <c r="AW6" s="618"/>
      <c r="AX6" s="618"/>
      <c r="AY6" s="618"/>
      <c r="AZ6" s="618"/>
      <c r="BA6" s="618"/>
      <c r="BB6" s="618"/>
      <c r="BC6" s="618"/>
      <c r="BD6" s="618"/>
      <c r="BE6" s="618"/>
      <c r="BF6" s="619"/>
      <c r="BG6" s="620">
        <v>11106197</v>
      </c>
      <c r="BH6" s="621"/>
      <c r="BI6" s="621"/>
      <c r="BJ6" s="621"/>
      <c r="BK6" s="621"/>
      <c r="BL6" s="621"/>
      <c r="BM6" s="621"/>
      <c r="BN6" s="622"/>
      <c r="BO6" s="673">
        <v>96.7</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184669</v>
      </c>
      <c r="CS6" s="621"/>
      <c r="CT6" s="621"/>
      <c r="CU6" s="621"/>
      <c r="CV6" s="621"/>
      <c r="CW6" s="621"/>
      <c r="CX6" s="621"/>
      <c r="CY6" s="622"/>
      <c r="CZ6" s="673">
        <v>0.9</v>
      </c>
      <c r="DA6" s="673"/>
      <c r="DB6" s="673"/>
      <c r="DC6" s="673"/>
      <c r="DD6" s="626" t="s">
        <v>210</v>
      </c>
      <c r="DE6" s="621"/>
      <c r="DF6" s="621"/>
      <c r="DG6" s="621"/>
      <c r="DH6" s="621"/>
      <c r="DI6" s="621"/>
      <c r="DJ6" s="621"/>
      <c r="DK6" s="621"/>
      <c r="DL6" s="621"/>
      <c r="DM6" s="621"/>
      <c r="DN6" s="621"/>
      <c r="DO6" s="621"/>
      <c r="DP6" s="622"/>
      <c r="DQ6" s="626">
        <v>184669</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10386</v>
      </c>
      <c r="S7" s="621"/>
      <c r="T7" s="621"/>
      <c r="U7" s="621"/>
      <c r="V7" s="621"/>
      <c r="W7" s="621"/>
      <c r="X7" s="621"/>
      <c r="Y7" s="622"/>
      <c r="Z7" s="673">
        <v>0</v>
      </c>
      <c r="AA7" s="673"/>
      <c r="AB7" s="673"/>
      <c r="AC7" s="673"/>
      <c r="AD7" s="674">
        <v>10386</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4530458</v>
      </c>
      <c r="BH7" s="621"/>
      <c r="BI7" s="621"/>
      <c r="BJ7" s="621"/>
      <c r="BK7" s="621"/>
      <c r="BL7" s="621"/>
      <c r="BM7" s="621"/>
      <c r="BN7" s="622"/>
      <c r="BO7" s="673">
        <v>39.4</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2696385</v>
      </c>
      <c r="CS7" s="621"/>
      <c r="CT7" s="621"/>
      <c r="CU7" s="621"/>
      <c r="CV7" s="621"/>
      <c r="CW7" s="621"/>
      <c r="CX7" s="621"/>
      <c r="CY7" s="622"/>
      <c r="CZ7" s="673">
        <v>12.7</v>
      </c>
      <c r="DA7" s="673"/>
      <c r="DB7" s="673"/>
      <c r="DC7" s="673"/>
      <c r="DD7" s="626">
        <v>93725</v>
      </c>
      <c r="DE7" s="621"/>
      <c r="DF7" s="621"/>
      <c r="DG7" s="621"/>
      <c r="DH7" s="621"/>
      <c r="DI7" s="621"/>
      <c r="DJ7" s="621"/>
      <c r="DK7" s="621"/>
      <c r="DL7" s="621"/>
      <c r="DM7" s="621"/>
      <c r="DN7" s="621"/>
      <c r="DO7" s="621"/>
      <c r="DP7" s="622"/>
      <c r="DQ7" s="626">
        <v>2467342</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31023</v>
      </c>
      <c r="S8" s="621"/>
      <c r="T8" s="621"/>
      <c r="U8" s="621"/>
      <c r="V8" s="621"/>
      <c r="W8" s="621"/>
      <c r="X8" s="621"/>
      <c r="Y8" s="622"/>
      <c r="Z8" s="673">
        <v>0.1</v>
      </c>
      <c r="AA8" s="673"/>
      <c r="AB8" s="673"/>
      <c r="AC8" s="673"/>
      <c r="AD8" s="674">
        <v>31023</v>
      </c>
      <c r="AE8" s="674"/>
      <c r="AF8" s="674"/>
      <c r="AG8" s="674"/>
      <c r="AH8" s="674"/>
      <c r="AI8" s="674"/>
      <c r="AJ8" s="674"/>
      <c r="AK8" s="674"/>
      <c r="AL8" s="643">
        <v>0.2</v>
      </c>
      <c r="AM8" s="675"/>
      <c r="AN8" s="675"/>
      <c r="AO8" s="676"/>
      <c r="AP8" s="617" t="s">
        <v>221</v>
      </c>
      <c r="AQ8" s="618"/>
      <c r="AR8" s="618"/>
      <c r="AS8" s="618"/>
      <c r="AT8" s="618"/>
      <c r="AU8" s="618"/>
      <c r="AV8" s="618"/>
      <c r="AW8" s="618"/>
      <c r="AX8" s="618"/>
      <c r="AY8" s="618"/>
      <c r="AZ8" s="618"/>
      <c r="BA8" s="618"/>
      <c r="BB8" s="618"/>
      <c r="BC8" s="618"/>
      <c r="BD8" s="618"/>
      <c r="BE8" s="618"/>
      <c r="BF8" s="619"/>
      <c r="BG8" s="620">
        <v>113525</v>
      </c>
      <c r="BH8" s="621"/>
      <c r="BI8" s="621"/>
      <c r="BJ8" s="621"/>
      <c r="BK8" s="621"/>
      <c r="BL8" s="621"/>
      <c r="BM8" s="621"/>
      <c r="BN8" s="622"/>
      <c r="BO8" s="673">
        <v>1</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6115074</v>
      </c>
      <c r="CS8" s="621"/>
      <c r="CT8" s="621"/>
      <c r="CU8" s="621"/>
      <c r="CV8" s="621"/>
      <c r="CW8" s="621"/>
      <c r="CX8" s="621"/>
      <c r="CY8" s="622"/>
      <c r="CZ8" s="673">
        <v>28.8</v>
      </c>
      <c r="DA8" s="673"/>
      <c r="DB8" s="673"/>
      <c r="DC8" s="673"/>
      <c r="DD8" s="626">
        <v>26988</v>
      </c>
      <c r="DE8" s="621"/>
      <c r="DF8" s="621"/>
      <c r="DG8" s="621"/>
      <c r="DH8" s="621"/>
      <c r="DI8" s="621"/>
      <c r="DJ8" s="621"/>
      <c r="DK8" s="621"/>
      <c r="DL8" s="621"/>
      <c r="DM8" s="621"/>
      <c r="DN8" s="621"/>
      <c r="DO8" s="621"/>
      <c r="DP8" s="622"/>
      <c r="DQ8" s="626">
        <v>3185189</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23627</v>
      </c>
      <c r="S9" s="621"/>
      <c r="T9" s="621"/>
      <c r="U9" s="621"/>
      <c r="V9" s="621"/>
      <c r="W9" s="621"/>
      <c r="X9" s="621"/>
      <c r="Y9" s="622"/>
      <c r="Z9" s="673">
        <v>0.1</v>
      </c>
      <c r="AA9" s="673"/>
      <c r="AB9" s="673"/>
      <c r="AC9" s="673"/>
      <c r="AD9" s="674">
        <v>23627</v>
      </c>
      <c r="AE9" s="674"/>
      <c r="AF9" s="674"/>
      <c r="AG9" s="674"/>
      <c r="AH9" s="674"/>
      <c r="AI9" s="674"/>
      <c r="AJ9" s="674"/>
      <c r="AK9" s="674"/>
      <c r="AL9" s="643">
        <v>0.2</v>
      </c>
      <c r="AM9" s="675"/>
      <c r="AN9" s="675"/>
      <c r="AO9" s="676"/>
      <c r="AP9" s="617" t="s">
        <v>224</v>
      </c>
      <c r="AQ9" s="618"/>
      <c r="AR9" s="618"/>
      <c r="AS9" s="618"/>
      <c r="AT9" s="618"/>
      <c r="AU9" s="618"/>
      <c r="AV9" s="618"/>
      <c r="AW9" s="618"/>
      <c r="AX9" s="618"/>
      <c r="AY9" s="618"/>
      <c r="AZ9" s="618"/>
      <c r="BA9" s="618"/>
      <c r="BB9" s="618"/>
      <c r="BC9" s="618"/>
      <c r="BD9" s="618"/>
      <c r="BE9" s="618"/>
      <c r="BF9" s="619"/>
      <c r="BG9" s="620">
        <v>3366540</v>
      </c>
      <c r="BH9" s="621"/>
      <c r="BI9" s="621"/>
      <c r="BJ9" s="621"/>
      <c r="BK9" s="621"/>
      <c r="BL9" s="621"/>
      <c r="BM9" s="621"/>
      <c r="BN9" s="622"/>
      <c r="BO9" s="673">
        <v>29.3</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3541933</v>
      </c>
      <c r="CS9" s="621"/>
      <c r="CT9" s="621"/>
      <c r="CU9" s="621"/>
      <c r="CV9" s="621"/>
      <c r="CW9" s="621"/>
      <c r="CX9" s="621"/>
      <c r="CY9" s="622"/>
      <c r="CZ9" s="673">
        <v>16.7</v>
      </c>
      <c r="DA9" s="673"/>
      <c r="DB9" s="673"/>
      <c r="DC9" s="673"/>
      <c r="DD9" s="626">
        <v>462087</v>
      </c>
      <c r="DE9" s="621"/>
      <c r="DF9" s="621"/>
      <c r="DG9" s="621"/>
      <c r="DH9" s="621"/>
      <c r="DI9" s="621"/>
      <c r="DJ9" s="621"/>
      <c r="DK9" s="621"/>
      <c r="DL9" s="621"/>
      <c r="DM9" s="621"/>
      <c r="DN9" s="621"/>
      <c r="DO9" s="621"/>
      <c r="DP9" s="622"/>
      <c r="DQ9" s="626">
        <v>3025118</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1178018</v>
      </c>
      <c r="S10" s="621"/>
      <c r="T10" s="621"/>
      <c r="U10" s="621"/>
      <c r="V10" s="621"/>
      <c r="W10" s="621"/>
      <c r="X10" s="621"/>
      <c r="Y10" s="622"/>
      <c r="Z10" s="673">
        <v>5.3</v>
      </c>
      <c r="AA10" s="673"/>
      <c r="AB10" s="673"/>
      <c r="AC10" s="673"/>
      <c r="AD10" s="674">
        <v>1178018</v>
      </c>
      <c r="AE10" s="674"/>
      <c r="AF10" s="674"/>
      <c r="AG10" s="674"/>
      <c r="AH10" s="674"/>
      <c r="AI10" s="674"/>
      <c r="AJ10" s="674"/>
      <c r="AK10" s="674"/>
      <c r="AL10" s="643">
        <v>8.8000000000000007</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154958</v>
      </c>
      <c r="BH10" s="621"/>
      <c r="BI10" s="621"/>
      <c r="BJ10" s="621"/>
      <c r="BK10" s="621"/>
      <c r="BL10" s="621"/>
      <c r="BM10" s="621"/>
      <c r="BN10" s="622"/>
      <c r="BO10" s="673">
        <v>1.3</v>
      </c>
      <c r="BP10" s="673"/>
      <c r="BQ10" s="673"/>
      <c r="BR10" s="673"/>
      <c r="BS10" s="626" t="s">
        <v>111</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82652</v>
      </c>
      <c r="CS10" s="621"/>
      <c r="CT10" s="621"/>
      <c r="CU10" s="621"/>
      <c r="CV10" s="621"/>
      <c r="CW10" s="621"/>
      <c r="CX10" s="621"/>
      <c r="CY10" s="622"/>
      <c r="CZ10" s="673">
        <v>0.4</v>
      </c>
      <c r="DA10" s="673"/>
      <c r="DB10" s="673"/>
      <c r="DC10" s="673"/>
      <c r="DD10" s="626" t="s">
        <v>111</v>
      </c>
      <c r="DE10" s="621"/>
      <c r="DF10" s="621"/>
      <c r="DG10" s="621"/>
      <c r="DH10" s="621"/>
      <c r="DI10" s="621"/>
      <c r="DJ10" s="621"/>
      <c r="DK10" s="621"/>
      <c r="DL10" s="621"/>
      <c r="DM10" s="621"/>
      <c r="DN10" s="621"/>
      <c r="DO10" s="621"/>
      <c r="DP10" s="622"/>
      <c r="DQ10" s="626">
        <v>79626</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v>21291</v>
      </c>
      <c r="S11" s="621"/>
      <c r="T11" s="621"/>
      <c r="U11" s="621"/>
      <c r="V11" s="621"/>
      <c r="W11" s="621"/>
      <c r="X11" s="621"/>
      <c r="Y11" s="622"/>
      <c r="Z11" s="673">
        <v>0.1</v>
      </c>
      <c r="AA11" s="673"/>
      <c r="AB11" s="673"/>
      <c r="AC11" s="673"/>
      <c r="AD11" s="674">
        <v>21291</v>
      </c>
      <c r="AE11" s="674"/>
      <c r="AF11" s="674"/>
      <c r="AG11" s="674"/>
      <c r="AH11" s="674"/>
      <c r="AI11" s="674"/>
      <c r="AJ11" s="674"/>
      <c r="AK11" s="674"/>
      <c r="AL11" s="643">
        <v>0.2</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895435</v>
      </c>
      <c r="BH11" s="621"/>
      <c r="BI11" s="621"/>
      <c r="BJ11" s="621"/>
      <c r="BK11" s="621"/>
      <c r="BL11" s="621"/>
      <c r="BM11" s="621"/>
      <c r="BN11" s="622"/>
      <c r="BO11" s="673">
        <v>7.8</v>
      </c>
      <c r="BP11" s="673"/>
      <c r="BQ11" s="673"/>
      <c r="BR11" s="673"/>
      <c r="BS11" s="626" t="s">
        <v>111</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219403</v>
      </c>
      <c r="CS11" s="621"/>
      <c r="CT11" s="621"/>
      <c r="CU11" s="621"/>
      <c r="CV11" s="621"/>
      <c r="CW11" s="621"/>
      <c r="CX11" s="621"/>
      <c r="CY11" s="622"/>
      <c r="CZ11" s="673">
        <v>1</v>
      </c>
      <c r="DA11" s="673"/>
      <c r="DB11" s="673"/>
      <c r="DC11" s="673"/>
      <c r="DD11" s="626">
        <v>24174</v>
      </c>
      <c r="DE11" s="621"/>
      <c r="DF11" s="621"/>
      <c r="DG11" s="621"/>
      <c r="DH11" s="621"/>
      <c r="DI11" s="621"/>
      <c r="DJ11" s="621"/>
      <c r="DK11" s="621"/>
      <c r="DL11" s="621"/>
      <c r="DM11" s="621"/>
      <c r="DN11" s="621"/>
      <c r="DO11" s="621"/>
      <c r="DP11" s="622"/>
      <c r="DQ11" s="626">
        <v>159661</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6064762</v>
      </c>
      <c r="BH12" s="621"/>
      <c r="BI12" s="621"/>
      <c r="BJ12" s="621"/>
      <c r="BK12" s="621"/>
      <c r="BL12" s="621"/>
      <c r="BM12" s="621"/>
      <c r="BN12" s="622"/>
      <c r="BO12" s="673">
        <v>52.8</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536552</v>
      </c>
      <c r="CS12" s="621"/>
      <c r="CT12" s="621"/>
      <c r="CU12" s="621"/>
      <c r="CV12" s="621"/>
      <c r="CW12" s="621"/>
      <c r="CX12" s="621"/>
      <c r="CY12" s="622"/>
      <c r="CZ12" s="673">
        <v>2.5</v>
      </c>
      <c r="DA12" s="673"/>
      <c r="DB12" s="673"/>
      <c r="DC12" s="673"/>
      <c r="DD12" s="626">
        <v>1922</v>
      </c>
      <c r="DE12" s="621"/>
      <c r="DF12" s="621"/>
      <c r="DG12" s="621"/>
      <c r="DH12" s="621"/>
      <c r="DI12" s="621"/>
      <c r="DJ12" s="621"/>
      <c r="DK12" s="621"/>
      <c r="DL12" s="621"/>
      <c r="DM12" s="621"/>
      <c r="DN12" s="621"/>
      <c r="DO12" s="621"/>
      <c r="DP12" s="622"/>
      <c r="DQ12" s="626">
        <v>386811</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59729</v>
      </c>
      <c r="S13" s="621"/>
      <c r="T13" s="621"/>
      <c r="U13" s="621"/>
      <c r="V13" s="621"/>
      <c r="W13" s="621"/>
      <c r="X13" s="621"/>
      <c r="Y13" s="622"/>
      <c r="Z13" s="673">
        <v>0.3</v>
      </c>
      <c r="AA13" s="673"/>
      <c r="AB13" s="673"/>
      <c r="AC13" s="673"/>
      <c r="AD13" s="674">
        <v>59729</v>
      </c>
      <c r="AE13" s="674"/>
      <c r="AF13" s="674"/>
      <c r="AG13" s="674"/>
      <c r="AH13" s="674"/>
      <c r="AI13" s="674"/>
      <c r="AJ13" s="674"/>
      <c r="AK13" s="674"/>
      <c r="AL13" s="643">
        <v>0.4</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6061546</v>
      </c>
      <c r="BH13" s="621"/>
      <c r="BI13" s="621"/>
      <c r="BJ13" s="621"/>
      <c r="BK13" s="621"/>
      <c r="BL13" s="621"/>
      <c r="BM13" s="621"/>
      <c r="BN13" s="622"/>
      <c r="BO13" s="673">
        <v>52.8</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2952162</v>
      </c>
      <c r="CS13" s="621"/>
      <c r="CT13" s="621"/>
      <c r="CU13" s="621"/>
      <c r="CV13" s="621"/>
      <c r="CW13" s="621"/>
      <c r="CX13" s="621"/>
      <c r="CY13" s="622"/>
      <c r="CZ13" s="673">
        <v>13.9</v>
      </c>
      <c r="DA13" s="673"/>
      <c r="DB13" s="673"/>
      <c r="DC13" s="673"/>
      <c r="DD13" s="626">
        <v>1635026</v>
      </c>
      <c r="DE13" s="621"/>
      <c r="DF13" s="621"/>
      <c r="DG13" s="621"/>
      <c r="DH13" s="621"/>
      <c r="DI13" s="621"/>
      <c r="DJ13" s="621"/>
      <c r="DK13" s="621"/>
      <c r="DL13" s="621"/>
      <c r="DM13" s="621"/>
      <c r="DN13" s="621"/>
      <c r="DO13" s="621"/>
      <c r="DP13" s="622"/>
      <c r="DQ13" s="626">
        <v>1483210</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159014</v>
      </c>
      <c r="BH14" s="621"/>
      <c r="BI14" s="621"/>
      <c r="BJ14" s="621"/>
      <c r="BK14" s="621"/>
      <c r="BL14" s="621"/>
      <c r="BM14" s="621"/>
      <c r="BN14" s="622"/>
      <c r="BO14" s="673">
        <v>1.4</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1318259</v>
      </c>
      <c r="CS14" s="621"/>
      <c r="CT14" s="621"/>
      <c r="CU14" s="621"/>
      <c r="CV14" s="621"/>
      <c r="CW14" s="621"/>
      <c r="CX14" s="621"/>
      <c r="CY14" s="622"/>
      <c r="CZ14" s="673">
        <v>6.2</v>
      </c>
      <c r="DA14" s="673"/>
      <c r="DB14" s="673"/>
      <c r="DC14" s="673"/>
      <c r="DD14" s="626">
        <v>377146</v>
      </c>
      <c r="DE14" s="621"/>
      <c r="DF14" s="621"/>
      <c r="DG14" s="621"/>
      <c r="DH14" s="621"/>
      <c r="DI14" s="621"/>
      <c r="DJ14" s="621"/>
      <c r="DK14" s="621"/>
      <c r="DL14" s="621"/>
      <c r="DM14" s="621"/>
      <c r="DN14" s="621"/>
      <c r="DO14" s="621"/>
      <c r="DP14" s="622"/>
      <c r="DQ14" s="626">
        <v>974260</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40552</v>
      </c>
      <c r="S15" s="621"/>
      <c r="T15" s="621"/>
      <c r="U15" s="621"/>
      <c r="V15" s="621"/>
      <c r="W15" s="621"/>
      <c r="X15" s="621"/>
      <c r="Y15" s="622"/>
      <c r="Z15" s="673">
        <v>0.2</v>
      </c>
      <c r="AA15" s="673"/>
      <c r="AB15" s="673"/>
      <c r="AC15" s="673"/>
      <c r="AD15" s="674">
        <v>40552</v>
      </c>
      <c r="AE15" s="674"/>
      <c r="AF15" s="674"/>
      <c r="AG15" s="674"/>
      <c r="AH15" s="674"/>
      <c r="AI15" s="674"/>
      <c r="AJ15" s="674"/>
      <c r="AK15" s="674"/>
      <c r="AL15" s="643">
        <v>0.3</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351963</v>
      </c>
      <c r="BH15" s="621"/>
      <c r="BI15" s="621"/>
      <c r="BJ15" s="621"/>
      <c r="BK15" s="621"/>
      <c r="BL15" s="621"/>
      <c r="BM15" s="621"/>
      <c r="BN15" s="622"/>
      <c r="BO15" s="673">
        <v>3.1</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1972865</v>
      </c>
      <c r="CS15" s="621"/>
      <c r="CT15" s="621"/>
      <c r="CU15" s="621"/>
      <c r="CV15" s="621"/>
      <c r="CW15" s="621"/>
      <c r="CX15" s="621"/>
      <c r="CY15" s="622"/>
      <c r="CZ15" s="673">
        <v>9.3000000000000007</v>
      </c>
      <c r="DA15" s="673"/>
      <c r="DB15" s="673"/>
      <c r="DC15" s="673"/>
      <c r="DD15" s="626">
        <v>105961</v>
      </c>
      <c r="DE15" s="621"/>
      <c r="DF15" s="621"/>
      <c r="DG15" s="621"/>
      <c r="DH15" s="621"/>
      <c r="DI15" s="621"/>
      <c r="DJ15" s="621"/>
      <c r="DK15" s="621"/>
      <c r="DL15" s="621"/>
      <c r="DM15" s="621"/>
      <c r="DN15" s="621"/>
      <c r="DO15" s="621"/>
      <c r="DP15" s="622"/>
      <c r="DQ15" s="626">
        <v>1830690</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813031</v>
      </c>
      <c r="S16" s="621"/>
      <c r="T16" s="621"/>
      <c r="U16" s="621"/>
      <c r="V16" s="621"/>
      <c r="W16" s="621"/>
      <c r="X16" s="621"/>
      <c r="Y16" s="622"/>
      <c r="Z16" s="673">
        <v>3.6</v>
      </c>
      <c r="AA16" s="673"/>
      <c r="AB16" s="673"/>
      <c r="AC16" s="673"/>
      <c r="AD16" s="674">
        <v>689562</v>
      </c>
      <c r="AE16" s="674"/>
      <c r="AF16" s="674"/>
      <c r="AG16" s="674"/>
      <c r="AH16" s="674"/>
      <c r="AI16" s="674"/>
      <c r="AJ16" s="674"/>
      <c r="AK16" s="674"/>
      <c r="AL16" s="643">
        <v>5.0999999999999996</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422</v>
      </c>
      <c r="CS16" s="621"/>
      <c r="CT16" s="621"/>
      <c r="CU16" s="621"/>
      <c r="CV16" s="621"/>
      <c r="CW16" s="621"/>
      <c r="CX16" s="621"/>
      <c r="CY16" s="622"/>
      <c r="CZ16" s="673">
        <v>0</v>
      </c>
      <c r="DA16" s="673"/>
      <c r="DB16" s="673"/>
      <c r="DC16" s="673"/>
      <c r="DD16" s="626" t="s">
        <v>111</v>
      </c>
      <c r="DE16" s="621"/>
      <c r="DF16" s="621"/>
      <c r="DG16" s="621"/>
      <c r="DH16" s="621"/>
      <c r="DI16" s="621"/>
      <c r="DJ16" s="621"/>
      <c r="DK16" s="621"/>
      <c r="DL16" s="621"/>
      <c r="DM16" s="621"/>
      <c r="DN16" s="621"/>
      <c r="DO16" s="621"/>
      <c r="DP16" s="622"/>
      <c r="DQ16" s="626">
        <v>422</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689562</v>
      </c>
      <c r="S17" s="621"/>
      <c r="T17" s="621"/>
      <c r="U17" s="621"/>
      <c r="V17" s="621"/>
      <c r="W17" s="621"/>
      <c r="X17" s="621"/>
      <c r="Y17" s="622"/>
      <c r="Z17" s="673">
        <v>3.1</v>
      </c>
      <c r="AA17" s="673"/>
      <c r="AB17" s="673"/>
      <c r="AC17" s="673"/>
      <c r="AD17" s="674">
        <v>689562</v>
      </c>
      <c r="AE17" s="674"/>
      <c r="AF17" s="674"/>
      <c r="AG17" s="674"/>
      <c r="AH17" s="674"/>
      <c r="AI17" s="674"/>
      <c r="AJ17" s="674"/>
      <c r="AK17" s="674"/>
      <c r="AL17" s="643">
        <v>5.0999999999999996</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1617424</v>
      </c>
      <c r="CS17" s="621"/>
      <c r="CT17" s="621"/>
      <c r="CU17" s="621"/>
      <c r="CV17" s="621"/>
      <c r="CW17" s="621"/>
      <c r="CX17" s="621"/>
      <c r="CY17" s="622"/>
      <c r="CZ17" s="673">
        <v>7.6</v>
      </c>
      <c r="DA17" s="673"/>
      <c r="DB17" s="673"/>
      <c r="DC17" s="673"/>
      <c r="DD17" s="626" t="s">
        <v>111</v>
      </c>
      <c r="DE17" s="621"/>
      <c r="DF17" s="621"/>
      <c r="DG17" s="621"/>
      <c r="DH17" s="621"/>
      <c r="DI17" s="621"/>
      <c r="DJ17" s="621"/>
      <c r="DK17" s="621"/>
      <c r="DL17" s="621"/>
      <c r="DM17" s="621"/>
      <c r="DN17" s="621"/>
      <c r="DO17" s="621"/>
      <c r="DP17" s="622"/>
      <c r="DQ17" s="626">
        <v>1569103</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123469</v>
      </c>
      <c r="S18" s="621"/>
      <c r="T18" s="621"/>
      <c r="U18" s="621"/>
      <c r="V18" s="621"/>
      <c r="W18" s="621"/>
      <c r="X18" s="621"/>
      <c r="Y18" s="622"/>
      <c r="Z18" s="673">
        <v>0.6</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383493</v>
      </c>
      <c r="BH19" s="621"/>
      <c r="BI19" s="621"/>
      <c r="BJ19" s="621"/>
      <c r="BK19" s="621"/>
      <c r="BL19" s="621"/>
      <c r="BM19" s="621"/>
      <c r="BN19" s="622"/>
      <c r="BO19" s="673">
        <v>3.3</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13887030</v>
      </c>
      <c r="S20" s="621"/>
      <c r="T20" s="621"/>
      <c r="U20" s="621"/>
      <c r="V20" s="621"/>
      <c r="W20" s="621"/>
      <c r="X20" s="621"/>
      <c r="Y20" s="622"/>
      <c r="Z20" s="673">
        <v>62.1</v>
      </c>
      <c r="AA20" s="673"/>
      <c r="AB20" s="673"/>
      <c r="AC20" s="673"/>
      <c r="AD20" s="674">
        <v>13380068</v>
      </c>
      <c r="AE20" s="674"/>
      <c r="AF20" s="674"/>
      <c r="AG20" s="674"/>
      <c r="AH20" s="674"/>
      <c r="AI20" s="674"/>
      <c r="AJ20" s="674"/>
      <c r="AK20" s="674"/>
      <c r="AL20" s="643">
        <v>99.4</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383493</v>
      </c>
      <c r="BH20" s="621"/>
      <c r="BI20" s="621"/>
      <c r="BJ20" s="621"/>
      <c r="BK20" s="621"/>
      <c r="BL20" s="621"/>
      <c r="BM20" s="621"/>
      <c r="BN20" s="622"/>
      <c r="BO20" s="673">
        <v>3.3</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21237800</v>
      </c>
      <c r="CS20" s="621"/>
      <c r="CT20" s="621"/>
      <c r="CU20" s="621"/>
      <c r="CV20" s="621"/>
      <c r="CW20" s="621"/>
      <c r="CX20" s="621"/>
      <c r="CY20" s="622"/>
      <c r="CZ20" s="673">
        <v>100</v>
      </c>
      <c r="DA20" s="673"/>
      <c r="DB20" s="673"/>
      <c r="DC20" s="673"/>
      <c r="DD20" s="626">
        <v>2727029</v>
      </c>
      <c r="DE20" s="621"/>
      <c r="DF20" s="621"/>
      <c r="DG20" s="621"/>
      <c r="DH20" s="621"/>
      <c r="DI20" s="621"/>
      <c r="DJ20" s="621"/>
      <c r="DK20" s="621"/>
      <c r="DL20" s="621"/>
      <c r="DM20" s="621"/>
      <c r="DN20" s="621"/>
      <c r="DO20" s="621"/>
      <c r="DP20" s="622"/>
      <c r="DQ20" s="626">
        <v>15346101</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11955</v>
      </c>
      <c r="S21" s="621"/>
      <c r="T21" s="621"/>
      <c r="U21" s="621"/>
      <c r="V21" s="621"/>
      <c r="W21" s="621"/>
      <c r="X21" s="621"/>
      <c r="Y21" s="622"/>
      <c r="Z21" s="673">
        <v>0.1</v>
      </c>
      <c r="AA21" s="673"/>
      <c r="AB21" s="673"/>
      <c r="AC21" s="673"/>
      <c r="AD21" s="674">
        <v>11955</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145685</v>
      </c>
      <c r="S22" s="621"/>
      <c r="T22" s="621"/>
      <c r="U22" s="621"/>
      <c r="V22" s="621"/>
      <c r="W22" s="621"/>
      <c r="X22" s="621"/>
      <c r="Y22" s="622"/>
      <c r="Z22" s="673">
        <v>0.7</v>
      </c>
      <c r="AA22" s="673"/>
      <c r="AB22" s="673"/>
      <c r="AC22" s="673"/>
      <c r="AD22" s="674" t="s">
        <v>111</v>
      </c>
      <c r="AE22" s="674"/>
      <c r="AF22" s="674"/>
      <c r="AG22" s="674"/>
      <c r="AH22" s="674"/>
      <c r="AI22" s="674"/>
      <c r="AJ22" s="674"/>
      <c r="AK22" s="674"/>
      <c r="AL22" s="643" t="s">
        <v>111</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424781</v>
      </c>
      <c r="S23" s="621"/>
      <c r="T23" s="621"/>
      <c r="U23" s="621"/>
      <c r="V23" s="621"/>
      <c r="W23" s="621"/>
      <c r="X23" s="621"/>
      <c r="Y23" s="622"/>
      <c r="Z23" s="673">
        <v>1.9</v>
      </c>
      <c r="AA23" s="673"/>
      <c r="AB23" s="673"/>
      <c r="AC23" s="673"/>
      <c r="AD23" s="674">
        <v>19252</v>
      </c>
      <c r="AE23" s="674"/>
      <c r="AF23" s="674"/>
      <c r="AG23" s="674"/>
      <c r="AH23" s="674"/>
      <c r="AI23" s="674"/>
      <c r="AJ23" s="674"/>
      <c r="AK23" s="674"/>
      <c r="AL23" s="643">
        <v>0.1</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383493</v>
      </c>
      <c r="BH23" s="621"/>
      <c r="BI23" s="621"/>
      <c r="BJ23" s="621"/>
      <c r="BK23" s="621"/>
      <c r="BL23" s="621"/>
      <c r="BM23" s="621"/>
      <c r="BN23" s="622"/>
      <c r="BO23" s="673">
        <v>3.3</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140386</v>
      </c>
      <c r="S24" s="621"/>
      <c r="T24" s="621"/>
      <c r="U24" s="621"/>
      <c r="V24" s="621"/>
      <c r="W24" s="621"/>
      <c r="X24" s="621"/>
      <c r="Y24" s="622"/>
      <c r="Z24" s="673">
        <v>0.6</v>
      </c>
      <c r="AA24" s="673"/>
      <c r="AB24" s="673"/>
      <c r="AC24" s="673"/>
      <c r="AD24" s="674">
        <v>5893</v>
      </c>
      <c r="AE24" s="674"/>
      <c r="AF24" s="674"/>
      <c r="AG24" s="674"/>
      <c r="AH24" s="674"/>
      <c r="AI24" s="674"/>
      <c r="AJ24" s="674"/>
      <c r="AK24" s="674"/>
      <c r="AL24" s="643">
        <v>0</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9409044</v>
      </c>
      <c r="CS24" s="671"/>
      <c r="CT24" s="671"/>
      <c r="CU24" s="671"/>
      <c r="CV24" s="671"/>
      <c r="CW24" s="671"/>
      <c r="CX24" s="671"/>
      <c r="CY24" s="718"/>
      <c r="CZ24" s="722">
        <v>44.3</v>
      </c>
      <c r="DA24" s="723"/>
      <c r="DB24" s="723"/>
      <c r="DC24" s="724"/>
      <c r="DD24" s="717">
        <v>6521749</v>
      </c>
      <c r="DE24" s="671"/>
      <c r="DF24" s="671"/>
      <c r="DG24" s="671"/>
      <c r="DH24" s="671"/>
      <c r="DI24" s="671"/>
      <c r="DJ24" s="671"/>
      <c r="DK24" s="718"/>
      <c r="DL24" s="717">
        <v>6351020</v>
      </c>
      <c r="DM24" s="671"/>
      <c r="DN24" s="671"/>
      <c r="DO24" s="671"/>
      <c r="DP24" s="671"/>
      <c r="DQ24" s="671"/>
      <c r="DR24" s="671"/>
      <c r="DS24" s="671"/>
      <c r="DT24" s="671"/>
      <c r="DU24" s="671"/>
      <c r="DV24" s="718"/>
      <c r="DW24" s="719">
        <v>45.7</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2770447</v>
      </c>
      <c r="S25" s="621"/>
      <c r="T25" s="621"/>
      <c r="U25" s="621"/>
      <c r="V25" s="621"/>
      <c r="W25" s="621"/>
      <c r="X25" s="621"/>
      <c r="Y25" s="622"/>
      <c r="Z25" s="673">
        <v>12.4</v>
      </c>
      <c r="AA25" s="673"/>
      <c r="AB25" s="673"/>
      <c r="AC25" s="673"/>
      <c r="AD25" s="674" t="s">
        <v>111</v>
      </c>
      <c r="AE25" s="674"/>
      <c r="AF25" s="674"/>
      <c r="AG25" s="674"/>
      <c r="AH25" s="674"/>
      <c r="AI25" s="674"/>
      <c r="AJ25" s="674"/>
      <c r="AK25" s="674"/>
      <c r="AL25" s="643" t="s">
        <v>111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4119281</v>
      </c>
      <c r="CS25" s="639"/>
      <c r="CT25" s="639"/>
      <c r="CU25" s="639"/>
      <c r="CV25" s="639"/>
      <c r="CW25" s="639"/>
      <c r="CX25" s="639"/>
      <c r="CY25" s="640"/>
      <c r="CZ25" s="623">
        <v>19.399999999999999</v>
      </c>
      <c r="DA25" s="641"/>
      <c r="DB25" s="641"/>
      <c r="DC25" s="642"/>
      <c r="DD25" s="626">
        <v>3748231</v>
      </c>
      <c r="DE25" s="639"/>
      <c r="DF25" s="639"/>
      <c r="DG25" s="639"/>
      <c r="DH25" s="639"/>
      <c r="DI25" s="639"/>
      <c r="DJ25" s="639"/>
      <c r="DK25" s="640"/>
      <c r="DL25" s="626">
        <v>3726719</v>
      </c>
      <c r="DM25" s="639"/>
      <c r="DN25" s="639"/>
      <c r="DO25" s="639"/>
      <c r="DP25" s="639"/>
      <c r="DQ25" s="639"/>
      <c r="DR25" s="639"/>
      <c r="DS25" s="639"/>
      <c r="DT25" s="639"/>
      <c r="DU25" s="639"/>
      <c r="DV25" s="640"/>
      <c r="DW25" s="643">
        <v>26.8</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2670291</v>
      </c>
      <c r="CS26" s="621"/>
      <c r="CT26" s="621"/>
      <c r="CU26" s="621"/>
      <c r="CV26" s="621"/>
      <c r="CW26" s="621"/>
      <c r="CX26" s="621"/>
      <c r="CY26" s="622"/>
      <c r="CZ26" s="623">
        <v>12.6</v>
      </c>
      <c r="DA26" s="641"/>
      <c r="DB26" s="641"/>
      <c r="DC26" s="642"/>
      <c r="DD26" s="626">
        <v>2366217</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1120272</v>
      </c>
      <c r="S27" s="621"/>
      <c r="T27" s="621"/>
      <c r="U27" s="621"/>
      <c r="V27" s="621"/>
      <c r="W27" s="621"/>
      <c r="X27" s="621"/>
      <c r="Y27" s="622"/>
      <c r="Z27" s="673">
        <v>5</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11489690</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3672339</v>
      </c>
      <c r="CS27" s="639"/>
      <c r="CT27" s="639"/>
      <c r="CU27" s="639"/>
      <c r="CV27" s="639"/>
      <c r="CW27" s="639"/>
      <c r="CX27" s="639"/>
      <c r="CY27" s="640"/>
      <c r="CZ27" s="623">
        <v>17.3</v>
      </c>
      <c r="DA27" s="641"/>
      <c r="DB27" s="641"/>
      <c r="DC27" s="642"/>
      <c r="DD27" s="626">
        <v>1204415</v>
      </c>
      <c r="DE27" s="639"/>
      <c r="DF27" s="639"/>
      <c r="DG27" s="639"/>
      <c r="DH27" s="639"/>
      <c r="DI27" s="639"/>
      <c r="DJ27" s="639"/>
      <c r="DK27" s="640"/>
      <c r="DL27" s="626">
        <v>1055198</v>
      </c>
      <c r="DM27" s="639"/>
      <c r="DN27" s="639"/>
      <c r="DO27" s="639"/>
      <c r="DP27" s="639"/>
      <c r="DQ27" s="639"/>
      <c r="DR27" s="639"/>
      <c r="DS27" s="639"/>
      <c r="DT27" s="639"/>
      <c r="DU27" s="639"/>
      <c r="DV27" s="640"/>
      <c r="DW27" s="643">
        <v>7.6</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47953</v>
      </c>
      <c r="S28" s="621"/>
      <c r="T28" s="621"/>
      <c r="U28" s="621"/>
      <c r="V28" s="621"/>
      <c r="W28" s="621"/>
      <c r="X28" s="621"/>
      <c r="Y28" s="622"/>
      <c r="Z28" s="673">
        <v>0.2</v>
      </c>
      <c r="AA28" s="673"/>
      <c r="AB28" s="673"/>
      <c r="AC28" s="673"/>
      <c r="AD28" s="674">
        <v>23676</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1617424</v>
      </c>
      <c r="CS28" s="621"/>
      <c r="CT28" s="621"/>
      <c r="CU28" s="621"/>
      <c r="CV28" s="621"/>
      <c r="CW28" s="621"/>
      <c r="CX28" s="621"/>
      <c r="CY28" s="622"/>
      <c r="CZ28" s="623">
        <v>7.6</v>
      </c>
      <c r="DA28" s="641"/>
      <c r="DB28" s="641"/>
      <c r="DC28" s="642"/>
      <c r="DD28" s="626">
        <v>1569103</v>
      </c>
      <c r="DE28" s="621"/>
      <c r="DF28" s="621"/>
      <c r="DG28" s="621"/>
      <c r="DH28" s="621"/>
      <c r="DI28" s="621"/>
      <c r="DJ28" s="621"/>
      <c r="DK28" s="622"/>
      <c r="DL28" s="626">
        <v>1569103</v>
      </c>
      <c r="DM28" s="621"/>
      <c r="DN28" s="621"/>
      <c r="DO28" s="621"/>
      <c r="DP28" s="621"/>
      <c r="DQ28" s="621"/>
      <c r="DR28" s="621"/>
      <c r="DS28" s="621"/>
      <c r="DT28" s="621"/>
      <c r="DU28" s="621"/>
      <c r="DV28" s="622"/>
      <c r="DW28" s="643">
        <v>11.3</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470685</v>
      </c>
      <c r="S29" s="621"/>
      <c r="T29" s="621"/>
      <c r="U29" s="621"/>
      <c r="V29" s="621"/>
      <c r="W29" s="621"/>
      <c r="X29" s="621"/>
      <c r="Y29" s="622"/>
      <c r="Z29" s="673">
        <v>2.1</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1617423</v>
      </c>
      <c r="CS29" s="639"/>
      <c r="CT29" s="639"/>
      <c r="CU29" s="639"/>
      <c r="CV29" s="639"/>
      <c r="CW29" s="639"/>
      <c r="CX29" s="639"/>
      <c r="CY29" s="640"/>
      <c r="CZ29" s="623">
        <v>7.6</v>
      </c>
      <c r="DA29" s="641"/>
      <c r="DB29" s="641"/>
      <c r="DC29" s="642"/>
      <c r="DD29" s="626">
        <v>1569102</v>
      </c>
      <c r="DE29" s="639"/>
      <c r="DF29" s="639"/>
      <c r="DG29" s="639"/>
      <c r="DH29" s="639"/>
      <c r="DI29" s="639"/>
      <c r="DJ29" s="639"/>
      <c r="DK29" s="640"/>
      <c r="DL29" s="626">
        <v>1569102</v>
      </c>
      <c r="DM29" s="639"/>
      <c r="DN29" s="639"/>
      <c r="DO29" s="639"/>
      <c r="DP29" s="639"/>
      <c r="DQ29" s="639"/>
      <c r="DR29" s="639"/>
      <c r="DS29" s="639"/>
      <c r="DT29" s="639"/>
      <c r="DU29" s="639"/>
      <c r="DV29" s="640"/>
      <c r="DW29" s="643">
        <v>11.3</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572500</v>
      </c>
      <c r="S30" s="621"/>
      <c r="T30" s="621"/>
      <c r="U30" s="621"/>
      <c r="V30" s="621"/>
      <c r="W30" s="621"/>
      <c r="X30" s="621"/>
      <c r="Y30" s="622"/>
      <c r="Z30" s="673">
        <v>2.6</v>
      </c>
      <c r="AA30" s="673"/>
      <c r="AB30" s="673"/>
      <c r="AC30" s="673"/>
      <c r="AD30" s="674" t="s">
        <v>111</v>
      </c>
      <c r="AE30" s="674"/>
      <c r="AF30" s="674"/>
      <c r="AG30" s="674"/>
      <c r="AH30" s="674"/>
      <c r="AI30" s="674"/>
      <c r="AJ30" s="674"/>
      <c r="AK30" s="674"/>
      <c r="AL30" s="643" t="s">
        <v>111</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99.3</v>
      </c>
      <c r="BH30" s="687"/>
      <c r="BI30" s="687"/>
      <c r="BJ30" s="687"/>
      <c r="BK30" s="687"/>
      <c r="BL30" s="687"/>
      <c r="BM30" s="688">
        <v>97</v>
      </c>
      <c r="BN30" s="687"/>
      <c r="BO30" s="687"/>
      <c r="BP30" s="687"/>
      <c r="BQ30" s="689"/>
      <c r="BR30" s="686">
        <v>99.1</v>
      </c>
      <c r="BS30" s="687"/>
      <c r="BT30" s="687"/>
      <c r="BU30" s="687"/>
      <c r="BV30" s="687"/>
      <c r="BW30" s="687"/>
      <c r="BX30" s="688">
        <v>96.7</v>
      </c>
      <c r="BY30" s="687"/>
      <c r="BZ30" s="687"/>
      <c r="CA30" s="687"/>
      <c r="CB30" s="689"/>
      <c r="CD30" s="692"/>
      <c r="CE30" s="693"/>
      <c r="CF30" s="657" t="s">
        <v>292</v>
      </c>
      <c r="CG30" s="654"/>
      <c r="CH30" s="654"/>
      <c r="CI30" s="654"/>
      <c r="CJ30" s="654"/>
      <c r="CK30" s="654"/>
      <c r="CL30" s="654"/>
      <c r="CM30" s="654"/>
      <c r="CN30" s="654"/>
      <c r="CO30" s="654"/>
      <c r="CP30" s="654"/>
      <c r="CQ30" s="655"/>
      <c r="CR30" s="620">
        <v>1434540</v>
      </c>
      <c r="CS30" s="621"/>
      <c r="CT30" s="621"/>
      <c r="CU30" s="621"/>
      <c r="CV30" s="621"/>
      <c r="CW30" s="621"/>
      <c r="CX30" s="621"/>
      <c r="CY30" s="622"/>
      <c r="CZ30" s="623">
        <v>6.8</v>
      </c>
      <c r="DA30" s="641"/>
      <c r="DB30" s="641"/>
      <c r="DC30" s="642"/>
      <c r="DD30" s="626">
        <v>1386219</v>
      </c>
      <c r="DE30" s="621"/>
      <c r="DF30" s="621"/>
      <c r="DG30" s="621"/>
      <c r="DH30" s="621"/>
      <c r="DI30" s="621"/>
      <c r="DJ30" s="621"/>
      <c r="DK30" s="622"/>
      <c r="DL30" s="626">
        <v>1386219</v>
      </c>
      <c r="DM30" s="621"/>
      <c r="DN30" s="621"/>
      <c r="DO30" s="621"/>
      <c r="DP30" s="621"/>
      <c r="DQ30" s="621"/>
      <c r="DR30" s="621"/>
      <c r="DS30" s="621"/>
      <c r="DT30" s="621"/>
      <c r="DU30" s="621"/>
      <c r="DV30" s="622"/>
      <c r="DW30" s="643">
        <v>10</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732427</v>
      </c>
      <c r="S31" s="621"/>
      <c r="T31" s="621"/>
      <c r="U31" s="621"/>
      <c r="V31" s="621"/>
      <c r="W31" s="621"/>
      <c r="X31" s="621"/>
      <c r="Y31" s="622"/>
      <c r="Z31" s="673">
        <v>3.3</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98.9</v>
      </c>
      <c r="BH31" s="639"/>
      <c r="BI31" s="639"/>
      <c r="BJ31" s="639"/>
      <c r="BK31" s="639"/>
      <c r="BL31" s="639"/>
      <c r="BM31" s="675">
        <v>95.9</v>
      </c>
      <c r="BN31" s="685"/>
      <c r="BO31" s="685"/>
      <c r="BP31" s="685"/>
      <c r="BQ31" s="649"/>
      <c r="BR31" s="684">
        <v>98.7</v>
      </c>
      <c r="BS31" s="639"/>
      <c r="BT31" s="639"/>
      <c r="BU31" s="639"/>
      <c r="BV31" s="639"/>
      <c r="BW31" s="639"/>
      <c r="BX31" s="675">
        <v>95.7</v>
      </c>
      <c r="BY31" s="685"/>
      <c r="BZ31" s="685"/>
      <c r="CA31" s="685"/>
      <c r="CB31" s="649"/>
      <c r="CD31" s="692"/>
      <c r="CE31" s="693"/>
      <c r="CF31" s="657" t="s">
        <v>296</v>
      </c>
      <c r="CG31" s="654"/>
      <c r="CH31" s="654"/>
      <c r="CI31" s="654"/>
      <c r="CJ31" s="654"/>
      <c r="CK31" s="654"/>
      <c r="CL31" s="654"/>
      <c r="CM31" s="654"/>
      <c r="CN31" s="654"/>
      <c r="CO31" s="654"/>
      <c r="CP31" s="654"/>
      <c r="CQ31" s="655"/>
      <c r="CR31" s="620">
        <v>182883</v>
      </c>
      <c r="CS31" s="639"/>
      <c r="CT31" s="639"/>
      <c r="CU31" s="639"/>
      <c r="CV31" s="639"/>
      <c r="CW31" s="639"/>
      <c r="CX31" s="639"/>
      <c r="CY31" s="640"/>
      <c r="CZ31" s="623">
        <v>0.9</v>
      </c>
      <c r="DA31" s="641"/>
      <c r="DB31" s="641"/>
      <c r="DC31" s="642"/>
      <c r="DD31" s="626">
        <v>182883</v>
      </c>
      <c r="DE31" s="639"/>
      <c r="DF31" s="639"/>
      <c r="DG31" s="639"/>
      <c r="DH31" s="639"/>
      <c r="DI31" s="639"/>
      <c r="DJ31" s="639"/>
      <c r="DK31" s="640"/>
      <c r="DL31" s="626">
        <v>182883</v>
      </c>
      <c r="DM31" s="639"/>
      <c r="DN31" s="639"/>
      <c r="DO31" s="639"/>
      <c r="DP31" s="639"/>
      <c r="DQ31" s="639"/>
      <c r="DR31" s="639"/>
      <c r="DS31" s="639"/>
      <c r="DT31" s="639"/>
      <c r="DU31" s="639"/>
      <c r="DV31" s="640"/>
      <c r="DW31" s="643">
        <v>1.3</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600901</v>
      </c>
      <c r="S32" s="621"/>
      <c r="T32" s="621"/>
      <c r="U32" s="621"/>
      <c r="V32" s="621"/>
      <c r="W32" s="621"/>
      <c r="X32" s="621"/>
      <c r="Y32" s="622"/>
      <c r="Z32" s="673">
        <v>2.7</v>
      </c>
      <c r="AA32" s="673"/>
      <c r="AB32" s="673"/>
      <c r="AC32" s="673"/>
      <c r="AD32" s="674">
        <v>17211</v>
      </c>
      <c r="AE32" s="674"/>
      <c r="AF32" s="674"/>
      <c r="AG32" s="674"/>
      <c r="AH32" s="674"/>
      <c r="AI32" s="674"/>
      <c r="AJ32" s="674"/>
      <c r="AK32" s="674"/>
      <c r="AL32" s="643">
        <v>0.1</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99.5</v>
      </c>
      <c r="BH32" s="605"/>
      <c r="BI32" s="605"/>
      <c r="BJ32" s="605"/>
      <c r="BK32" s="605"/>
      <c r="BL32" s="605"/>
      <c r="BM32" s="668">
        <v>97.6</v>
      </c>
      <c r="BN32" s="605"/>
      <c r="BO32" s="605"/>
      <c r="BP32" s="605"/>
      <c r="BQ32" s="662"/>
      <c r="BR32" s="683">
        <v>99.4</v>
      </c>
      <c r="BS32" s="605"/>
      <c r="BT32" s="605"/>
      <c r="BU32" s="605"/>
      <c r="BV32" s="605"/>
      <c r="BW32" s="605"/>
      <c r="BX32" s="668">
        <v>97.2</v>
      </c>
      <c r="BY32" s="605"/>
      <c r="BZ32" s="605"/>
      <c r="CA32" s="605"/>
      <c r="CB32" s="662"/>
      <c r="CD32" s="694"/>
      <c r="CE32" s="695"/>
      <c r="CF32" s="657" t="s">
        <v>299</v>
      </c>
      <c r="CG32" s="654"/>
      <c r="CH32" s="654"/>
      <c r="CI32" s="654"/>
      <c r="CJ32" s="654"/>
      <c r="CK32" s="654"/>
      <c r="CL32" s="654"/>
      <c r="CM32" s="654"/>
      <c r="CN32" s="654"/>
      <c r="CO32" s="654"/>
      <c r="CP32" s="654"/>
      <c r="CQ32" s="655"/>
      <c r="CR32" s="620">
        <v>1</v>
      </c>
      <c r="CS32" s="621"/>
      <c r="CT32" s="621"/>
      <c r="CU32" s="621"/>
      <c r="CV32" s="621"/>
      <c r="CW32" s="621"/>
      <c r="CX32" s="621"/>
      <c r="CY32" s="622"/>
      <c r="CZ32" s="623">
        <v>0</v>
      </c>
      <c r="DA32" s="641"/>
      <c r="DB32" s="641"/>
      <c r="DC32" s="642"/>
      <c r="DD32" s="626">
        <v>1</v>
      </c>
      <c r="DE32" s="621"/>
      <c r="DF32" s="621"/>
      <c r="DG32" s="621"/>
      <c r="DH32" s="621"/>
      <c r="DI32" s="621"/>
      <c r="DJ32" s="621"/>
      <c r="DK32" s="622"/>
      <c r="DL32" s="626">
        <v>1</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1426500</v>
      </c>
      <c r="S33" s="621"/>
      <c r="T33" s="621"/>
      <c r="U33" s="621"/>
      <c r="V33" s="621"/>
      <c r="W33" s="621"/>
      <c r="X33" s="621"/>
      <c r="Y33" s="622"/>
      <c r="Z33" s="673">
        <v>6.4</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9101305</v>
      </c>
      <c r="CS33" s="639"/>
      <c r="CT33" s="639"/>
      <c r="CU33" s="639"/>
      <c r="CV33" s="639"/>
      <c r="CW33" s="639"/>
      <c r="CX33" s="639"/>
      <c r="CY33" s="640"/>
      <c r="CZ33" s="623">
        <v>42.9</v>
      </c>
      <c r="DA33" s="641"/>
      <c r="DB33" s="641"/>
      <c r="DC33" s="642"/>
      <c r="DD33" s="626">
        <v>8181315</v>
      </c>
      <c r="DE33" s="639"/>
      <c r="DF33" s="639"/>
      <c r="DG33" s="639"/>
      <c r="DH33" s="639"/>
      <c r="DI33" s="639"/>
      <c r="DJ33" s="639"/>
      <c r="DK33" s="640"/>
      <c r="DL33" s="626">
        <v>5539053</v>
      </c>
      <c r="DM33" s="639"/>
      <c r="DN33" s="639"/>
      <c r="DO33" s="639"/>
      <c r="DP33" s="639"/>
      <c r="DQ33" s="639"/>
      <c r="DR33" s="639"/>
      <c r="DS33" s="639"/>
      <c r="DT33" s="639"/>
      <c r="DU33" s="639"/>
      <c r="DV33" s="640"/>
      <c r="DW33" s="643">
        <v>39.9</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v>246100</v>
      </c>
      <c r="S34" s="621"/>
      <c r="T34" s="621"/>
      <c r="U34" s="621"/>
      <c r="V34" s="621"/>
      <c r="W34" s="621"/>
      <c r="X34" s="621"/>
      <c r="Y34" s="622"/>
      <c r="Z34" s="673">
        <v>1.1000000000000001</v>
      </c>
      <c r="AA34" s="673"/>
      <c r="AB34" s="673"/>
      <c r="AC34" s="673"/>
      <c r="AD34" s="674" t="s">
        <v>111</v>
      </c>
      <c r="AE34" s="674"/>
      <c r="AF34" s="674"/>
      <c r="AG34" s="674"/>
      <c r="AH34" s="674"/>
      <c r="AI34" s="674"/>
      <c r="AJ34" s="674"/>
      <c r="AK34" s="674"/>
      <c r="AL34" s="643" t="s">
        <v>111</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3561456</v>
      </c>
      <c r="CS34" s="621"/>
      <c r="CT34" s="621"/>
      <c r="CU34" s="621"/>
      <c r="CV34" s="621"/>
      <c r="CW34" s="621"/>
      <c r="CX34" s="621"/>
      <c r="CY34" s="622"/>
      <c r="CZ34" s="623">
        <v>16.8</v>
      </c>
      <c r="DA34" s="641"/>
      <c r="DB34" s="641"/>
      <c r="DC34" s="642"/>
      <c r="DD34" s="626">
        <v>3191078</v>
      </c>
      <c r="DE34" s="621"/>
      <c r="DF34" s="621"/>
      <c r="DG34" s="621"/>
      <c r="DH34" s="621"/>
      <c r="DI34" s="621"/>
      <c r="DJ34" s="621"/>
      <c r="DK34" s="622"/>
      <c r="DL34" s="626">
        <v>2676110</v>
      </c>
      <c r="DM34" s="621"/>
      <c r="DN34" s="621"/>
      <c r="DO34" s="621"/>
      <c r="DP34" s="621"/>
      <c r="DQ34" s="621"/>
      <c r="DR34" s="621"/>
      <c r="DS34" s="621"/>
      <c r="DT34" s="621"/>
      <c r="DU34" s="621"/>
      <c r="DV34" s="622"/>
      <c r="DW34" s="643">
        <v>19.3</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181000</v>
      </c>
      <c r="S35" s="621"/>
      <c r="T35" s="621"/>
      <c r="U35" s="621"/>
      <c r="V35" s="621"/>
      <c r="W35" s="621"/>
      <c r="X35" s="621"/>
      <c r="Y35" s="622"/>
      <c r="Z35" s="673">
        <v>0.8</v>
      </c>
      <c r="AA35" s="673"/>
      <c r="AB35" s="673"/>
      <c r="AC35" s="673"/>
      <c r="AD35" s="674" t="s">
        <v>111</v>
      </c>
      <c r="AE35" s="674"/>
      <c r="AF35" s="674"/>
      <c r="AG35" s="674"/>
      <c r="AH35" s="674"/>
      <c r="AI35" s="674"/>
      <c r="AJ35" s="674"/>
      <c r="AK35" s="674"/>
      <c r="AL35" s="643" t="s">
        <v>111</v>
      </c>
      <c r="AM35" s="675"/>
      <c r="AN35" s="675"/>
      <c r="AO35" s="676"/>
      <c r="AP35" s="188"/>
      <c r="AQ35" s="677" t="s">
        <v>307</v>
      </c>
      <c r="AR35" s="678"/>
      <c r="AS35" s="678"/>
      <c r="AT35" s="678"/>
      <c r="AU35" s="678"/>
      <c r="AV35" s="678"/>
      <c r="AW35" s="678"/>
      <c r="AX35" s="678"/>
      <c r="AY35" s="679"/>
      <c r="AZ35" s="670">
        <v>3223423</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501963</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370925</v>
      </c>
      <c r="CS35" s="639"/>
      <c r="CT35" s="639"/>
      <c r="CU35" s="639"/>
      <c r="CV35" s="639"/>
      <c r="CW35" s="639"/>
      <c r="CX35" s="639"/>
      <c r="CY35" s="640"/>
      <c r="CZ35" s="623">
        <v>1.7</v>
      </c>
      <c r="DA35" s="641"/>
      <c r="DB35" s="641"/>
      <c r="DC35" s="642"/>
      <c r="DD35" s="626">
        <v>295507</v>
      </c>
      <c r="DE35" s="639"/>
      <c r="DF35" s="639"/>
      <c r="DG35" s="639"/>
      <c r="DH35" s="639"/>
      <c r="DI35" s="639"/>
      <c r="DJ35" s="639"/>
      <c r="DK35" s="640"/>
      <c r="DL35" s="626">
        <v>295507</v>
      </c>
      <c r="DM35" s="639"/>
      <c r="DN35" s="639"/>
      <c r="DO35" s="639"/>
      <c r="DP35" s="639"/>
      <c r="DQ35" s="639"/>
      <c r="DR35" s="639"/>
      <c r="DS35" s="639"/>
      <c r="DT35" s="639"/>
      <c r="DU35" s="639"/>
      <c r="DV35" s="640"/>
      <c r="DW35" s="643">
        <v>2.1</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22351522</v>
      </c>
      <c r="S36" s="661"/>
      <c r="T36" s="661"/>
      <c r="U36" s="661"/>
      <c r="V36" s="661"/>
      <c r="W36" s="661"/>
      <c r="X36" s="661"/>
      <c r="Y36" s="664"/>
      <c r="Z36" s="665">
        <v>100</v>
      </c>
      <c r="AA36" s="665"/>
      <c r="AB36" s="665"/>
      <c r="AC36" s="665"/>
      <c r="AD36" s="666">
        <v>13458055</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1201000</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216025</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2877010</v>
      </c>
      <c r="CS36" s="621"/>
      <c r="CT36" s="621"/>
      <c r="CU36" s="621"/>
      <c r="CV36" s="621"/>
      <c r="CW36" s="621"/>
      <c r="CX36" s="621"/>
      <c r="CY36" s="622"/>
      <c r="CZ36" s="623">
        <v>13.5</v>
      </c>
      <c r="DA36" s="641"/>
      <c r="DB36" s="641"/>
      <c r="DC36" s="642"/>
      <c r="DD36" s="626">
        <v>2637410</v>
      </c>
      <c r="DE36" s="621"/>
      <c r="DF36" s="621"/>
      <c r="DG36" s="621"/>
      <c r="DH36" s="621"/>
      <c r="DI36" s="621"/>
      <c r="DJ36" s="621"/>
      <c r="DK36" s="622"/>
      <c r="DL36" s="626">
        <v>1289178</v>
      </c>
      <c r="DM36" s="621"/>
      <c r="DN36" s="621"/>
      <c r="DO36" s="621"/>
      <c r="DP36" s="621"/>
      <c r="DQ36" s="621"/>
      <c r="DR36" s="621"/>
      <c r="DS36" s="621"/>
      <c r="DT36" s="621"/>
      <c r="DU36" s="621"/>
      <c r="DV36" s="622"/>
      <c r="DW36" s="643">
        <v>9.3000000000000007</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887797</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8044</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41328</v>
      </c>
      <c r="CS37" s="639"/>
      <c r="CT37" s="639"/>
      <c r="CU37" s="639"/>
      <c r="CV37" s="639"/>
      <c r="CW37" s="639"/>
      <c r="CX37" s="639"/>
      <c r="CY37" s="640"/>
      <c r="CZ37" s="623">
        <v>0.2</v>
      </c>
      <c r="DA37" s="641"/>
      <c r="DB37" s="641"/>
      <c r="DC37" s="642"/>
      <c r="DD37" s="626">
        <v>41328</v>
      </c>
      <c r="DE37" s="639"/>
      <c r="DF37" s="639"/>
      <c r="DG37" s="639"/>
      <c r="DH37" s="639"/>
      <c r="DI37" s="639"/>
      <c r="DJ37" s="639"/>
      <c r="DK37" s="640"/>
      <c r="DL37" s="626">
        <v>40469</v>
      </c>
      <c r="DM37" s="639"/>
      <c r="DN37" s="639"/>
      <c r="DO37" s="639"/>
      <c r="DP37" s="639"/>
      <c r="DQ37" s="639"/>
      <c r="DR37" s="639"/>
      <c r="DS37" s="639"/>
      <c r="DT37" s="639"/>
      <c r="DU37" s="639"/>
      <c r="DV37" s="640"/>
      <c r="DW37" s="643">
        <v>0.3</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t="s">
        <v>318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13576</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2022423</v>
      </c>
      <c r="CS38" s="621"/>
      <c r="CT38" s="621"/>
      <c r="CU38" s="621"/>
      <c r="CV38" s="621"/>
      <c r="CW38" s="621"/>
      <c r="CX38" s="621"/>
      <c r="CY38" s="622"/>
      <c r="CZ38" s="623">
        <v>9.5</v>
      </c>
      <c r="DA38" s="641"/>
      <c r="DB38" s="641"/>
      <c r="DC38" s="642"/>
      <c r="DD38" s="626">
        <v>1825302</v>
      </c>
      <c r="DE38" s="621"/>
      <c r="DF38" s="621"/>
      <c r="DG38" s="621"/>
      <c r="DH38" s="621"/>
      <c r="DI38" s="621"/>
      <c r="DJ38" s="621"/>
      <c r="DK38" s="622"/>
      <c r="DL38" s="626">
        <v>1278258</v>
      </c>
      <c r="DM38" s="621"/>
      <c r="DN38" s="621"/>
      <c r="DO38" s="621"/>
      <c r="DP38" s="621"/>
      <c r="DQ38" s="621"/>
      <c r="DR38" s="621"/>
      <c r="DS38" s="621"/>
      <c r="DT38" s="621"/>
      <c r="DU38" s="621"/>
      <c r="DV38" s="622"/>
      <c r="DW38" s="643">
        <v>9.1999999999999993</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318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104</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234426</v>
      </c>
      <c r="CS39" s="639"/>
      <c r="CT39" s="639"/>
      <c r="CU39" s="639"/>
      <c r="CV39" s="639"/>
      <c r="CW39" s="639"/>
      <c r="CX39" s="639"/>
      <c r="CY39" s="640"/>
      <c r="CZ39" s="623">
        <v>1.1000000000000001</v>
      </c>
      <c r="DA39" s="641"/>
      <c r="DB39" s="641"/>
      <c r="DC39" s="642"/>
      <c r="DD39" s="626">
        <v>232018</v>
      </c>
      <c r="DE39" s="639"/>
      <c r="DF39" s="639"/>
      <c r="DG39" s="639"/>
      <c r="DH39" s="639"/>
      <c r="DI39" s="639"/>
      <c r="DJ39" s="639"/>
      <c r="DK39" s="640"/>
      <c r="DL39" s="626" t="s">
        <v>318</v>
      </c>
      <c r="DM39" s="639"/>
      <c r="DN39" s="639"/>
      <c r="DO39" s="639"/>
      <c r="DP39" s="639"/>
      <c r="DQ39" s="639"/>
      <c r="DR39" s="639"/>
      <c r="DS39" s="639"/>
      <c r="DT39" s="639"/>
      <c r="DU39" s="639"/>
      <c r="DV39" s="640"/>
      <c r="DW39" s="643" t="s">
        <v>318</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377478</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75</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35065</v>
      </c>
      <c r="CS40" s="621"/>
      <c r="CT40" s="621"/>
      <c r="CU40" s="621"/>
      <c r="CV40" s="621"/>
      <c r="CW40" s="621"/>
      <c r="CX40" s="621"/>
      <c r="CY40" s="622"/>
      <c r="CZ40" s="623">
        <v>0.2</v>
      </c>
      <c r="DA40" s="641"/>
      <c r="DB40" s="641"/>
      <c r="DC40" s="642"/>
      <c r="DD40" s="626" t="s">
        <v>318</v>
      </c>
      <c r="DE40" s="621"/>
      <c r="DF40" s="621"/>
      <c r="DG40" s="621"/>
      <c r="DH40" s="621"/>
      <c r="DI40" s="621"/>
      <c r="DJ40" s="621"/>
      <c r="DK40" s="622"/>
      <c r="DL40" s="626" t="s">
        <v>318</v>
      </c>
      <c r="DM40" s="621"/>
      <c r="DN40" s="621"/>
      <c r="DO40" s="621"/>
      <c r="DP40" s="621"/>
      <c r="DQ40" s="621"/>
      <c r="DR40" s="621"/>
      <c r="DS40" s="621"/>
      <c r="DT40" s="621"/>
      <c r="DU40" s="621"/>
      <c r="DV40" s="622"/>
      <c r="DW40" s="643" t="s">
        <v>318</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757148</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287</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2727451</v>
      </c>
      <c r="CS42" s="621"/>
      <c r="CT42" s="621"/>
      <c r="CU42" s="621"/>
      <c r="CV42" s="621"/>
      <c r="CW42" s="621"/>
      <c r="CX42" s="621"/>
      <c r="CY42" s="622"/>
      <c r="CZ42" s="623">
        <v>12.8</v>
      </c>
      <c r="DA42" s="624"/>
      <c r="DB42" s="624"/>
      <c r="DC42" s="625"/>
      <c r="DD42" s="626">
        <v>643037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93257</v>
      </c>
      <c r="CS43" s="639"/>
      <c r="CT43" s="639"/>
      <c r="CU43" s="639"/>
      <c r="CV43" s="639"/>
      <c r="CW43" s="639"/>
      <c r="CX43" s="639"/>
      <c r="CY43" s="640"/>
      <c r="CZ43" s="623">
        <v>0.4</v>
      </c>
      <c r="DA43" s="641"/>
      <c r="DB43" s="641"/>
      <c r="DC43" s="642"/>
      <c r="DD43" s="626">
        <v>71894</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2727029</v>
      </c>
      <c r="CS44" s="621"/>
      <c r="CT44" s="621"/>
      <c r="CU44" s="621"/>
      <c r="CV44" s="621"/>
      <c r="CW44" s="621"/>
      <c r="CX44" s="621"/>
      <c r="CY44" s="622"/>
      <c r="CZ44" s="623">
        <v>12.8</v>
      </c>
      <c r="DA44" s="624"/>
      <c r="DB44" s="624"/>
      <c r="DC44" s="625"/>
      <c r="DD44" s="626">
        <v>642615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1742164</v>
      </c>
      <c r="CS45" s="639"/>
      <c r="CT45" s="639"/>
      <c r="CU45" s="639"/>
      <c r="CV45" s="639"/>
      <c r="CW45" s="639"/>
      <c r="CX45" s="639"/>
      <c r="CY45" s="640"/>
      <c r="CZ45" s="623">
        <v>8.1999999999999993</v>
      </c>
      <c r="DA45" s="641"/>
      <c r="DB45" s="641"/>
      <c r="DC45" s="642"/>
      <c r="DD45" s="626">
        <v>135293</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941173</v>
      </c>
      <c r="CS46" s="621"/>
      <c r="CT46" s="621"/>
      <c r="CU46" s="621"/>
      <c r="CV46" s="621"/>
      <c r="CW46" s="621"/>
      <c r="CX46" s="621"/>
      <c r="CY46" s="622"/>
      <c r="CZ46" s="623">
        <v>4.4000000000000004</v>
      </c>
      <c r="DA46" s="624"/>
      <c r="DB46" s="624"/>
      <c r="DC46" s="625"/>
      <c r="DD46" s="626">
        <v>470230</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v>422</v>
      </c>
      <c r="CS47" s="639"/>
      <c r="CT47" s="639"/>
      <c r="CU47" s="639"/>
      <c r="CV47" s="639"/>
      <c r="CW47" s="639"/>
      <c r="CX47" s="639"/>
      <c r="CY47" s="640"/>
      <c r="CZ47" s="623">
        <v>0</v>
      </c>
      <c r="DA47" s="641"/>
      <c r="DB47" s="641"/>
      <c r="DC47" s="642"/>
      <c r="DD47" s="626">
        <v>422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21237800</v>
      </c>
      <c r="CS49" s="605"/>
      <c r="CT49" s="605"/>
      <c r="CU49" s="605"/>
      <c r="CV49" s="605"/>
      <c r="CW49" s="605"/>
      <c r="CX49" s="605"/>
      <c r="CY49" s="606"/>
      <c r="CZ49" s="607">
        <v>100</v>
      </c>
      <c r="DA49" s="608"/>
      <c r="DB49" s="608"/>
      <c r="DC49" s="609"/>
      <c r="DD49" s="610">
        <v>15346101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22352</v>
      </c>
      <c r="R7" s="1134"/>
      <c r="S7" s="1134"/>
      <c r="T7" s="1134"/>
      <c r="U7" s="1134"/>
      <c r="V7" s="1134">
        <v>21238</v>
      </c>
      <c r="W7" s="1134"/>
      <c r="X7" s="1134"/>
      <c r="Y7" s="1134"/>
      <c r="Z7" s="1134"/>
      <c r="AA7" s="1134">
        <v>1114</v>
      </c>
      <c r="AB7" s="1134"/>
      <c r="AC7" s="1134"/>
      <c r="AD7" s="1134"/>
      <c r="AE7" s="1135"/>
      <c r="AF7" s="1136">
        <v>1009</v>
      </c>
      <c r="AG7" s="1137"/>
      <c r="AH7" s="1137"/>
      <c r="AI7" s="1137"/>
      <c r="AJ7" s="1138"/>
      <c r="AK7" s="1120">
        <v>573</v>
      </c>
      <c r="AL7" s="1121"/>
      <c r="AM7" s="1121"/>
      <c r="AN7" s="1121"/>
      <c r="AO7" s="1121"/>
      <c r="AP7" s="1121">
        <v>18176</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548</v>
      </c>
      <c r="BS7" s="1124" t="s">
        <v>547</v>
      </c>
      <c r="BT7" s="1125"/>
      <c r="BU7" s="1125"/>
      <c r="BV7" s="1125"/>
      <c r="BW7" s="1125"/>
      <c r="BX7" s="1125"/>
      <c r="BY7" s="1125"/>
      <c r="BZ7" s="1125"/>
      <c r="CA7" s="1125"/>
      <c r="CB7" s="1125"/>
      <c r="CC7" s="1125"/>
      <c r="CD7" s="1125"/>
      <c r="CE7" s="1125"/>
      <c r="CF7" s="1125"/>
      <c r="CG7" s="1126"/>
      <c r="CH7" s="1117">
        <v>1</v>
      </c>
      <c r="CI7" s="1118"/>
      <c r="CJ7" s="1118"/>
      <c r="CK7" s="1118"/>
      <c r="CL7" s="1119"/>
      <c r="CM7" s="1117">
        <v>39</v>
      </c>
      <c r="CN7" s="1118"/>
      <c r="CO7" s="1118"/>
      <c r="CP7" s="1118"/>
      <c r="CQ7" s="1119"/>
      <c r="CR7" s="1117">
        <v>5</v>
      </c>
      <c r="CS7" s="1118"/>
      <c r="CT7" s="1118"/>
      <c r="CU7" s="1118"/>
      <c r="CV7" s="1119"/>
      <c r="CW7" s="1117" t="s">
        <v>537</v>
      </c>
      <c r="CX7" s="1118"/>
      <c r="CY7" s="1118"/>
      <c r="CZ7" s="1118"/>
      <c r="DA7" s="1119"/>
      <c r="DB7" s="1117">
        <v>92</v>
      </c>
      <c r="DC7" s="1118"/>
      <c r="DD7" s="1118"/>
      <c r="DE7" s="1118"/>
      <c r="DF7" s="1119"/>
      <c r="DG7" s="1117">
        <v>253</v>
      </c>
      <c r="DH7" s="1118"/>
      <c r="DI7" s="1118"/>
      <c r="DJ7" s="1118"/>
      <c r="DK7" s="1119"/>
      <c r="DL7" s="1117" t="s">
        <v>537</v>
      </c>
      <c r="DM7" s="1118"/>
      <c r="DN7" s="1118"/>
      <c r="DO7" s="1118"/>
      <c r="DP7" s="1119"/>
      <c r="DQ7" s="1117">
        <v>253</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367</v>
      </c>
      <c r="B23" s="973" t="s">
        <v>368</v>
      </c>
      <c r="C23" s="974"/>
      <c r="D23" s="974"/>
      <c r="E23" s="974"/>
      <c r="F23" s="974"/>
      <c r="G23" s="974"/>
      <c r="H23" s="974"/>
      <c r="I23" s="974"/>
      <c r="J23" s="974"/>
      <c r="K23" s="974"/>
      <c r="L23" s="974"/>
      <c r="M23" s="974"/>
      <c r="N23" s="974"/>
      <c r="O23" s="974"/>
      <c r="P23" s="975"/>
      <c r="Q23" s="1097">
        <v>22352</v>
      </c>
      <c r="R23" s="1098"/>
      <c r="S23" s="1098"/>
      <c r="T23" s="1098"/>
      <c r="U23" s="1098"/>
      <c r="V23" s="1098">
        <v>21238</v>
      </c>
      <c r="W23" s="1098"/>
      <c r="X23" s="1098"/>
      <c r="Y23" s="1098"/>
      <c r="Z23" s="1098"/>
      <c r="AA23" s="1098">
        <v>1114</v>
      </c>
      <c r="AB23" s="1098"/>
      <c r="AC23" s="1098"/>
      <c r="AD23" s="1098"/>
      <c r="AE23" s="1099"/>
      <c r="AF23" s="1100">
        <v>1009</v>
      </c>
      <c r="AG23" s="1098"/>
      <c r="AH23" s="1098"/>
      <c r="AI23" s="1098"/>
      <c r="AJ23" s="1101"/>
      <c r="AK23" s="1102"/>
      <c r="AL23" s="1103"/>
      <c r="AM23" s="1103"/>
      <c r="AN23" s="1103"/>
      <c r="AO23" s="1103"/>
      <c r="AP23" s="1098">
        <v>18176</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379</v>
      </c>
      <c r="C28" s="1080"/>
      <c r="D28" s="1080"/>
      <c r="E28" s="1080"/>
      <c r="F28" s="1080"/>
      <c r="G28" s="1080"/>
      <c r="H28" s="1080"/>
      <c r="I28" s="1080"/>
      <c r="J28" s="1080"/>
      <c r="K28" s="1080"/>
      <c r="L28" s="1080"/>
      <c r="M28" s="1080"/>
      <c r="N28" s="1080"/>
      <c r="O28" s="1080"/>
      <c r="P28" s="1081"/>
      <c r="Q28" s="1082">
        <v>6966</v>
      </c>
      <c r="R28" s="1083"/>
      <c r="S28" s="1083"/>
      <c r="T28" s="1083"/>
      <c r="U28" s="1083"/>
      <c r="V28" s="1083">
        <v>6464</v>
      </c>
      <c r="W28" s="1083"/>
      <c r="X28" s="1083"/>
      <c r="Y28" s="1083"/>
      <c r="Z28" s="1083"/>
      <c r="AA28" s="1083">
        <v>502</v>
      </c>
      <c r="AB28" s="1083"/>
      <c r="AC28" s="1083"/>
      <c r="AD28" s="1083"/>
      <c r="AE28" s="1084"/>
      <c r="AF28" s="1085">
        <v>502</v>
      </c>
      <c r="AG28" s="1083"/>
      <c r="AH28" s="1083"/>
      <c r="AI28" s="1083"/>
      <c r="AJ28" s="1086"/>
      <c r="AK28" s="1087">
        <v>303</v>
      </c>
      <c r="AL28" s="1075"/>
      <c r="AM28" s="1075"/>
      <c r="AN28" s="1075"/>
      <c r="AO28" s="1075"/>
      <c r="AP28" s="1075" t="s">
        <v>537</v>
      </c>
      <c r="AQ28" s="1075"/>
      <c r="AR28" s="1075"/>
      <c r="AS28" s="1075"/>
      <c r="AT28" s="1075"/>
      <c r="AU28" s="1075" t="s">
        <v>536</v>
      </c>
      <c r="AV28" s="1075"/>
      <c r="AW28" s="1075"/>
      <c r="AX28" s="1075"/>
      <c r="AY28" s="1075"/>
      <c r="AZ28" s="1076" t="s">
        <v>537</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535</v>
      </c>
      <c r="C29" s="1067"/>
      <c r="D29" s="1067"/>
      <c r="E29" s="1067"/>
      <c r="F29" s="1067"/>
      <c r="G29" s="1067"/>
      <c r="H29" s="1067"/>
      <c r="I29" s="1067"/>
      <c r="J29" s="1067"/>
      <c r="K29" s="1067"/>
      <c r="L29" s="1067"/>
      <c r="M29" s="1067"/>
      <c r="N29" s="1067"/>
      <c r="O29" s="1067"/>
      <c r="P29" s="1068"/>
      <c r="Q29" s="1072">
        <v>3802</v>
      </c>
      <c r="R29" s="1073"/>
      <c r="S29" s="1073"/>
      <c r="T29" s="1073"/>
      <c r="U29" s="1073"/>
      <c r="V29" s="1073">
        <v>3572</v>
      </c>
      <c r="W29" s="1073"/>
      <c r="X29" s="1073"/>
      <c r="Y29" s="1073"/>
      <c r="Z29" s="1073"/>
      <c r="AA29" s="1073">
        <v>230</v>
      </c>
      <c r="AB29" s="1073"/>
      <c r="AC29" s="1073"/>
      <c r="AD29" s="1073"/>
      <c r="AE29" s="1074"/>
      <c r="AF29" s="1048">
        <v>230</v>
      </c>
      <c r="AG29" s="1049"/>
      <c r="AH29" s="1049"/>
      <c r="AI29" s="1049"/>
      <c r="AJ29" s="1050"/>
      <c r="AK29" s="1009">
        <v>531</v>
      </c>
      <c r="AL29" s="1000"/>
      <c r="AM29" s="1000"/>
      <c r="AN29" s="1000"/>
      <c r="AO29" s="1000"/>
      <c r="AP29" s="1000" t="s">
        <v>537</v>
      </c>
      <c r="AQ29" s="1000"/>
      <c r="AR29" s="1000"/>
      <c r="AS29" s="1000"/>
      <c r="AT29" s="1000"/>
      <c r="AU29" s="1000" t="s">
        <v>537</v>
      </c>
      <c r="AV29" s="1000"/>
      <c r="AW29" s="1000"/>
      <c r="AX29" s="1000"/>
      <c r="AY29" s="1000"/>
      <c r="AZ29" s="1071" t="s">
        <v>537</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380</v>
      </c>
      <c r="C30" s="1067"/>
      <c r="D30" s="1067"/>
      <c r="E30" s="1067"/>
      <c r="F30" s="1067"/>
      <c r="G30" s="1067"/>
      <c r="H30" s="1067"/>
      <c r="I30" s="1067"/>
      <c r="J30" s="1067"/>
      <c r="K30" s="1067"/>
      <c r="L30" s="1067"/>
      <c r="M30" s="1067"/>
      <c r="N30" s="1067"/>
      <c r="O30" s="1067"/>
      <c r="P30" s="1068"/>
      <c r="Q30" s="1072">
        <v>575</v>
      </c>
      <c r="R30" s="1073"/>
      <c r="S30" s="1073"/>
      <c r="T30" s="1073"/>
      <c r="U30" s="1073"/>
      <c r="V30" s="1073">
        <v>574</v>
      </c>
      <c r="W30" s="1073"/>
      <c r="X30" s="1073"/>
      <c r="Y30" s="1073"/>
      <c r="Z30" s="1073"/>
      <c r="AA30" s="1073">
        <v>1</v>
      </c>
      <c r="AB30" s="1073"/>
      <c r="AC30" s="1073"/>
      <c r="AD30" s="1073"/>
      <c r="AE30" s="1074"/>
      <c r="AF30" s="1048">
        <v>1</v>
      </c>
      <c r="AG30" s="1049"/>
      <c r="AH30" s="1049"/>
      <c r="AI30" s="1049"/>
      <c r="AJ30" s="1050"/>
      <c r="AK30" s="1009">
        <v>108</v>
      </c>
      <c r="AL30" s="1000"/>
      <c r="AM30" s="1000"/>
      <c r="AN30" s="1000"/>
      <c r="AO30" s="1000"/>
      <c r="AP30" s="1000" t="s">
        <v>537</v>
      </c>
      <c r="AQ30" s="1000"/>
      <c r="AR30" s="1000"/>
      <c r="AS30" s="1000"/>
      <c r="AT30" s="1000"/>
      <c r="AU30" s="1000" t="s">
        <v>536</v>
      </c>
      <c r="AV30" s="1000"/>
      <c r="AW30" s="1000"/>
      <c r="AX30" s="1000"/>
      <c r="AY30" s="1000"/>
      <c r="AZ30" s="1071" t="s">
        <v>537</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381</v>
      </c>
      <c r="C31" s="1067"/>
      <c r="D31" s="1067"/>
      <c r="E31" s="1067"/>
      <c r="F31" s="1067"/>
      <c r="G31" s="1067"/>
      <c r="H31" s="1067"/>
      <c r="I31" s="1067"/>
      <c r="J31" s="1067"/>
      <c r="K31" s="1067"/>
      <c r="L31" s="1067"/>
      <c r="M31" s="1067"/>
      <c r="N31" s="1067"/>
      <c r="O31" s="1067"/>
      <c r="P31" s="1068"/>
      <c r="Q31" s="1072">
        <v>1167</v>
      </c>
      <c r="R31" s="1073"/>
      <c r="S31" s="1073"/>
      <c r="T31" s="1073"/>
      <c r="U31" s="1073"/>
      <c r="V31" s="1073">
        <v>1004</v>
      </c>
      <c r="W31" s="1073"/>
      <c r="X31" s="1073"/>
      <c r="Y31" s="1073"/>
      <c r="Z31" s="1073"/>
      <c r="AA31" s="1073">
        <v>163</v>
      </c>
      <c r="AB31" s="1073"/>
      <c r="AC31" s="1073"/>
      <c r="AD31" s="1073"/>
      <c r="AE31" s="1074"/>
      <c r="AF31" s="1048">
        <v>1085</v>
      </c>
      <c r="AG31" s="1049"/>
      <c r="AH31" s="1049"/>
      <c r="AI31" s="1049"/>
      <c r="AJ31" s="1050"/>
      <c r="AK31" s="1009" t="s">
        <v>536</v>
      </c>
      <c r="AL31" s="1000"/>
      <c r="AM31" s="1000"/>
      <c r="AN31" s="1000"/>
      <c r="AO31" s="1000"/>
      <c r="AP31" s="1000">
        <v>973</v>
      </c>
      <c r="AQ31" s="1000"/>
      <c r="AR31" s="1000"/>
      <c r="AS31" s="1000"/>
      <c r="AT31" s="1000"/>
      <c r="AU31" s="1000" t="s">
        <v>537</v>
      </c>
      <c r="AV31" s="1000"/>
      <c r="AW31" s="1000"/>
      <c r="AX31" s="1000"/>
      <c r="AY31" s="1000"/>
      <c r="AZ31" s="1071" t="s">
        <v>537</v>
      </c>
      <c r="BA31" s="1071"/>
      <c r="BB31" s="1071"/>
      <c r="BC31" s="1071"/>
      <c r="BD31" s="1071"/>
      <c r="BE31" s="1061" t="s">
        <v>382</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383</v>
      </c>
      <c r="C32" s="1067"/>
      <c r="D32" s="1067"/>
      <c r="E32" s="1067"/>
      <c r="F32" s="1067"/>
      <c r="G32" s="1067"/>
      <c r="H32" s="1067"/>
      <c r="I32" s="1067"/>
      <c r="J32" s="1067"/>
      <c r="K32" s="1067"/>
      <c r="L32" s="1067"/>
      <c r="M32" s="1067"/>
      <c r="N32" s="1067"/>
      <c r="O32" s="1067"/>
      <c r="P32" s="1068"/>
      <c r="Q32" s="1072">
        <v>3410</v>
      </c>
      <c r="R32" s="1073"/>
      <c r="S32" s="1073"/>
      <c r="T32" s="1073"/>
      <c r="U32" s="1073"/>
      <c r="V32" s="1073">
        <v>3409</v>
      </c>
      <c r="W32" s="1073"/>
      <c r="X32" s="1073"/>
      <c r="Y32" s="1073"/>
      <c r="Z32" s="1073"/>
      <c r="AA32" s="1073">
        <v>0</v>
      </c>
      <c r="AB32" s="1073"/>
      <c r="AC32" s="1073"/>
      <c r="AD32" s="1073"/>
      <c r="AE32" s="1074"/>
      <c r="AF32" s="1048">
        <v>223</v>
      </c>
      <c r="AG32" s="1049"/>
      <c r="AH32" s="1049"/>
      <c r="AI32" s="1049"/>
      <c r="AJ32" s="1050"/>
      <c r="AK32" s="1009">
        <v>1200</v>
      </c>
      <c r="AL32" s="1000"/>
      <c r="AM32" s="1000"/>
      <c r="AN32" s="1000"/>
      <c r="AO32" s="1000"/>
      <c r="AP32" s="1000">
        <v>1174</v>
      </c>
      <c r="AQ32" s="1000"/>
      <c r="AR32" s="1000"/>
      <c r="AS32" s="1000"/>
      <c r="AT32" s="1000"/>
      <c r="AU32" s="1000">
        <v>865</v>
      </c>
      <c r="AV32" s="1000"/>
      <c r="AW32" s="1000"/>
      <c r="AX32" s="1000"/>
      <c r="AY32" s="1000"/>
      <c r="AZ32" s="1071" t="s">
        <v>537</v>
      </c>
      <c r="BA32" s="1071"/>
      <c r="BB32" s="1071"/>
      <c r="BC32" s="1071"/>
      <c r="BD32" s="1071"/>
      <c r="BE32" s="1061" t="s">
        <v>382</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384</v>
      </c>
      <c r="C33" s="1067"/>
      <c r="D33" s="1067"/>
      <c r="E33" s="1067"/>
      <c r="F33" s="1067"/>
      <c r="G33" s="1067"/>
      <c r="H33" s="1067"/>
      <c r="I33" s="1067"/>
      <c r="J33" s="1067"/>
      <c r="K33" s="1067"/>
      <c r="L33" s="1067"/>
      <c r="M33" s="1067"/>
      <c r="N33" s="1067"/>
      <c r="O33" s="1067"/>
      <c r="P33" s="1068"/>
      <c r="Q33" s="1072">
        <v>1568</v>
      </c>
      <c r="R33" s="1073"/>
      <c r="S33" s="1073"/>
      <c r="T33" s="1073"/>
      <c r="U33" s="1073"/>
      <c r="V33" s="1073">
        <v>1474</v>
      </c>
      <c r="W33" s="1073"/>
      <c r="X33" s="1073"/>
      <c r="Y33" s="1073"/>
      <c r="Z33" s="1073"/>
      <c r="AA33" s="1073">
        <v>94</v>
      </c>
      <c r="AB33" s="1073"/>
      <c r="AC33" s="1073"/>
      <c r="AD33" s="1073"/>
      <c r="AE33" s="1074"/>
      <c r="AF33" s="1048">
        <v>94</v>
      </c>
      <c r="AG33" s="1049"/>
      <c r="AH33" s="1049"/>
      <c r="AI33" s="1049"/>
      <c r="AJ33" s="1050"/>
      <c r="AK33" s="1009">
        <v>888</v>
      </c>
      <c r="AL33" s="1000"/>
      <c r="AM33" s="1000"/>
      <c r="AN33" s="1000"/>
      <c r="AO33" s="1000"/>
      <c r="AP33" s="1000">
        <v>10528</v>
      </c>
      <c r="AQ33" s="1000"/>
      <c r="AR33" s="1000"/>
      <c r="AS33" s="1000"/>
      <c r="AT33" s="1000"/>
      <c r="AU33" s="1000">
        <v>8569</v>
      </c>
      <c r="AV33" s="1000"/>
      <c r="AW33" s="1000"/>
      <c r="AX33" s="1000"/>
      <c r="AY33" s="1000"/>
      <c r="AZ33" s="1071" t="s">
        <v>536</v>
      </c>
      <c r="BA33" s="1071"/>
      <c r="BB33" s="1071"/>
      <c r="BC33" s="1071"/>
      <c r="BD33" s="1071"/>
      <c r="BE33" s="1061" t="s">
        <v>385</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386</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367</v>
      </c>
      <c r="B63" s="973" t="s">
        <v>387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2135</v>
      </c>
      <c r="AG63" s="988"/>
      <c r="AH63" s="988"/>
      <c r="AI63" s="988"/>
      <c r="AJ63" s="1059"/>
      <c r="AK63" s="1060"/>
      <c r="AL63" s="992"/>
      <c r="AM63" s="992"/>
      <c r="AN63" s="992"/>
      <c r="AO63" s="992"/>
      <c r="AP63" s="988">
        <v>12675</v>
      </c>
      <c r="AQ63" s="988"/>
      <c r="AR63" s="988"/>
      <c r="AS63" s="988"/>
      <c r="AT63" s="988"/>
      <c r="AU63" s="988">
        <v>9434</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389</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390</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538</v>
      </c>
      <c r="C68" s="1015"/>
      <c r="D68" s="1015"/>
      <c r="E68" s="1015"/>
      <c r="F68" s="1015"/>
      <c r="G68" s="1015"/>
      <c r="H68" s="1015"/>
      <c r="I68" s="1015"/>
      <c r="J68" s="1015"/>
      <c r="K68" s="1015"/>
      <c r="L68" s="1015"/>
      <c r="M68" s="1015"/>
      <c r="N68" s="1015"/>
      <c r="O68" s="1015"/>
      <c r="P68" s="1016"/>
      <c r="Q68" s="1017">
        <v>66638</v>
      </c>
      <c r="R68" s="1011"/>
      <c r="S68" s="1011"/>
      <c r="T68" s="1011"/>
      <c r="U68" s="1011"/>
      <c r="V68" s="1011">
        <v>60357</v>
      </c>
      <c r="W68" s="1011"/>
      <c r="X68" s="1011"/>
      <c r="Y68" s="1011"/>
      <c r="Z68" s="1011"/>
      <c r="AA68" s="1011">
        <v>6280</v>
      </c>
      <c r="AB68" s="1011"/>
      <c r="AC68" s="1011"/>
      <c r="AD68" s="1011"/>
      <c r="AE68" s="1011"/>
      <c r="AF68" s="1011">
        <v>6273</v>
      </c>
      <c r="AG68" s="1011"/>
      <c r="AH68" s="1011"/>
      <c r="AI68" s="1011"/>
      <c r="AJ68" s="1011"/>
      <c r="AK68" s="1011" t="s">
        <v>537</v>
      </c>
      <c r="AL68" s="1011"/>
      <c r="AM68" s="1011"/>
      <c r="AN68" s="1011"/>
      <c r="AO68" s="1011"/>
      <c r="AP68" s="1011" t="s">
        <v>536</v>
      </c>
      <c r="AQ68" s="1011"/>
      <c r="AR68" s="1011"/>
      <c r="AS68" s="1011"/>
      <c r="AT68" s="1011"/>
      <c r="AU68" s="1011" t="s">
        <v>544</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539</v>
      </c>
      <c r="C69" s="1004"/>
      <c r="D69" s="1004"/>
      <c r="E69" s="1004"/>
      <c r="F69" s="1004"/>
      <c r="G69" s="1004"/>
      <c r="H69" s="1004"/>
      <c r="I69" s="1004"/>
      <c r="J69" s="1004"/>
      <c r="K69" s="1004"/>
      <c r="L69" s="1004"/>
      <c r="M69" s="1004"/>
      <c r="N69" s="1004"/>
      <c r="O69" s="1004"/>
      <c r="P69" s="1005"/>
      <c r="Q69" s="1006">
        <v>448</v>
      </c>
      <c r="R69" s="1000"/>
      <c r="S69" s="1000"/>
      <c r="T69" s="1000"/>
      <c r="U69" s="1000"/>
      <c r="V69" s="1000">
        <v>394</v>
      </c>
      <c r="W69" s="1000"/>
      <c r="X69" s="1000"/>
      <c r="Y69" s="1000"/>
      <c r="Z69" s="1000"/>
      <c r="AA69" s="1000">
        <v>54</v>
      </c>
      <c r="AB69" s="1000"/>
      <c r="AC69" s="1000"/>
      <c r="AD69" s="1000"/>
      <c r="AE69" s="1000"/>
      <c r="AF69" s="1000">
        <v>54</v>
      </c>
      <c r="AG69" s="1000"/>
      <c r="AH69" s="1000"/>
      <c r="AI69" s="1000"/>
      <c r="AJ69" s="1000"/>
      <c r="AK69" s="1000">
        <v>1</v>
      </c>
      <c r="AL69" s="1000"/>
      <c r="AM69" s="1000"/>
      <c r="AN69" s="1000"/>
      <c r="AO69" s="1000"/>
      <c r="AP69" s="1000">
        <v>157</v>
      </c>
      <c r="AQ69" s="1000"/>
      <c r="AR69" s="1000"/>
      <c r="AS69" s="1000"/>
      <c r="AT69" s="1000"/>
      <c r="AU69" s="1000">
        <v>93</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540</v>
      </c>
      <c r="C70" s="1004"/>
      <c r="D70" s="1004"/>
      <c r="E70" s="1004"/>
      <c r="F70" s="1004"/>
      <c r="G70" s="1004"/>
      <c r="H70" s="1004"/>
      <c r="I70" s="1004"/>
      <c r="J70" s="1004"/>
      <c r="K70" s="1004"/>
      <c r="L70" s="1004"/>
      <c r="M70" s="1004"/>
      <c r="N70" s="1004"/>
      <c r="O70" s="1004"/>
      <c r="P70" s="1005"/>
      <c r="Q70" s="1006">
        <v>5505</v>
      </c>
      <c r="R70" s="1000"/>
      <c r="S70" s="1000"/>
      <c r="T70" s="1000"/>
      <c r="U70" s="1000"/>
      <c r="V70" s="1000">
        <v>5473</v>
      </c>
      <c r="W70" s="1000"/>
      <c r="X70" s="1000"/>
      <c r="Y70" s="1000"/>
      <c r="Z70" s="1000"/>
      <c r="AA70" s="1000">
        <v>32</v>
      </c>
      <c r="AB70" s="1000"/>
      <c r="AC70" s="1000"/>
      <c r="AD70" s="1000"/>
      <c r="AE70" s="1000"/>
      <c r="AF70" s="1000">
        <v>32</v>
      </c>
      <c r="AG70" s="1000"/>
      <c r="AH70" s="1000"/>
      <c r="AI70" s="1000"/>
      <c r="AJ70" s="1000"/>
      <c r="AK70" s="1000">
        <v>920</v>
      </c>
      <c r="AL70" s="1000"/>
      <c r="AM70" s="1000"/>
      <c r="AN70" s="1000"/>
      <c r="AO70" s="1000"/>
      <c r="AP70" s="1000" t="s">
        <v>537</v>
      </c>
      <c r="AQ70" s="1000"/>
      <c r="AR70" s="1000"/>
      <c r="AS70" s="1000"/>
      <c r="AT70" s="1000"/>
      <c r="AU70" s="1000" t="s">
        <v>545</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541</v>
      </c>
      <c r="C71" s="1004"/>
      <c r="D71" s="1004"/>
      <c r="E71" s="1004"/>
      <c r="F71" s="1004"/>
      <c r="G71" s="1004"/>
      <c r="H71" s="1004"/>
      <c r="I71" s="1004"/>
      <c r="J71" s="1004"/>
      <c r="K71" s="1004"/>
      <c r="L71" s="1004"/>
      <c r="M71" s="1004"/>
      <c r="N71" s="1004"/>
      <c r="O71" s="1004"/>
      <c r="P71" s="1005"/>
      <c r="Q71" s="1006">
        <v>2628</v>
      </c>
      <c r="R71" s="1000"/>
      <c r="S71" s="1000"/>
      <c r="T71" s="1000"/>
      <c r="U71" s="1000"/>
      <c r="V71" s="1000">
        <v>2617</v>
      </c>
      <c r="W71" s="1000"/>
      <c r="X71" s="1000"/>
      <c r="Y71" s="1000"/>
      <c r="Z71" s="1000"/>
      <c r="AA71" s="1000">
        <v>11</v>
      </c>
      <c r="AB71" s="1000"/>
      <c r="AC71" s="1000"/>
      <c r="AD71" s="1000"/>
      <c r="AE71" s="1000"/>
      <c r="AF71" s="1000">
        <v>11</v>
      </c>
      <c r="AG71" s="1000"/>
      <c r="AH71" s="1000"/>
      <c r="AI71" s="1000"/>
      <c r="AJ71" s="1000"/>
      <c r="AK71" s="1000" t="s">
        <v>536</v>
      </c>
      <c r="AL71" s="1000"/>
      <c r="AM71" s="1000"/>
      <c r="AN71" s="1000"/>
      <c r="AO71" s="1000"/>
      <c r="AP71" s="1000" t="s">
        <v>536</v>
      </c>
      <c r="AQ71" s="1000"/>
      <c r="AR71" s="1000"/>
      <c r="AS71" s="1000"/>
      <c r="AT71" s="1000"/>
      <c r="AU71" s="1000" t="s">
        <v>546</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542</v>
      </c>
      <c r="C72" s="1004"/>
      <c r="D72" s="1004"/>
      <c r="E72" s="1004"/>
      <c r="F72" s="1004"/>
      <c r="G72" s="1004"/>
      <c r="H72" s="1004"/>
      <c r="I72" s="1004"/>
      <c r="J72" s="1004"/>
      <c r="K72" s="1004"/>
      <c r="L72" s="1004"/>
      <c r="M72" s="1004"/>
      <c r="N72" s="1004"/>
      <c r="O72" s="1004"/>
      <c r="P72" s="1005"/>
      <c r="Q72" s="1006">
        <v>398650</v>
      </c>
      <c r="R72" s="1000"/>
      <c r="S72" s="1000"/>
      <c r="T72" s="1000"/>
      <c r="U72" s="1000"/>
      <c r="V72" s="1000">
        <v>388493</v>
      </c>
      <c r="W72" s="1000"/>
      <c r="X72" s="1000"/>
      <c r="Y72" s="1000"/>
      <c r="Z72" s="1000"/>
      <c r="AA72" s="1000">
        <v>10157</v>
      </c>
      <c r="AB72" s="1000"/>
      <c r="AC72" s="1000"/>
      <c r="AD72" s="1000"/>
      <c r="AE72" s="1000"/>
      <c r="AF72" s="1000">
        <v>10157</v>
      </c>
      <c r="AG72" s="1000"/>
      <c r="AH72" s="1000"/>
      <c r="AI72" s="1000"/>
      <c r="AJ72" s="1000"/>
      <c r="AK72" s="1000">
        <v>2501</v>
      </c>
      <c r="AL72" s="1000"/>
      <c r="AM72" s="1000"/>
      <c r="AN72" s="1000"/>
      <c r="AO72" s="1000"/>
      <c r="AP72" s="1000" t="s">
        <v>537</v>
      </c>
      <c r="AQ72" s="1000"/>
      <c r="AR72" s="1000"/>
      <c r="AS72" s="1000"/>
      <c r="AT72" s="1000"/>
      <c r="AU72" s="1000" t="s">
        <v>537</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543</v>
      </c>
      <c r="C73" s="1004"/>
      <c r="D73" s="1004"/>
      <c r="E73" s="1004"/>
      <c r="F73" s="1004"/>
      <c r="G73" s="1004"/>
      <c r="H73" s="1004"/>
      <c r="I73" s="1004"/>
      <c r="J73" s="1004"/>
      <c r="K73" s="1004"/>
      <c r="L73" s="1004"/>
      <c r="M73" s="1004"/>
      <c r="N73" s="1004"/>
      <c r="O73" s="1004"/>
      <c r="P73" s="1005"/>
      <c r="Q73" s="1006">
        <v>303</v>
      </c>
      <c r="R73" s="1000"/>
      <c r="S73" s="1000"/>
      <c r="T73" s="1000"/>
      <c r="U73" s="1000"/>
      <c r="V73" s="1000">
        <v>297</v>
      </c>
      <c r="W73" s="1000"/>
      <c r="X73" s="1000"/>
      <c r="Y73" s="1000"/>
      <c r="Z73" s="1000"/>
      <c r="AA73" s="1000">
        <v>6</v>
      </c>
      <c r="AB73" s="1000"/>
      <c r="AC73" s="1000"/>
      <c r="AD73" s="1000"/>
      <c r="AE73" s="1000"/>
      <c r="AF73" s="1000">
        <v>6</v>
      </c>
      <c r="AG73" s="1000"/>
      <c r="AH73" s="1000"/>
      <c r="AI73" s="1000"/>
      <c r="AJ73" s="1000"/>
      <c r="AK73" s="1000">
        <v>4</v>
      </c>
      <c r="AL73" s="1000"/>
      <c r="AM73" s="1000"/>
      <c r="AN73" s="1000"/>
      <c r="AO73" s="1000"/>
      <c r="AP73" s="1000" t="s">
        <v>537</v>
      </c>
      <c r="AQ73" s="1000"/>
      <c r="AR73" s="1000"/>
      <c r="AS73" s="1000"/>
      <c r="AT73" s="1000"/>
      <c r="AU73" s="1000" t="s">
        <v>537</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367</v>
      </c>
      <c r="B88" s="973" t="s">
        <v>391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16533</v>
      </c>
      <c r="AG88" s="988"/>
      <c r="AH88" s="988"/>
      <c r="AI88" s="988"/>
      <c r="AJ88" s="988"/>
      <c r="AK88" s="992"/>
      <c r="AL88" s="992"/>
      <c r="AM88" s="992"/>
      <c r="AN88" s="992"/>
      <c r="AO88" s="992"/>
      <c r="AP88" s="988">
        <v>157</v>
      </c>
      <c r="AQ88" s="988"/>
      <c r="AR88" s="988"/>
      <c r="AS88" s="988"/>
      <c r="AT88" s="988"/>
      <c r="AU88" s="988">
        <v>93</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v>
      </c>
      <c r="CS102" s="980"/>
      <c r="CT102" s="980"/>
      <c r="CU102" s="980"/>
      <c r="CV102" s="981"/>
      <c r="CW102" s="979" t="s">
        <v>537</v>
      </c>
      <c r="CX102" s="980"/>
      <c r="CY102" s="980"/>
      <c r="CZ102" s="980"/>
      <c r="DA102" s="981"/>
      <c r="DB102" s="979">
        <v>92</v>
      </c>
      <c r="DC102" s="980"/>
      <c r="DD102" s="980"/>
      <c r="DE102" s="980"/>
      <c r="DF102" s="981"/>
      <c r="DG102" s="979">
        <v>253</v>
      </c>
      <c r="DH102" s="980"/>
      <c r="DI102" s="980"/>
      <c r="DJ102" s="980"/>
      <c r="DK102" s="981"/>
      <c r="DL102" s="979" t="s">
        <v>536</v>
      </c>
      <c r="DM102" s="980"/>
      <c r="DN102" s="980"/>
      <c r="DO102" s="980"/>
      <c r="DP102" s="981"/>
      <c r="DQ102" s="979">
        <v>253</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400</v>
      </c>
      <c r="AB109" s="923"/>
      <c r="AC109" s="923"/>
      <c r="AD109" s="923"/>
      <c r="AE109" s="924"/>
      <c r="AF109" s="925" t="s">
        <v>287</v>
      </c>
      <c r="AG109" s="923"/>
      <c r="AH109" s="923"/>
      <c r="AI109" s="923"/>
      <c r="AJ109" s="924"/>
      <c r="AK109" s="925" t="s">
        <v>286</v>
      </c>
      <c r="AL109" s="923"/>
      <c r="AM109" s="923"/>
      <c r="AN109" s="923"/>
      <c r="AO109" s="924"/>
      <c r="AP109" s="925" t="s">
        <v>401</v>
      </c>
      <c r="AQ109" s="923"/>
      <c r="AR109" s="923"/>
      <c r="AS109" s="923"/>
      <c r="AT109" s="954"/>
      <c r="AU109" s="922" t="s">
        <v>399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400</v>
      </c>
      <c r="BR109" s="923"/>
      <c r="BS109" s="923"/>
      <c r="BT109" s="923"/>
      <c r="BU109" s="924"/>
      <c r="BV109" s="925" t="s">
        <v>287</v>
      </c>
      <c r="BW109" s="923"/>
      <c r="BX109" s="923"/>
      <c r="BY109" s="923"/>
      <c r="BZ109" s="924"/>
      <c r="CA109" s="925" t="s">
        <v>286</v>
      </c>
      <c r="CB109" s="923"/>
      <c r="CC109" s="923"/>
      <c r="CD109" s="923"/>
      <c r="CE109" s="924"/>
      <c r="CF109" s="961" t="s">
        <v>401</v>
      </c>
      <c r="CG109" s="961"/>
      <c r="CH109" s="961"/>
      <c r="CI109" s="961"/>
      <c r="CJ109" s="961"/>
      <c r="CK109" s="925" t="s">
        <v>402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400</v>
      </c>
      <c r="DH109" s="923"/>
      <c r="DI109" s="923"/>
      <c r="DJ109" s="923"/>
      <c r="DK109" s="924"/>
      <c r="DL109" s="925" t="s">
        <v>287</v>
      </c>
      <c r="DM109" s="923"/>
      <c r="DN109" s="923"/>
      <c r="DO109" s="923"/>
      <c r="DP109" s="924"/>
      <c r="DQ109" s="925" t="s">
        <v>286</v>
      </c>
      <c r="DR109" s="923"/>
      <c r="DS109" s="923"/>
      <c r="DT109" s="923"/>
      <c r="DU109" s="924"/>
      <c r="DV109" s="925" t="s">
        <v>401</v>
      </c>
      <c r="DW109" s="923"/>
      <c r="DX109" s="923"/>
      <c r="DY109" s="923"/>
      <c r="DZ109" s="954"/>
    </row>
    <row r="110" spans="1:131" s="199" customFormat="1" ht="26.25" customHeight="1" x14ac:dyDescent="0.15">
      <c r="A110" s="825" t="s">
        <v>403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2054771</v>
      </c>
      <c r="AB110" s="916"/>
      <c r="AC110" s="916"/>
      <c r="AD110" s="916"/>
      <c r="AE110" s="917"/>
      <c r="AF110" s="918">
        <v>1864034</v>
      </c>
      <c r="AG110" s="916"/>
      <c r="AH110" s="916"/>
      <c r="AI110" s="916"/>
      <c r="AJ110" s="917"/>
      <c r="AK110" s="918">
        <v>1617423</v>
      </c>
      <c r="AL110" s="916"/>
      <c r="AM110" s="916"/>
      <c r="AN110" s="916"/>
      <c r="AO110" s="917"/>
      <c r="AP110" s="919">
        <v>12.5</v>
      </c>
      <c r="AQ110" s="920"/>
      <c r="AR110" s="920"/>
      <c r="AS110" s="920"/>
      <c r="AT110" s="921"/>
      <c r="AU110" s="955" t="s">
        <v>61</v>
      </c>
      <c r="AV110" s="956"/>
      <c r="AW110" s="956"/>
      <c r="AX110" s="956"/>
      <c r="AY110" s="956"/>
      <c r="AZ110" s="881" t="s">
        <v>404</v>
      </c>
      <c r="BA110" s="826"/>
      <c r="BB110" s="826"/>
      <c r="BC110" s="826"/>
      <c r="BD110" s="826"/>
      <c r="BE110" s="826"/>
      <c r="BF110" s="826"/>
      <c r="BG110" s="826"/>
      <c r="BH110" s="826"/>
      <c r="BI110" s="826"/>
      <c r="BJ110" s="826"/>
      <c r="BK110" s="826"/>
      <c r="BL110" s="826"/>
      <c r="BM110" s="826"/>
      <c r="BN110" s="826"/>
      <c r="BO110" s="826"/>
      <c r="BP110" s="827"/>
      <c r="BQ110" s="882">
        <v>18278384</v>
      </c>
      <c r="BR110" s="863"/>
      <c r="BS110" s="863"/>
      <c r="BT110" s="863"/>
      <c r="BU110" s="863"/>
      <c r="BV110" s="863">
        <v>18184023</v>
      </c>
      <c r="BW110" s="863"/>
      <c r="BX110" s="863"/>
      <c r="BY110" s="863"/>
      <c r="BZ110" s="863"/>
      <c r="CA110" s="863">
        <v>18175983</v>
      </c>
      <c r="CB110" s="863"/>
      <c r="CC110" s="863"/>
      <c r="CD110" s="863"/>
      <c r="CE110" s="863"/>
      <c r="CF110" s="887">
        <v>140.19999999999999</v>
      </c>
      <c r="CG110" s="888"/>
      <c r="CH110" s="888"/>
      <c r="CI110" s="888"/>
      <c r="CJ110" s="888"/>
      <c r="CK110" s="951" t="s">
        <v>405</v>
      </c>
      <c r="CL110" s="837"/>
      <c r="CM110" s="912" t="s">
        <v>406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407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408</v>
      </c>
      <c r="BA111" s="768"/>
      <c r="BB111" s="768"/>
      <c r="BC111" s="768"/>
      <c r="BD111" s="768"/>
      <c r="BE111" s="768"/>
      <c r="BF111" s="768"/>
      <c r="BG111" s="768"/>
      <c r="BH111" s="768"/>
      <c r="BI111" s="768"/>
      <c r="BJ111" s="768"/>
      <c r="BK111" s="768"/>
      <c r="BL111" s="768"/>
      <c r="BM111" s="768"/>
      <c r="BN111" s="768"/>
      <c r="BO111" s="768"/>
      <c r="BP111" s="769"/>
      <c r="BQ111" s="834">
        <v>511433</v>
      </c>
      <c r="BR111" s="835"/>
      <c r="BS111" s="835"/>
      <c r="BT111" s="835"/>
      <c r="BU111" s="835"/>
      <c r="BV111" s="835">
        <v>577870</v>
      </c>
      <c r="BW111" s="835"/>
      <c r="BX111" s="835"/>
      <c r="BY111" s="835"/>
      <c r="BZ111" s="835"/>
      <c r="CA111" s="835">
        <v>515608</v>
      </c>
      <c r="CB111" s="835"/>
      <c r="CC111" s="835"/>
      <c r="CD111" s="835"/>
      <c r="CE111" s="835"/>
      <c r="CF111" s="896">
        <v>4</v>
      </c>
      <c r="CG111" s="897"/>
      <c r="CH111" s="897"/>
      <c r="CI111" s="897"/>
      <c r="CJ111" s="897"/>
      <c r="CK111" s="952"/>
      <c r="CL111" s="839"/>
      <c r="CM111" s="842" t="s">
        <v>409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410</v>
      </c>
      <c r="B112" s="938"/>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412</v>
      </c>
      <c r="BA112" s="768"/>
      <c r="BB112" s="768"/>
      <c r="BC112" s="768"/>
      <c r="BD112" s="768"/>
      <c r="BE112" s="768"/>
      <c r="BF112" s="768"/>
      <c r="BG112" s="768"/>
      <c r="BH112" s="768"/>
      <c r="BI112" s="768"/>
      <c r="BJ112" s="768"/>
      <c r="BK112" s="768"/>
      <c r="BL112" s="768"/>
      <c r="BM112" s="768"/>
      <c r="BN112" s="768"/>
      <c r="BO112" s="768"/>
      <c r="BP112" s="769"/>
      <c r="BQ112" s="834">
        <v>9955876</v>
      </c>
      <c r="BR112" s="835"/>
      <c r="BS112" s="835"/>
      <c r="BT112" s="835"/>
      <c r="BU112" s="835"/>
      <c r="BV112" s="835">
        <v>9725867</v>
      </c>
      <c r="BW112" s="835"/>
      <c r="BX112" s="835"/>
      <c r="BY112" s="835"/>
      <c r="BZ112" s="835"/>
      <c r="CA112" s="835">
        <v>9434785</v>
      </c>
      <c r="CB112" s="835"/>
      <c r="CC112" s="835"/>
      <c r="CD112" s="835"/>
      <c r="CE112" s="835"/>
      <c r="CF112" s="896">
        <v>72.8</v>
      </c>
      <c r="CG112" s="897"/>
      <c r="CH112" s="897"/>
      <c r="CI112" s="897"/>
      <c r="CJ112" s="897"/>
      <c r="CK112" s="952"/>
      <c r="CL112" s="839"/>
      <c r="CM112" s="842" t="s">
        <v>413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834908</v>
      </c>
      <c r="AB113" s="944"/>
      <c r="AC113" s="944"/>
      <c r="AD113" s="944"/>
      <c r="AE113" s="945"/>
      <c r="AF113" s="946">
        <v>948994</v>
      </c>
      <c r="AG113" s="944"/>
      <c r="AH113" s="944"/>
      <c r="AI113" s="944"/>
      <c r="AJ113" s="945"/>
      <c r="AK113" s="946">
        <v>950192</v>
      </c>
      <c r="AL113" s="944"/>
      <c r="AM113" s="944"/>
      <c r="AN113" s="944"/>
      <c r="AO113" s="945"/>
      <c r="AP113" s="947">
        <v>7.3</v>
      </c>
      <c r="AQ113" s="948"/>
      <c r="AR113" s="948"/>
      <c r="AS113" s="948"/>
      <c r="AT113" s="949"/>
      <c r="AU113" s="957"/>
      <c r="AV113" s="958"/>
      <c r="AW113" s="958"/>
      <c r="AX113" s="958"/>
      <c r="AY113" s="958"/>
      <c r="AZ113" s="833" t="s">
        <v>415</v>
      </c>
      <c r="BA113" s="768"/>
      <c r="BB113" s="768"/>
      <c r="BC113" s="768"/>
      <c r="BD113" s="768"/>
      <c r="BE113" s="768"/>
      <c r="BF113" s="768"/>
      <c r="BG113" s="768"/>
      <c r="BH113" s="768"/>
      <c r="BI113" s="768"/>
      <c r="BJ113" s="768"/>
      <c r="BK113" s="768"/>
      <c r="BL113" s="768"/>
      <c r="BM113" s="768"/>
      <c r="BN113" s="768"/>
      <c r="BO113" s="768"/>
      <c r="BP113" s="769"/>
      <c r="BQ113" s="834">
        <v>144247</v>
      </c>
      <c r="BR113" s="835"/>
      <c r="BS113" s="835"/>
      <c r="BT113" s="835"/>
      <c r="BU113" s="835"/>
      <c r="BV113" s="835">
        <v>118948</v>
      </c>
      <c r="BW113" s="835"/>
      <c r="BX113" s="835"/>
      <c r="BY113" s="835"/>
      <c r="BZ113" s="835"/>
      <c r="CA113" s="835">
        <v>93172</v>
      </c>
      <c r="CB113" s="835"/>
      <c r="CC113" s="835"/>
      <c r="CD113" s="835"/>
      <c r="CE113" s="835"/>
      <c r="CF113" s="896">
        <v>0.7</v>
      </c>
      <c r="CG113" s="897"/>
      <c r="CH113" s="897"/>
      <c r="CI113" s="897"/>
      <c r="CJ113" s="897"/>
      <c r="CK113" s="952"/>
      <c r="CL113" s="839"/>
      <c r="CM113" s="842" t="s">
        <v>416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v>485447</v>
      </c>
      <c r="DH113" s="798"/>
      <c r="DI113" s="798"/>
      <c r="DJ113" s="798"/>
      <c r="DK113" s="799"/>
      <c r="DL113" s="800">
        <v>450772</v>
      </c>
      <c r="DM113" s="798"/>
      <c r="DN113" s="798"/>
      <c r="DO113" s="798"/>
      <c r="DP113" s="799"/>
      <c r="DQ113" s="800">
        <v>416098</v>
      </c>
      <c r="DR113" s="798"/>
      <c r="DS113" s="798"/>
      <c r="DT113" s="798"/>
      <c r="DU113" s="799"/>
      <c r="DV113" s="845">
        <v>3.2</v>
      </c>
      <c r="DW113" s="846"/>
      <c r="DX113" s="846"/>
      <c r="DY113" s="846"/>
      <c r="DZ113" s="847"/>
    </row>
    <row r="114" spans="1:130" s="199" customFormat="1" ht="26.25" customHeight="1" x14ac:dyDescent="0.15">
      <c r="A114" s="939"/>
      <c r="B114" s="940"/>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4283</v>
      </c>
      <c r="AB114" s="798"/>
      <c r="AC114" s="798"/>
      <c r="AD114" s="798"/>
      <c r="AE114" s="799"/>
      <c r="AF114" s="800">
        <v>4248</v>
      </c>
      <c r="AG114" s="798"/>
      <c r="AH114" s="798"/>
      <c r="AI114" s="798"/>
      <c r="AJ114" s="799"/>
      <c r="AK114" s="800">
        <v>4197</v>
      </c>
      <c r="AL114" s="798"/>
      <c r="AM114" s="798"/>
      <c r="AN114" s="798"/>
      <c r="AO114" s="799"/>
      <c r="AP114" s="845">
        <v>0</v>
      </c>
      <c r="AQ114" s="846"/>
      <c r="AR114" s="846"/>
      <c r="AS114" s="846"/>
      <c r="AT114" s="847"/>
      <c r="AU114" s="957"/>
      <c r="AV114" s="958"/>
      <c r="AW114" s="958"/>
      <c r="AX114" s="958"/>
      <c r="AY114" s="958"/>
      <c r="AZ114" s="833" t="s">
        <v>418</v>
      </c>
      <c r="BA114" s="768"/>
      <c r="BB114" s="768"/>
      <c r="BC114" s="768"/>
      <c r="BD114" s="768"/>
      <c r="BE114" s="768"/>
      <c r="BF114" s="768"/>
      <c r="BG114" s="768"/>
      <c r="BH114" s="768"/>
      <c r="BI114" s="768"/>
      <c r="BJ114" s="768"/>
      <c r="BK114" s="768"/>
      <c r="BL114" s="768"/>
      <c r="BM114" s="768"/>
      <c r="BN114" s="768"/>
      <c r="BO114" s="768"/>
      <c r="BP114" s="769"/>
      <c r="BQ114" s="834">
        <v>3059256</v>
      </c>
      <c r="BR114" s="835"/>
      <c r="BS114" s="835"/>
      <c r="BT114" s="835"/>
      <c r="BU114" s="835"/>
      <c r="BV114" s="835">
        <v>2843352</v>
      </c>
      <c r="BW114" s="835"/>
      <c r="BX114" s="835"/>
      <c r="BY114" s="835"/>
      <c r="BZ114" s="835"/>
      <c r="CA114" s="835">
        <v>3081699</v>
      </c>
      <c r="CB114" s="835"/>
      <c r="CC114" s="835"/>
      <c r="CD114" s="835"/>
      <c r="CE114" s="835"/>
      <c r="CF114" s="896">
        <v>23.8</v>
      </c>
      <c r="CG114" s="897"/>
      <c r="CH114" s="897"/>
      <c r="CI114" s="897"/>
      <c r="CJ114" s="897"/>
      <c r="CK114" s="952"/>
      <c r="CL114" s="839"/>
      <c r="CM114" s="842" t="s">
        <v>419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38239</v>
      </c>
      <c r="AB115" s="944"/>
      <c r="AC115" s="944"/>
      <c r="AD115" s="944"/>
      <c r="AE115" s="945"/>
      <c r="AF115" s="946">
        <v>38088</v>
      </c>
      <c r="AG115" s="944"/>
      <c r="AH115" s="944"/>
      <c r="AI115" s="944"/>
      <c r="AJ115" s="945"/>
      <c r="AK115" s="946">
        <v>38104</v>
      </c>
      <c r="AL115" s="944"/>
      <c r="AM115" s="944"/>
      <c r="AN115" s="944"/>
      <c r="AO115" s="945"/>
      <c r="AP115" s="947">
        <v>0.3</v>
      </c>
      <c r="AQ115" s="948"/>
      <c r="AR115" s="948"/>
      <c r="AS115" s="948"/>
      <c r="AT115" s="949"/>
      <c r="AU115" s="957"/>
      <c r="AV115" s="958"/>
      <c r="AW115" s="958"/>
      <c r="AX115" s="958"/>
      <c r="AY115" s="958"/>
      <c r="AZ115" s="833" t="s">
        <v>421</v>
      </c>
      <c r="BA115" s="768"/>
      <c r="BB115" s="768"/>
      <c r="BC115" s="768"/>
      <c r="BD115" s="768"/>
      <c r="BE115" s="768"/>
      <c r="BF115" s="768"/>
      <c r="BG115" s="768"/>
      <c r="BH115" s="768"/>
      <c r="BI115" s="768"/>
      <c r="BJ115" s="768"/>
      <c r="BK115" s="768"/>
      <c r="BL115" s="768"/>
      <c r="BM115" s="768"/>
      <c r="BN115" s="768"/>
      <c r="BO115" s="768"/>
      <c r="BP115" s="769"/>
      <c r="BQ115" s="834">
        <v>217281</v>
      </c>
      <c r="BR115" s="835"/>
      <c r="BS115" s="835"/>
      <c r="BT115" s="835"/>
      <c r="BU115" s="835"/>
      <c r="BV115" s="835">
        <v>119325</v>
      </c>
      <c r="BW115" s="835"/>
      <c r="BX115" s="835"/>
      <c r="BY115" s="835"/>
      <c r="BZ115" s="835"/>
      <c r="CA115" s="835">
        <v>121419</v>
      </c>
      <c r="CB115" s="835"/>
      <c r="CC115" s="835"/>
      <c r="CD115" s="835"/>
      <c r="CE115" s="835"/>
      <c r="CF115" s="896">
        <v>0.9</v>
      </c>
      <c r="CG115" s="897"/>
      <c r="CH115" s="897"/>
      <c r="CI115" s="897"/>
      <c r="CJ115" s="897"/>
      <c r="CK115" s="952"/>
      <c r="CL115" s="839"/>
      <c r="CM115" s="833" t="s">
        <v>422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v>102778</v>
      </c>
      <c r="DM115" s="798"/>
      <c r="DN115" s="798"/>
      <c r="DO115" s="798"/>
      <c r="DP115" s="799"/>
      <c r="DQ115" s="800">
        <v>78620</v>
      </c>
      <c r="DR115" s="798"/>
      <c r="DS115" s="798"/>
      <c r="DT115" s="798"/>
      <c r="DU115" s="799"/>
      <c r="DV115" s="845">
        <v>0.6</v>
      </c>
      <c r="DW115" s="846"/>
      <c r="DX115" s="846"/>
      <c r="DY115" s="846"/>
      <c r="DZ115" s="847"/>
    </row>
    <row r="116" spans="1:130" s="199" customFormat="1" ht="26.25" customHeight="1" x14ac:dyDescent="0.15">
      <c r="A116" s="941"/>
      <c r="B116" s="942"/>
      <c r="C116" s="901" t="s">
        <v>423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424</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7402</v>
      </c>
      <c r="DH116" s="798"/>
      <c r="DI116" s="798"/>
      <c r="DJ116" s="798"/>
      <c r="DK116" s="799"/>
      <c r="DL116" s="800">
        <v>6164</v>
      </c>
      <c r="DM116" s="798"/>
      <c r="DN116" s="798"/>
      <c r="DO116" s="798"/>
      <c r="DP116" s="799"/>
      <c r="DQ116" s="800">
        <v>4949</v>
      </c>
      <c r="DR116" s="798"/>
      <c r="DS116" s="798"/>
      <c r="DT116" s="798"/>
      <c r="DU116" s="799"/>
      <c r="DV116" s="845">
        <v>0</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426</v>
      </c>
      <c r="Z117" s="924"/>
      <c r="AA117" s="929">
        <v>2932201</v>
      </c>
      <c r="AB117" s="930"/>
      <c r="AC117" s="930"/>
      <c r="AD117" s="930"/>
      <c r="AE117" s="931"/>
      <c r="AF117" s="932">
        <v>2855364</v>
      </c>
      <c r="AG117" s="930"/>
      <c r="AH117" s="930"/>
      <c r="AI117" s="930"/>
      <c r="AJ117" s="931"/>
      <c r="AK117" s="932">
        <v>2609916</v>
      </c>
      <c r="AL117" s="930"/>
      <c r="AM117" s="930"/>
      <c r="AN117" s="930"/>
      <c r="AO117" s="931"/>
      <c r="AP117" s="933"/>
      <c r="AQ117" s="934"/>
      <c r="AR117" s="934"/>
      <c r="AS117" s="934"/>
      <c r="AT117" s="935"/>
      <c r="AU117" s="957"/>
      <c r="AV117" s="958"/>
      <c r="AW117" s="958"/>
      <c r="AX117" s="958"/>
      <c r="AY117" s="958"/>
      <c r="AZ117" s="884" t="s">
        <v>427</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428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402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400</v>
      </c>
      <c r="AB118" s="923"/>
      <c r="AC118" s="923"/>
      <c r="AD118" s="923"/>
      <c r="AE118" s="924"/>
      <c r="AF118" s="925" t="s">
        <v>287</v>
      </c>
      <c r="AG118" s="923"/>
      <c r="AH118" s="923"/>
      <c r="AI118" s="923"/>
      <c r="AJ118" s="924"/>
      <c r="AK118" s="925" t="s">
        <v>286</v>
      </c>
      <c r="AL118" s="923"/>
      <c r="AM118" s="923"/>
      <c r="AN118" s="923"/>
      <c r="AO118" s="924"/>
      <c r="AP118" s="926" t="s">
        <v>401</v>
      </c>
      <c r="AQ118" s="927"/>
      <c r="AR118" s="927"/>
      <c r="AS118" s="927"/>
      <c r="AT118" s="928"/>
      <c r="AU118" s="957"/>
      <c r="AV118" s="958"/>
      <c r="AW118" s="958"/>
      <c r="AX118" s="958"/>
      <c r="AY118" s="958"/>
      <c r="AZ118" s="900" t="s">
        <v>429</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v>18584</v>
      </c>
      <c r="DH118" s="798"/>
      <c r="DI118" s="798"/>
      <c r="DJ118" s="798"/>
      <c r="DK118" s="799"/>
      <c r="DL118" s="800">
        <v>18156</v>
      </c>
      <c r="DM118" s="798"/>
      <c r="DN118" s="798"/>
      <c r="DO118" s="798"/>
      <c r="DP118" s="799"/>
      <c r="DQ118" s="800">
        <v>15941</v>
      </c>
      <c r="DR118" s="798"/>
      <c r="DS118" s="798"/>
      <c r="DT118" s="798"/>
      <c r="DU118" s="799"/>
      <c r="DV118" s="845">
        <v>0.1</v>
      </c>
      <c r="DW118" s="846"/>
      <c r="DX118" s="846"/>
      <c r="DY118" s="846"/>
      <c r="DZ118" s="847"/>
    </row>
    <row r="119" spans="1:130" s="199" customFormat="1" ht="26.25" customHeight="1" x14ac:dyDescent="0.15">
      <c r="A119" s="836" t="s">
        <v>405</v>
      </c>
      <c r="B119" s="837"/>
      <c r="C119" s="912" t="s">
        <v>406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431</v>
      </c>
      <c r="BP119" s="899"/>
      <c r="BQ119" s="903">
        <v>32166477</v>
      </c>
      <c r="BR119" s="866"/>
      <c r="BS119" s="866"/>
      <c r="BT119" s="866"/>
      <c r="BU119" s="866"/>
      <c r="BV119" s="866">
        <v>31569385</v>
      </c>
      <c r="BW119" s="866"/>
      <c r="BX119" s="866"/>
      <c r="BY119" s="866"/>
      <c r="BZ119" s="866"/>
      <c r="CA119" s="866">
        <v>31422666</v>
      </c>
      <c r="CB119" s="866"/>
      <c r="CC119" s="866"/>
      <c r="CD119" s="866"/>
      <c r="CE119" s="866"/>
      <c r="CF119" s="764"/>
      <c r="CG119" s="765"/>
      <c r="CH119" s="765"/>
      <c r="CI119" s="765"/>
      <c r="CJ119" s="855"/>
      <c r="CK119" s="953"/>
      <c r="CL119" s="841"/>
      <c r="CM119" s="859" t="s">
        <v>432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x14ac:dyDescent="0.15">
      <c r="A120" s="838"/>
      <c r="B120" s="839"/>
      <c r="C120" s="842" t="s">
        <v>409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433</v>
      </c>
      <c r="AV120" s="905"/>
      <c r="AW120" s="905"/>
      <c r="AX120" s="905"/>
      <c r="AY120" s="906"/>
      <c r="AZ120" s="881" t="s">
        <v>434</v>
      </c>
      <c r="BA120" s="826"/>
      <c r="BB120" s="826"/>
      <c r="BC120" s="826"/>
      <c r="BD120" s="826"/>
      <c r="BE120" s="826"/>
      <c r="BF120" s="826"/>
      <c r="BG120" s="826"/>
      <c r="BH120" s="826"/>
      <c r="BI120" s="826"/>
      <c r="BJ120" s="826"/>
      <c r="BK120" s="826"/>
      <c r="BL120" s="826"/>
      <c r="BM120" s="826"/>
      <c r="BN120" s="826"/>
      <c r="BO120" s="826"/>
      <c r="BP120" s="827"/>
      <c r="BQ120" s="882">
        <v>3643796</v>
      </c>
      <c r="BR120" s="863"/>
      <c r="BS120" s="863"/>
      <c r="BT120" s="863"/>
      <c r="BU120" s="863"/>
      <c r="BV120" s="863">
        <v>4388543</v>
      </c>
      <c r="BW120" s="863"/>
      <c r="BX120" s="863"/>
      <c r="BY120" s="863"/>
      <c r="BZ120" s="863"/>
      <c r="CA120" s="863">
        <v>4957274</v>
      </c>
      <c r="CB120" s="863"/>
      <c r="CC120" s="863"/>
      <c r="CD120" s="863"/>
      <c r="CE120" s="863"/>
      <c r="CF120" s="887">
        <v>38.200000000000003</v>
      </c>
      <c r="CG120" s="888"/>
      <c r="CH120" s="888"/>
      <c r="CI120" s="888"/>
      <c r="CJ120" s="888"/>
      <c r="CK120" s="889" t="s">
        <v>435</v>
      </c>
      <c r="CL120" s="873"/>
      <c r="CM120" s="873"/>
      <c r="CN120" s="873"/>
      <c r="CO120" s="874"/>
      <c r="CP120" s="893" t="s">
        <v>384</v>
      </c>
      <c r="CQ120" s="894"/>
      <c r="CR120" s="894"/>
      <c r="CS120" s="894"/>
      <c r="CT120" s="894"/>
      <c r="CU120" s="894"/>
      <c r="CV120" s="894"/>
      <c r="CW120" s="894"/>
      <c r="CX120" s="894"/>
      <c r="CY120" s="894"/>
      <c r="CZ120" s="894"/>
      <c r="DA120" s="894"/>
      <c r="DB120" s="894"/>
      <c r="DC120" s="894"/>
      <c r="DD120" s="894"/>
      <c r="DE120" s="894"/>
      <c r="DF120" s="895"/>
      <c r="DG120" s="882">
        <v>8886739</v>
      </c>
      <c r="DH120" s="863"/>
      <c r="DI120" s="863"/>
      <c r="DJ120" s="863"/>
      <c r="DK120" s="863"/>
      <c r="DL120" s="863">
        <v>8775608</v>
      </c>
      <c r="DM120" s="863"/>
      <c r="DN120" s="863"/>
      <c r="DO120" s="863"/>
      <c r="DP120" s="863"/>
      <c r="DQ120" s="863">
        <v>8569486</v>
      </c>
      <c r="DR120" s="863"/>
      <c r="DS120" s="863"/>
      <c r="DT120" s="863"/>
      <c r="DU120" s="863"/>
      <c r="DV120" s="864">
        <v>66.099999999999994</v>
      </c>
      <c r="DW120" s="864"/>
      <c r="DX120" s="864"/>
      <c r="DY120" s="864"/>
      <c r="DZ120" s="865"/>
    </row>
    <row r="121" spans="1:130" s="199" customFormat="1" ht="26.25" customHeight="1" x14ac:dyDescent="0.15">
      <c r="A121" s="838"/>
      <c r="B121" s="839"/>
      <c r="C121" s="884" t="s">
        <v>436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34675</v>
      </c>
      <c r="AB121" s="798"/>
      <c r="AC121" s="798"/>
      <c r="AD121" s="798"/>
      <c r="AE121" s="799"/>
      <c r="AF121" s="800">
        <v>34675</v>
      </c>
      <c r="AG121" s="798"/>
      <c r="AH121" s="798"/>
      <c r="AI121" s="798"/>
      <c r="AJ121" s="799"/>
      <c r="AK121" s="800">
        <v>34674</v>
      </c>
      <c r="AL121" s="798"/>
      <c r="AM121" s="798"/>
      <c r="AN121" s="798"/>
      <c r="AO121" s="799"/>
      <c r="AP121" s="845">
        <v>0.3</v>
      </c>
      <c r="AQ121" s="846"/>
      <c r="AR121" s="846"/>
      <c r="AS121" s="846"/>
      <c r="AT121" s="847"/>
      <c r="AU121" s="907"/>
      <c r="AV121" s="908"/>
      <c r="AW121" s="908"/>
      <c r="AX121" s="908"/>
      <c r="AY121" s="909"/>
      <c r="AZ121" s="833" t="s">
        <v>437</v>
      </c>
      <c r="BA121" s="768"/>
      <c r="BB121" s="768"/>
      <c r="BC121" s="768"/>
      <c r="BD121" s="768"/>
      <c r="BE121" s="768"/>
      <c r="BF121" s="768"/>
      <c r="BG121" s="768"/>
      <c r="BH121" s="768"/>
      <c r="BI121" s="768"/>
      <c r="BJ121" s="768"/>
      <c r="BK121" s="768"/>
      <c r="BL121" s="768"/>
      <c r="BM121" s="768"/>
      <c r="BN121" s="768"/>
      <c r="BO121" s="768"/>
      <c r="BP121" s="769"/>
      <c r="BQ121" s="834">
        <v>4769349</v>
      </c>
      <c r="BR121" s="835"/>
      <c r="BS121" s="835"/>
      <c r="BT121" s="835"/>
      <c r="BU121" s="835"/>
      <c r="BV121" s="835">
        <v>4546342</v>
      </c>
      <c r="BW121" s="835"/>
      <c r="BX121" s="835"/>
      <c r="BY121" s="835"/>
      <c r="BZ121" s="835"/>
      <c r="CA121" s="835">
        <v>4566349</v>
      </c>
      <c r="CB121" s="835"/>
      <c r="CC121" s="835"/>
      <c r="CD121" s="835"/>
      <c r="CE121" s="835"/>
      <c r="CF121" s="896">
        <v>35.200000000000003</v>
      </c>
      <c r="CG121" s="897"/>
      <c r="CH121" s="897"/>
      <c r="CI121" s="897"/>
      <c r="CJ121" s="897"/>
      <c r="CK121" s="890"/>
      <c r="CL121" s="876"/>
      <c r="CM121" s="876"/>
      <c r="CN121" s="876"/>
      <c r="CO121" s="877"/>
      <c r="CP121" s="856" t="s">
        <v>383</v>
      </c>
      <c r="CQ121" s="857"/>
      <c r="CR121" s="857"/>
      <c r="CS121" s="857"/>
      <c r="CT121" s="857"/>
      <c r="CU121" s="857"/>
      <c r="CV121" s="857"/>
      <c r="CW121" s="857"/>
      <c r="CX121" s="857"/>
      <c r="CY121" s="857"/>
      <c r="CZ121" s="857"/>
      <c r="DA121" s="857"/>
      <c r="DB121" s="857"/>
      <c r="DC121" s="857"/>
      <c r="DD121" s="857"/>
      <c r="DE121" s="857"/>
      <c r="DF121" s="858"/>
      <c r="DG121" s="834">
        <v>1069137</v>
      </c>
      <c r="DH121" s="835"/>
      <c r="DI121" s="835"/>
      <c r="DJ121" s="835"/>
      <c r="DK121" s="835"/>
      <c r="DL121" s="835">
        <v>950259</v>
      </c>
      <c r="DM121" s="835"/>
      <c r="DN121" s="835"/>
      <c r="DO121" s="835"/>
      <c r="DP121" s="835"/>
      <c r="DQ121" s="835">
        <v>865299</v>
      </c>
      <c r="DR121" s="835"/>
      <c r="DS121" s="835"/>
      <c r="DT121" s="835"/>
      <c r="DU121" s="835"/>
      <c r="DV121" s="812">
        <v>6.7</v>
      </c>
      <c r="DW121" s="812"/>
      <c r="DX121" s="812"/>
      <c r="DY121" s="812"/>
      <c r="DZ121" s="813"/>
    </row>
    <row r="122" spans="1:130" s="199" customFormat="1" ht="26.25" customHeight="1" x14ac:dyDescent="0.15">
      <c r="A122" s="838"/>
      <c r="B122" s="839"/>
      <c r="C122" s="842" t="s">
        <v>419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438</v>
      </c>
      <c r="BA122" s="901"/>
      <c r="BB122" s="901"/>
      <c r="BC122" s="901"/>
      <c r="BD122" s="901"/>
      <c r="BE122" s="901"/>
      <c r="BF122" s="901"/>
      <c r="BG122" s="901"/>
      <c r="BH122" s="901"/>
      <c r="BI122" s="901"/>
      <c r="BJ122" s="901"/>
      <c r="BK122" s="901"/>
      <c r="BL122" s="901"/>
      <c r="BM122" s="901"/>
      <c r="BN122" s="901"/>
      <c r="BO122" s="901"/>
      <c r="BP122" s="902"/>
      <c r="BQ122" s="903">
        <v>18138234</v>
      </c>
      <c r="BR122" s="866"/>
      <c r="BS122" s="866"/>
      <c r="BT122" s="866"/>
      <c r="BU122" s="866"/>
      <c r="BV122" s="866">
        <v>17968013</v>
      </c>
      <c r="BW122" s="866"/>
      <c r="BX122" s="866"/>
      <c r="BY122" s="866"/>
      <c r="BZ122" s="866"/>
      <c r="CA122" s="866">
        <v>17856562</v>
      </c>
      <c r="CB122" s="866"/>
      <c r="CC122" s="866"/>
      <c r="CD122" s="866"/>
      <c r="CE122" s="866"/>
      <c r="CF122" s="867">
        <v>137.69999999999999</v>
      </c>
      <c r="CG122" s="868"/>
      <c r="CH122" s="868"/>
      <c r="CI122" s="868"/>
      <c r="CJ122" s="868"/>
      <c r="CK122" s="890"/>
      <c r="CL122" s="876"/>
      <c r="CM122" s="876"/>
      <c r="CN122" s="876"/>
      <c r="CO122" s="877"/>
      <c r="CP122" s="856" t="s">
        <v>381</v>
      </c>
      <c r="CQ122" s="857"/>
      <c r="CR122" s="857"/>
      <c r="CS122" s="857"/>
      <c r="CT122" s="857"/>
      <c r="CU122" s="857"/>
      <c r="CV122" s="857"/>
      <c r="CW122" s="857"/>
      <c r="CX122" s="857"/>
      <c r="CY122" s="857"/>
      <c r="CZ122" s="857"/>
      <c r="DA122" s="857"/>
      <c r="DB122" s="857"/>
      <c r="DC122" s="857"/>
      <c r="DD122" s="857"/>
      <c r="DE122" s="857"/>
      <c r="DF122" s="858"/>
      <c r="DG122" s="834" t="s">
        <v>111</v>
      </c>
      <c r="DH122" s="835"/>
      <c r="DI122" s="835"/>
      <c r="DJ122" s="835"/>
      <c r="DK122" s="835"/>
      <c r="DL122" s="835" t="s">
        <v>111</v>
      </c>
      <c r="DM122" s="835"/>
      <c r="DN122" s="835"/>
      <c r="DO122" s="835"/>
      <c r="DP122" s="835"/>
      <c r="DQ122" s="835" t="s">
        <v>111</v>
      </c>
      <c r="DR122" s="835"/>
      <c r="DS122" s="835"/>
      <c r="DT122" s="835"/>
      <c r="DU122" s="835"/>
      <c r="DV122" s="812" t="s">
        <v>111</v>
      </c>
      <c r="DW122" s="812"/>
      <c r="DX122" s="812"/>
      <c r="DY122" s="812"/>
      <c r="DZ122" s="813"/>
    </row>
    <row r="123" spans="1:130" s="199" customFormat="1" ht="26.25" customHeight="1" x14ac:dyDescent="0.15">
      <c r="A123" s="838"/>
      <c r="B123" s="839"/>
      <c r="C123" s="842" t="s">
        <v>425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1260</v>
      </c>
      <c r="AB123" s="798"/>
      <c r="AC123" s="798"/>
      <c r="AD123" s="798"/>
      <c r="AE123" s="799"/>
      <c r="AF123" s="800">
        <v>1238</v>
      </c>
      <c r="AG123" s="798"/>
      <c r="AH123" s="798"/>
      <c r="AI123" s="798"/>
      <c r="AJ123" s="799"/>
      <c r="AK123" s="800">
        <v>1215</v>
      </c>
      <c r="AL123" s="798"/>
      <c r="AM123" s="798"/>
      <c r="AN123" s="798"/>
      <c r="AO123" s="799"/>
      <c r="AP123" s="845">
        <v>0</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439</v>
      </c>
      <c r="BP123" s="899"/>
      <c r="BQ123" s="853">
        <v>26551379</v>
      </c>
      <c r="BR123" s="854"/>
      <c r="BS123" s="854"/>
      <c r="BT123" s="854"/>
      <c r="BU123" s="854"/>
      <c r="BV123" s="854">
        <v>26902898</v>
      </c>
      <c r="BW123" s="854"/>
      <c r="BX123" s="854"/>
      <c r="BY123" s="854"/>
      <c r="BZ123" s="854"/>
      <c r="CA123" s="854">
        <v>27380185</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x14ac:dyDescent="0.2">
      <c r="A124" s="838"/>
      <c r="B124" s="839"/>
      <c r="C124" s="842" t="s">
        <v>428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46.9</v>
      </c>
      <c r="BR124" s="852"/>
      <c r="BS124" s="852"/>
      <c r="BT124" s="852"/>
      <c r="BU124" s="852"/>
      <c r="BV124" s="852">
        <v>34.6</v>
      </c>
      <c r="BW124" s="852"/>
      <c r="BX124" s="852"/>
      <c r="BY124" s="852"/>
      <c r="BZ124" s="852"/>
      <c r="CA124" s="852">
        <v>31.1</v>
      </c>
      <c r="CB124" s="852"/>
      <c r="CC124" s="852"/>
      <c r="CD124" s="852"/>
      <c r="CE124" s="852"/>
      <c r="CF124" s="742"/>
      <c r="CG124" s="743"/>
      <c r="CH124" s="743"/>
      <c r="CI124" s="743"/>
      <c r="CJ124" s="883"/>
      <c r="CK124" s="891"/>
      <c r="CL124" s="891"/>
      <c r="CM124" s="891"/>
      <c r="CN124" s="891"/>
      <c r="CO124" s="892"/>
      <c r="CP124" s="856" t="s">
        <v>441</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430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442</v>
      </c>
      <c r="CL125" s="873"/>
      <c r="CM125" s="873"/>
      <c r="CN125" s="873"/>
      <c r="CO125" s="874"/>
      <c r="CP125" s="881" t="s">
        <v>443</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432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444</v>
      </c>
      <c r="CQ126" s="768"/>
      <c r="CR126" s="768"/>
      <c r="CS126" s="768"/>
      <c r="CT126" s="768"/>
      <c r="CU126" s="768"/>
      <c r="CV126" s="768"/>
      <c r="CW126" s="768"/>
      <c r="CX126" s="768"/>
      <c r="CY126" s="768"/>
      <c r="CZ126" s="768"/>
      <c r="DA126" s="768"/>
      <c r="DB126" s="768"/>
      <c r="DC126" s="768"/>
      <c r="DD126" s="768"/>
      <c r="DE126" s="768"/>
      <c r="DF126" s="769"/>
      <c r="DG126" s="834">
        <v>217281</v>
      </c>
      <c r="DH126" s="835"/>
      <c r="DI126" s="835"/>
      <c r="DJ126" s="835"/>
      <c r="DK126" s="835"/>
      <c r="DL126" s="835">
        <v>119325</v>
      </c>
      <c r="DM126" s="835"/>
      <c r="DN126" s="835"/>
      <c r="DO126" s="835"/>
      <c r="DP126" s="835"/>
      <c r="DQ126" s="835">
        <v>121419</v>
      </c>
      <c r="DR126" s="835"/>
      <c r="DS126" s="835"/>
      <c r="DT126" s="835"/>
      <c r="DU126" s="835"/>
      <c r="DV126" s="812">
        <v>0.9</v>
      </c>
      <c r="DW126" s="812"/>
      <c r="DX126" s="812"/>
      <c r="DY126" s="812"/>
      <c r="DZ126" s="813"/>
    </row>
    <row r="127" spans="1:130" s="199" customFormat="1" ht="26.25" customHeight="1" x14ac:dyDescent="0.15">
      <c r="A127" s="840"/>
      <c r="B127" s="841"/>
      <c r="C127" s="859" t="s">
        <v>445</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2304</v>
      </c>
      <c r="AB127" s="798"/>
      <c r="AC127" s="798"/>
      <c r="AD127" s="798"/>
      <c r="AE127" s="799"/>
      <c r="AF127" s="800">
        <v>2175</v>
      </c>
      <c r="AG127" s="798"/>
      <c r="AH127" s="798"/>
      <c r="AI127" s="798"/>
      <c r="AJ127" s="799"/>
      <c r="AK127" s="800">
        <v>2215</v>
      </c>
      <c r="AL127" s="798"/>
      <c r="AM127" s="798"/>
      <c r="AN127" s="798"/>
      <c r="AO127" s="799"/>
      <c r="AP127" s="845">
        <v>0</v>
      </c>
      <c r="AQ127" s="846"/>
      <c r="AR127" s="846"/>
      <c r="AS127" s="846"/>
      <c r="AT127" s="847"/>
      <c r="AU127" s="235"/>
      <c r="AV127" s="235"/>
      <c r="AW127" s="235"/>
      <c r="AX127" s="862" t="s">
        <v>446</v>
      </c>
      <c r="AY127" s="830"/>
      <c r="AZ127" s="830"/>
      <c r="BA127" s="830"/>
      <c r="BB127" s="830"/>
      <c r="BC127" s="830"/>
      <c r="BD127" s="830"/>
      <c r="BE127" s="831"/>
      <c r="BF127" s="829" t="s">
        <v>447</v>
      </c>
      <c r="BG127" s="830"/>
      <c r="BH127" s="830"/>
      <c r="BI127" s="830"/>
      <c r="BJ127" s="830"/>
      <c r="BK127" s="830"/>
      <c r="BL127" s="831"/>
      <c r="BM127" s="829" t="s">
        <v>448</v>
      </c>
      <c r="BN127" s="830"/>
      <c r="BO127" s="830"/>
      <c r="BP127" s="830"/>
      <c r="BQ127" s="830"/>
      <c r="BR127" s="830"/>
      <c r="BS127" s="831"/>
      <c r="BT127" s="829" t="s">
        <v>449</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450</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451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452</v>
      </c>
      <c r="X128" s="816"/>
      <c r="Y128" s="816"/>
      <c r="Z128" s="817"/>
      <c r="AA128" s="818">
        <v>360106</v>
      </c>
      <c r="AB128" s="819"/>
      <c r="AC128" s="819"/>
      <c r="AD128" s="819"/>
      <c r="AE128" s="820"/>
      <c r="AF128" s="821">
        <v>389845</v>
      </c>
      <c r="AG128" s="819"/>
      <c r="AH128" s="819"/>
      <c r="AI128" s="819"/>
      <c r="AJ128" s="820"/>
      <c r="AK128" s="821">
        <v>351716</v>
      </c>
      <c r="AL128" s="819"/>
      <c r="AM128" s="819"/>
      <c r="AN128" s="819"/>
      <c r="AO128" s="820"/>
      <c r="AP128" s="822"/>
      <c r="AQ128" s="823"/>
      <c r="AR128" s="823"/>
      <c r="AS128" s="823"/>
      <c r="AT128" s="824"/>
      <c r="AU128" s="235"/>
      <c r="AV128" s="235"/>
      <c r="AW128" s="235"/>
      <c r="AX128" s="825" t="s">
        <v>453</v>
      </c>
      <c r="AY128" s="826"/>
      <c r="AZ128" s="826"/>
      <c r="BA128" s="826"/>
      <c r="BB128" s="826"/>
      <c r="BC128" s="826"/>
      <c r="BD128" s="826"/>
      <c r="BE128" s="827"/>
      <c r="BF128" s="804" t="s">
        <v>111</v>
      </c>
      <c r="BG128" s="805"/>
      <c r="BH128" s="805"/>
      <c r="BI128" s="805"/>
      <c r="BJ128" s="805"/>
      <c r="BK128" s="805"/>
      <c r="BL128" s="828"/>
      <c r="BM128" s="804">
        <v>12.82</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454</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455</v>
      </c>
      <c r="X129" s="795"/>
      <c r="Y129" s="795"/>
      <c r="Z129" s="796"/>
      <c r="AA129" s="797">
        <v>13609813</v>
      </c>
      <c r="AB129" s="798"/>
      <c r="AC129" s="798"/>
      <c r="AD129" s="798"/>
      <c r="AE129" s="799"/>
      <c r="AF129" s="800">
        <v>14984134</v>
      </c>
      <c r="AG129" s="798"/>
      <c r="AH129" s="798"/>
      <c r="AI129" s="798"/>
      <c r="AJ129" s="799"/>
      <c r="AK129" s="800">
        <v>14442690</v>
      </c>
      <c r="AL129" s="798"/>
      <c r="AM129" s="798"/>
      <c r="AN129" s="798"/>
      <c r="AO129" s="799"/>
      <c r="AP129" s="801"/>
      <c r="AQ129" s="802"/>
      <c r="AR129" s="802"/>
      <c r="AS129" s="802"/>
      <c r="AT129" s="803"/>
      <c r="AU129" s="237"/>
      <c r="AV129" s="237"/>
      <c r="AW129" s="237"/>
      <c r="AX129" s="767" t="s">
        <v>456</v>
      </c>
      <c r="AY129" s="768"/>
      <c r="AZ129" s="768"/>
      <c r="BA129" s="768"/>
      <c r="BB129" s="768"/>
      <c r="BC129" s="768"/>
      <c r="BD129" s="768"/>
      <c r="BE129" s="769"/>
      <c r="BF129" s="787" t="s">
        <v>111</v>
      </c>
      <c r="BG129" s="788"/>
      <c r="BH129" s="788"/>
      <c r="BI129" s="788"/>
      <c r="BJ129" s="788"/>
      <c r="BK129" s="788"/>
      <c r="BL129" s="789"/>
      <c r="BM129" s="787">
        <v>17.82</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458</v>
      </c>
      <c r="X130" s="795"/>
      <c r="Y130" s="795"/>
      <c r="Z130" s="796"/>
      <c r="AA130" s="797">
        <v>1651622</v>
      </c>
      <c r="AB130" s="798"/>
      <c r="AC130" s="798"/>
      <c r="AD130" s="798"/>
      <c r="AE130" s="799"/>
      <c r="AF130" s="800">
        <v>1513531</v>
      </c>
      <c r="AG130" s="798"/>
      <c r="AH130" s="798"/>
      <c r="AI130" s="798"/>
      <c r="AJ130" s="799"/>
      <c r="AK130" s="800">
        <v>1475279</v>
      </c>
      <c r="AL130" s="798"/>
      <c r="AM130" s="798"/>
      <c r="AN130" s="798"/>
      <c r="AO130" s="799"/>
      <c r="AP130" s="801"/>
      <c r="AQ130" s="802"/>
      <c r="AR130" s="802"/>
      <c r="AS130" s="802"/>
      <c r="AT130" s="803"/>
      <c r="AU130" s="237"/>
      <c r="AV130" s="237"/>
      <c r="AW130" s="237"/>
      <c r="AX130" s="767" t="s">
        <v>459</v>
      </c>
      <c r="AY130" s="768"/>
      <c r="AZ130" s="768"/>
      <c r="BA130" s="768"/>
      <c r="BB130" s="768"/>
      <c r="BC130" s="768"/>
      <c r="BD130" s="768"/>
      <c r="BE130" s="769"/>
      <c r="BF130" s="770">
        <v>6.9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460</v>
      </c>
      <c r="X131" s="778"/>
      <c r="Y131" s="778"/>
      <c r="Z131" s="779"/>
      <c r="AA131" s="780">
        <v>11958191</v>
      </c>
      <c r="AB131" s="781"/>
      <c r="AC131" s="781"/>
      <c r="AD131" s="781"/>
      <c r="AE131" s="782"/>
      <c r="AF131" s="783">
        <v>13470603</v>
      </c>
      <c r="AG131" s="781"/>
      <c r="AH131" s="781"/>
      <c r="AI131" s="781"/>
      <c r="AJ131" s="782"/>
      <c r="AK131" s="783">
        <v>12967411</v>
      </c>
      <c r="AL131" s="781"/>
      <c r="AM131" s="781"/>
      <c r="AN131" s="781"/>
      <c r="AO131" s="782"/>
      <c r="AP131" s="784"/>
      <c r="AQ131" s="785"/>
      <c r="AR131" s="785"/>
      <c r="AS131" s="785"/>
      <c r="AT131" s="786"/>
      <c r="AU131" s="237"/>
      <c r="AV131" s="237"/>
      <c r="AW131" s="237"/>
      <c r="AX131" s="745" t="s">
        <v>461</v>
      </c>
      <c r="AY131" s="746"/>
      <c r="AZ131" s="746"/>
      <c r="BA131" s="746"/>
      <c r="BB131" s="746"/>
      <c r="BC131" s="746"/>
      <c r="BD131" s="746"/>
      <c r="BE131" s="747"/>
      <c r="BF131" s="748">
        <v>31.1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462</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463</v>
      </c>
      <c r="W132" s="758"/>
      <c r="X132" s="758"/>
      <c r="Y132" s="758"/>
      <c r="Z132" s="759"/>
      <c r="AA132" s="760">
        <v>7.6974268099999996</v>
      </c>
      <c r="AB132" s="761"/>
      <c r="AC132" s="761"/>
      <c r="AD132" s="761"/>
      <c r="AE132" s="762"/>
      <c r="AF132" s="763">
        <v>7.0671520790000004</v>
      </c>
      <c r="AG132" s="761"/>
      <c r="AH132" s="761"/>
      <c r="AI132" s="761"/>
      <c r="AJ132" s="762"/>
      <c r="AK132" s="763">
        <v>6.0376045769999998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464</v>
      </c>
      <c r="W133" s="737"/>
      <c r="X133" s="737"/>
      <c r="Y133" s="737"/>
      <c r="Z133" s="738"/>
      <c r="AA133" s="739">
        <v>8.4</v>
      </c>
      <c r="AB133" s="740"/>
      <c r="AC133" s="740"/>
      <c r="AD133" s="740"/>
      <c r="AE133" s="741"/>
      <c r="AF133" s="739">
        <v>7.6</v>
      </c>
      <c r="AG133" s="740"/>
      <c r="AH133" s="740"/>
      <c r="AI133" s="740"/>
      <c r="AJ133" s="741"/>
      <c r="AK133" s="739">
        <v>6.9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465</v>
      </c>
      <c r="B5" s="248"/>
      <c r="C5" s="248"/>
      <c r="D5" s="248"/>
      <c r="E5" s="248"/>
      <c r="F5" s="248"/>
      <c r="G5" s="248"/>
      <c r="H5" s="248"/>
      <c r="I5" s="248"/>
      <c r="J5" s="248"/>
      <c r="K5" s="248"/>
      <c r="L5" s="248"/>
      <c r="M5" s="248"/>
      <c r="N5" s="248"/>
      <c r="O5" s="249"/>
    </row>
    <row r="6" spans="1:16" x14ac:dyDescent="0.15">
      <c r="A6" s="250"/>
      <c r="B6" s="246"/>
      <c r="C6" s="246"/>
      <c r="D6" s="246"/>
      <c r="E6" s="246"/>
      <c r="F6" s="246"/>
      <c r="G6" s="251" t="s">
        <v>466</v>
      </c>
      <c r="H6" s="251"/>
      <c r="I6" s="251"/>
      <c r="J6" s="251"/>
      <c r="K6" s="246"/>
      <c r="L6" s="246"/>
      <c r="M6" s="246"/>
      <c r="N6" s="246"/>
    </row>
    <row r="7" spans="1:16" x14ac:dyDescent="0.15">
      <c r="A7" s="250"/>
      <c r="B7" s="246"/>
      <c r="C7" s="246"/>
      <c r="D7" s="246"/>
      <c r="E7" s="246"/>
      <c r="F7" s="246"/>
      <c r="G7" s="253"/>
      <c r="H7" s="254"/>
      <c r="I7" s="254"/>
      <c r="J7" s="255"/>
      <c r="K7" s="1152" t="s">
        <v>467</v>
      </c>
      <c r="L7" s="256"/>
      <c r="M7" s="257" t="s">
        <v>468</v>
      </c>
      <c r="N7" s="258"/>
    </row>
    <row r="8" spans="1:16" x14ac:dyDescent="0.15">
      <c r="A8" s="250"/>
      <c r="B8" s="246"/>
      <c r="C8" s="246"/>
      <c r="D8" s="246"/>
      <c r="E8" s="246"/>
      <c r="F8" s="246"/>
      <c r="G8" s="259"/>
      <c r="H8" s="260"/>
      <c r="I8" s="260"/>
      <c r="J8" s="261"/>
      <c r="K8" s="1153"/>
      <c r="L8" s="262" t="s">
        <v>469</v>
      </c>
      <c r="M8" s="263" t="s">
        <v>470</v>
      </c>
      <c r="N8" s="264" t="s">
        <v>471</v>
      </c>
    </row>
    <row r="9" spans="1:16" x14ac:dyDescent="0.15">
      <c r="A9" s="250"/>
      <c r="B9" s="246"/>
      <c r="C9" s="246"/>
      <c r="D9" s="246"/>
      <c r="E9" s="246"/>
      <c r="F9" s="246"/>
      <c r="G9" s="1166" t="s">
        <v>472</v>
      </c>
      <c r="H9" s="1167"/>
      <c r="I9" s="1167"/>
      <c r="J9" s="1168"/>
      <c r="K9" s="265">
        <v>4119281</v>
      </c>
      <c r="L9" s="266">
        <v>68242</v>
      </c>
      <c r="M9" s="267">
        <v>62051</v>
      </c>
      <c r="N9" s="268">
        <v>10</v>
      </c>
    </row>
    <row r="10" spans="1:16" x14ac:dyDescent="0.15">
      <c r="A10" s="250"/>
      <c r="B10" s="246"/>
      <c r="C10" s="246"/>
      <c r="D10" s="246"/>
      <c r="E10" s="246"/>
      <c r="F10" s="246"/>
      <c r="G10" s="1166" t="s">
        <v>473</v>
      </c>
      <c r="H10" s="1167"/>
      <c r="I10" s="1167"/>
      <c r="J10" s="1168"/>
      <c r="K10" s="269">
        <v>69276</v>
      </c>
      <c r="L10" s="270">
        <v>1148</v>
      </c>
      <c r="M10" s="271">
        <v>5713</v>
      </c>
      <c r="N10" s="272">
        <v>-79.900000000000006</v>
      </c>
    </row>
    <row r="11" spans="1:16" ht="13.5" customHeight="1" x14ac:dyDescent="0.15">
      <c r="A11" s="250"/>
      <c r="B11" s="246"/>
      <c r="C11" s="246"/>
      <c r="D11" s="246"/>
      <c r="E11" s="246"/>
      <c r="F11" s="246"/>
      <c r="G11" s="1166" t="s">
        <v>474</v>
      </c>
      <c r="H11" s="1167"/>
      <c r="I11" s="1167"/>
      <c r="J11" s="1168"/>
      <c r="K11" s="269">
        <v>24541</v>
      </c>
      <c r="L11" s="270">
        <v>407</v>
      </c>
      <c r="M11" s="271">
        <v>5796</v>
      </c>
      <c r="N11" s="272">
        <v>-93</v>
      </c>
    </row>
    <row r="12" spans="1:16" ht="13.5" customHeight="1" x14ac:dyDescent="0.15">
      <c r="A12" s="250"/>
      <c r="B12" s="246"/>
      <c r="C12" s="246"/>
      <c r="D12" s="246"/>
      <c r="E12" s="246"/>
      <c r="F12" s="246"/>
      <c r="G12" s="1166" t="s">
        <v>475</v>
      </c>
      <c r="H12" s="1167"/>
      <c r="I12" s="1167"/>
      <c r="J12" s="1168"/>
      <c r="K12" s="269">
        <v>209743</v>
      </c>
      <c r="L12" s="270">
        <v>3475</v>
      </c>
      <c r="M12" s="271">
        <v>1167</v>
      </c>
      <c r="N12" s="272">
        <v>197.8</v>
      </c>
    </row>
    <row r="13" spans="1:16" ht="13.5" customHeight="1" x14ac:dyDescent="0.15">
      <c r="A13" s="250"/>
      <c r="B13" s="246"/>
      <c r="C13" s="246"/>
      <c r="D13" s="246"/>
      <c r="E13" s="246"/>
      <c r="F13" s="246"/>
      <c r="G13" s="1166" t="s">
        <v>476</v>
      </c>
      <c r="H13" s="1167"/>
      <c r="I13" s="1167"/>
      <c r="J13" s="1168"/>
      <c r="K13" s="269" t="s">
        <v>477</v>
      </c>
      <c r="L13" s="270" t="s">
        <v>477</v>
      </c>
      <c r="M13" s="271">
        <v>0</v>
      </c>
      <c r="N13" s="272" t="s">
        <v>477</v>
      </c>
    </row>
    <row r="14" spans="1:16" ht="13.5" customHeight="1" x14ac:dyDescent="0.15">
      <c r="A14" s="250"/>
      <c r="B14" s="246"/>
      <c r="C14" s="246"/>
      <c r="D14" s="246"/>
      <c r="E14" s="246"/>
      <c r="F14" s="246"/>
      <c r="G14" s="1166" t="s">
        <v>478</v>
      </c>
      <c r="H14" s="1167"/>
      <c r="I14" s="1167"/>
      <c r="J14" s="1168"/>
      <c r="K14" s="269">
        <v>275145</v>
      </c>
      <c r="L14" s="270">
        <v>4558</v>
      </c>
      <c r="M14" s="271">
        <v>2337</v>
      </c>
      <c r="N14" s="272">
        <v>95</v>
      </c>
    </row>
    <row r="15" spans="1:16" ht="13.5" customHeight="1" x14ac:dyDescent="0.15">
      <c r="A15" s="250"/>
      <c r="B15" s="246"/>
      <c r="C15" s="246"/>
      <c r="D15" s="246"/>
      <c r="E15" s="246"/>
      <c r="F15" s="246"/>
      <c r="G15" s="1166" t="s">
        <v>479</v>
      </c>
      <c r="H15" s="1167"/>
      <c r="I15" s="1167"/>
      <c r="J15" s="1168"/>
      <c r="K15" s="269">
        <v>93257</v>
      </c>
      <c r="L15" s="270">
        <v>1545</v>
      </c>
      <c r="M15" s="271">
        <v>1594</v>
      </c>
      <c r="N15" s="272">
        <v>-3.1</v>
      </c>
    </row>
    <row r="16" spans="1:16" x14ac:dyDescent="0.15">
      <c r="A16" s="250"/>
      <c r="B16" s="246"/>
      <c r="C16" s="246"/>
      <c r="D16" s="246"/>
      <c r="E16" s="246"/>
      <c r="F16" s="246"/>
      <c r="G16" s="1169" t="s">
        <v>480</v>
      </c>
      <c r="H16" s="1170"/>
      <c r="I16" s="1170"/>
      <c r="J16" s="1171"/>
      <c r="K16" s="270">
        <v>-294660</v>
      </c>
      <c r="L16" s="270">
        <v>-4881</v>
      </c>
      <c r="M16" s="271">
        <v>-5993</v>
      </c>
      <c r="N16" s="272">
        <v>-18.600000000000001</v>
      </c>
    </row>
    <row r="17" spans="1:16" x14ac:dyDescent="0.15">
      <c r="A17" s="250"/>
      <c r="B17" s="246"/>
      <c r="C17" s="246"/>
      <c r="D17" s="246"/>
      <c r="E17" s="246"/>
      <c r="F17" s="246"/>
      <c r="G17" s="1169" t="s">
        <v>170</v>
      </c>
      <c r="H17" s="1170"/>
      <c r="I17" s="1170"/>
      <c r="J17" s="1171"/>
      <c r="K17" s="270">
        <v>4496583</v>
      </c>
      <c r="L17" s="270">
        <v>74492</v>
      </c>
      <c r="M17" s="271">
        <v>72665</v>
      </c>
      <c r="N17" s="272">
        <v>2.5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481</v>
      </c>
      <c r="H19" s="246"/>
      <c r="I19" s="246"/>
      <c r="J19" s="246"/>
      <c r="K19" s="246"/>
      <c r="L19" s="246"/>
      <c r="M19" s="246"/>
      <c r="N19" s="246"/>
    </row>
    <row r="20" spans="1:16" x14ac:dyDescent="0.15">
      <c r="A20" s="250"/>
      <c r="B20" s="246"/>
      <c r="C20" s="246"/>
      <c r="D20" s="246"/>
      <c r="E20" s="246"/>
      <c r="F20" s="246"/>
      <c r="G20" s="274"/>
      <c r="H20" s="275"/>
      <c r="I20" s="275"/>
      <c r="J20" s="276"/>
      <c r="K20" s="277" t="s">
        <v>482</v>
      </c>
      <c r="L20" s="278" t="s">
        <v>483</v>
      </c>
      <c r="M20" s="279" t="s">
        <v>484</v>
      </c>
      <c r="N20" s="280"/>
    </row>
    <row r="21" spans="1:16" s="286" customFormat="1" x14ac:dyDescent="0.15">
      <c r="A21" s="281"/>
      <c r="B21" s="251"/>
      <c r="C21" s="251"/>
      <c r="D21" s="251"/>
      <c r="E21" s="251"/>
      <c r="F21" s="251"/>
      <c r="G21" s="1163" t="s">
        <v>485</v>
      </c>
      <c r="H21" s="1164"/>
      <c r="I21" s="1164"/>
      <c r="J21" s="1165"/>
      <c r="K21" s="282">
        <v>8.08</v>
      </c>
      <c r="L21" s="283">
        <v>7.22</v>
      </c>
      <c r="M21" s="284">
        <v>0.86</v>
      </c>
      <c r="N21" s="251"/>
      <c r="O21" s="285"/>
      <c r="P21" s="281"/>
    </row>
    <row r="22" spans="1:16" s="286" customFormat="1" x14ac:dyDescent="0.15">
      <c r="A22" s="281"/>
      <c r="B22" s="251"/>
      <c r="C22" s="251"/>
      <c r="D22" s="251"/>
      <c r="E22" s="251"/>
      <c r="F22" s="251"/>
      <c r="G22" s="1163" t="s">
        <v>486</v>
      </c>
      <c r="H22" s="1164"/>
      <c r="I22" s="1164"/>
      <c r="J22" s="1165"/>
      <c r="K22" s="287">
        <v>101.2</v>
      </c>
      <c r="L22" s="288">
        <v>98.4</v>
      </c>
      <c r="M22" s="289">
        <v>2.8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489</v>
      </c>
      <c r="H29" s="251"/>
      <c r="I29" s="251"/>
      <c r="J29" s="251"/>
      <c r="K29" s="246"/>
      <c r="L29" s="246"/>
      <c r="M29" s="246"/>
      <c r="N29" s="246"/>
      <c r="O29" s="295"/>
    </row>
    <row r="30" spans="1:16" x14ac:dyDescent="0.15">
      <c r="A30" s="250"/>
      <c r="B30" s="246"/>
      <c r="C30" s="246"/>
      <c r="D30" s="246"/>
      <c r="E30" s="246"/>
      <c r="F30" s="246"/>
      <c r="G30" s="253"/>
      <c r="H30" s="254"/>
      <c r="I30" s="254"/>
      <c r="J30" s="255"/>
      <c r="K30" s="1152" t="s">
        <v>467</v>
      </c>
      <c r="L30" s="256"/>
      <c r="M30" s="257" t="s">
        <v>468</v>
      </c>
      <c r="N30" s="258"/>
    </row>
    <row r="31" spans="1:16" x14ac:dyDescent="0.15">
      <c r="A31" s="250"/>
      <c r="B31" s="246"/>
      <c r="C31" s="246"/>
      <c r="D31" s="246"/>
      <c r="E31" s="246"/>
      <c r="F31" s="246"/>
      <c r="G31" s="259"/>
      <c r="H31" s="260"/>
      <c r="I31" s="260"/>
      <c r="J31" s="261"/>
      <c r="K31" s="1153"/>
      <c r="L31" s="262" t="s">
        <v>469</v>
      </c>
      <c r="M31" s="263" t="s">
        <v>470</v>
      </c>
      <c r="N31" s="264" t="s">
        <v>471</v>
      </c>
    </row>
    <row r="32" spans="1:16" ht="27" customHeight="1" x14ac:dyDescent="0.15">
      <c r="A32" s="250"/>
      <c r="B32" s="246"/>
      <c r="C32" s="246"/>
      <c r="D32" s="246"/>
      <c r="E32" s="246"/>
      <c r="F32" s="246"/>
      <c r="G32" s="1154" t="s">
        <v>490</v>
      </c>
      <c r="H32" s="1155"/>
      <c r="I32" s="1155"/>
      <c r="J32" s="1156"/>
      <c r="K32" s="296">
        <v>1617423</v>
      </c>
      <c r="L32" s="296">
        <v>26795</v>
      </c>
      <c r="M32" s="297">
        <v>39687</v>
      </c>
      <c r="N32" s="298">
        <v>-32.5</v>
      </c>
    </row>
    <row r="33" spans="1:16" ht="13.5" customHeight="1" x14ac:dyDescent="0.15">
      <c r="A33" s="250"/>
      <c r="B33" s="246"/>
      <c r="C33" s="246"/>
      <c r="D33" s="246"/>
      <c r="E33" s="246"/>
      <c r="F33" s="246"/>
      <c r="G33" s="1154" t="s">
        <v>491</v>
      </c>
      <c r="H33" s="1155"/>
      <c r="I33" s="1155"/>
      <c r="J33" s="1156"/>
      <c r="K33" s="296" t="s">
        <v>477</v>
      </c>
      <c r="L33" s="296" t="s">
        <v>477</v>
      </c>
      <c r="M33" s="297" t="s">
        <v>477</v>
      </c>
      <c r="N33" s="298" t="s">
        <v>477</v>
      </c>
    </row>
    <row r="34" spans="1:16" ht="27" customHeight="1" x14ac:dyDescent="0.15">
      <c r="A34" s="250"/>
      <c r="B34" s="246"/>
      <c r="C34" s="246"/>
      <c r="D34" s="246"/>
      <c r="E34" s="246"/>
      <c r="F34" s="246"/>
      <c r="G34" s="1154" t="s">
        <v>492</v>
      </c>
      <c r="H34" s="1155"/>
      <c r="I34" s="1155"/>
      <c r="J34" s="1156"/>
      <c r="K34" s="296" t="s">
        <v>477</v>
      </c>
      <c r="L34" s="296" t="s">
        <v>477</v>
      </c>
      <c r="M34" s="297">
        <v>56</v>
      </c>
      <c r="N34" s="298" t="s">
        <v>477</v>
      </c>
    </row>
    <row r="35" spans="1:16" ht="27" customHeight="1" x14ac:dyDescent="0.15">
      <c r="A35" s="250"/>
      <c r="B35" s="246"/>
      <c r="C35" s="246"/>
      <c r="D35" s="246"/>
      <c r="E35" s="246"/>
      <c r="F35" s="246"/>
      <c r="G35" s="1154" t="s">
        <v>493</v>
      </c>
      <c r="H35" s="1155"/>
      <c r="I35" s="1155"/>
      <c r="J35" s="1156"/>
      <c r="K35" s="296">
        <v>950192</v>
      </c>
      <c r="L35" s="296">
        <v>15741</v>
      </c>
      <c r="M35" s="297">
        <v>13696</v>
      </c>
      <c r="N35" s="298">
        <v>14.9</v>
      </c>
    </row>
    <row r="36" spans="1:16" ht="27" customHeight="1" x14ac:dyDescent="0.15">
      <c r="A36" s="250"/>
      <c r="B36" s="246"/>
      <c r="C36" s="246"/>
      <c r="D36" s="246"/>
      <c r="E36" s="246"/>
      <c r="F36" s="246"/>
      <c r="G36" s="1154" t="s">
        <v>494</v>
      </c>
      <c r="H36" s="1155"/>
      <c r="I36" s="1155"/>
      <c r="J36" s="1156"/>
      <c r="K36" s="296">
        <v>4197</v>
      </c>
      <c r="L36" s="296">
        <v>70</v>
      </c>
      <c r="M36" s="297">
        <v>1733</v>
      </c>
      <c r="N36" s="298">
        <v>-96</v>
      </c>
    </row>
    <row r="37" spans="1:16" ht="13.5" customHeight="1" x14ac:dyDescent="0.15">
      <c r="A37" s="250"/>
      <c r="B37" s="246"/>
      <c r="C37" s="246"/>
      <c r="D37" s="246"/>
      <c r="E37" s="246"/>
      <c r="F37" s="246"/>
      <c r="G37" s="1154" t="s">
        <v>495</v>
      </c>
      <c r="H37" s="1155"/>
      <c r="I37" s="1155"/>
      <c r="J37" s="1156"/>
      <c r="K37" s="296">
        <v>38104</v>
      </c>
      <c r="L37" s="296">
        <v>631</v>
      </c>
      <c r="M37" s="297">
        <v>790</v>
      </c>
      <c r="N37" s="298">
        <v>-20.100000000000001</v>
      </c>
    </row>
    <row r="38" spans="1:16" ht="27" customHeight="1" x14ac:dyDescent="0.15">
      <c r="A38" s="250"/>
      <c r="B38" s="246"/>
      <c r="C38" s="246"/>
      <c r="D38" s="246"/>
      <c r="E38" s="246"/>
      <c r="F38" s="246"/>
      <c r="G38" s="1157" t="s">
        <v>496</v>
      </c>
      <c r="H38" s="1158"/>
      <c r="I38" s="1158"/>
      <c r="J38" s="1159"/>
      <c r="K38" s="299" t="s">
        <v>477</v>
      </c>
      <c r="L38" s="299" t="s">
        <v>477</v>
      </c>
      <c r="M38" s="300">
        <v>1</v>
      </c>
      <c r="N38" s="301" t="s">
        <v>477</v>
      </c>
      <c r="O38" s="295"/>
    </row>
    <row r="39" spans="1:16" x14ac:dyDescent="0.15">
      <c r="A39" s="250"/>
      <c r="B39" s="246"/>
      <c r="C39" s="246"/>
      <c r="D39" s="246"/>
      <c r="E39" s="246"/>
      <c r="F39" s="246"/>
      <c r="G39" s="1157" t="s">
        <v>497</v>
      </c>
      <c r="H39" s="1158"/>
      <c r="I39" s="1158"/>
      <c r="J39" s="1159"/>
      <c r="K39" s="302">
        <v>-351716</v>
      </c>
      <c r="L39" s="302">
        <v>-5827</v>
      </c>
      <c r="M39" s="303">
        <v>-5521</v>
      </c>
      <c r="N39" s="304">
        <v>5.5</v>
      </c>
      <c r="O39" s="295"/>
    </row>
    <row r="40" spans="1:16" ht="27" customHeight="1" x14ac:dyDescent="0.15">
      <c r="A40" s="250"/>
      <c r="B40" s="246"/>
      <c r="C40" s="246"/>
      <c r="D40" s="246"/>
      <c r="E40" s="246"/>
      <c r="F40" s="246"/>
      <c r="G40" s="1154" t="s">
        <v>498</v>
      </c>
      <c r="H40" s="1155"/>
      <c r="I40" s="1155"/>
      <c r="J40" s="1156"/>
      <c r="K40" s="302">
        <v>-1475279</v>
      </c>
      <c r="L40" s="302">
        <v>-24440</v>
      </c>
      <c r="M40" s="303">
        <v>-35785</v>
      </c>
      <c r="N40" s="304">
        <v>-31.7</v>
      </c>
      <c r="O40" s="295"/>
    </row>
    <row r="41" spans="1:16" x14ac:dyDescent="0.15">
      <c r="A41" s="250"/>
      <c r="B41" s="246"/>
      <c r="C41" s="246"/>
      <c r="D41" s="246"/>
      <c r="E41" s="246"/>
      <c r="F41" s="246"/>
      <c r="G41" s="1160" t="s">
        <v>281</v>
      </c>
      <c r="H41" s="1161"/>
      <c r="I41" s="1161"/>
      <c r="J41" s="1162"/>
      <c r="K41" s="296">
        <v>782921</v>
      </c>
      <c r="L41" s="302">
        <v>12970</v>
      </c>
      <c r="M41" s="303">
        <v>14658</v>
      </c>
      <c r="N41" s="304">
        <v>-11.5</v>
      </c>
      <c r="O41" s="295"/>
    </row>
    <row r="42" spans="1:16" x14ac:dyDescent="0.15">
      <c r="A42" s="250"/>
      <c r="B42" s="246"/>
      <c r="C42" s="246"/>
      <c r="D42" s="246"/>
      <c r="E42" s="246"/>
      <c r="F42" s="246"/>
      <c r="G42" s="305" t="s">
        <v>499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501</v>
      </c>
      <c r="H48" s="310"/>
      <c r="I48" s="310"/>
      <c r="J48" s="310"/>
      <c r="K48" s="310"/>
      <c r="L48" s="310"/>
      <c r="M48" s="311"/>
      <c r="N48" s="310"/>
    </row>
    <row r="49" spans="1:14" ht="13.5" customHeight="1" x14ac:dyDescent="0.15">
      <c r="A49" s="250"/>
      <c r="B49" s="246"/>
      <c r="C49" s="246"/>
      <c r="D49" s="246"/>
      <c r="E49" s="246"/>
      <c r="F49" s="246"/>
      <c r="G49" s="312"/>
      <c r="H49" s="313"/>
      <c r="I49" s="1147" t="s">
        <v>467</v>
      </c>
      <c r="J49" s="1149" t="s">
        <v>502</v>
      </c>
      <c r="K49" s="1150"/>
      <c r="L49" s="1150"/>
      <c r="M49" s="1150"/>
      <c r="N49" s="1151"/>
    </row>
    <row r="50" spans="1:14" x14ac:dyDescent="0.15">
      <c r="A50" s="250"/>
      <c r="B50" s="246"/>
      <c r="C50" s="246"/>
      <c r="D50" s="246"/>
      <c r="E50" s="246"/>
      <c r="F50" s="246"/>
      <c r="G50" s="314"/>
      <c r="H50" s="315"/>
      <c r="I50" s="1148"/>
      <c r="J50" s="316" t="s">
        <v>503</v>
      </c>
      <c r="K50" s="317" t="s">
        <v>504</v>
      </c>
      <c r="L50" s="318" t="s">
        <v>505</v>
      </c>
      <c r="M50" s="319" t="s">
        <v>506</v>
      </c>
      <c r="N50" s="320" t="s">
        <v>507</v>
      </c>
    </row>
    <row r="51" spans="1:14" x14ac:dyDescent="0.15">
      <c r="A51" s="250"/>
      <c r="B51" s="246"/>
      <c r="C51" s="246"/>
      <c r="D51" s="246"/>
      <c r="E51" s="246"/>
      <c r="F51" s="246"/>
      <c r="G51" s="312" t="s">
        <v>508</v>
      </c>
      <c r="H51" s="313"/>
      <c r="I51" s="321">
        <v>2256755</v>
      </c>
      <c r="J51" s="322">
        <v>36704</v>
      </c>
      <c r="K51" s="323">
        <v>31.2</v>
      </c>
      <c r="L51" s="324">
        <v>52678</v>
      </c>
      <c r="M51" s="325">
        <v>1.9</v>
      </c>
      <c r="N51" s="326">
        <v>29.3</v>
      </c>
    </row>
    <row r="52" spans="1:14" x14ac:dyDescent="0.15">
      <c r="A52" s="250"/>
      <c r="B52" s="246"/>
      <c r="C52" s="246"/>
      <c r="D52" s="246"/>
      <c r="E52" s="246"/>
      <c r="F52" s="246"/>
      <c r="G52" s="327"/>
      <c r="H52" s="328" t="s">
        <v>509</v>
      </c>
      <c r="I52" s="329">
        <v>1119870</v>
      </c>
      <c r="J52" s="330">
        <v>18213</v>
      </c>
      <c r="K52" s="331">
        <v>-0.3</v>
      </c>
      <c r="L52" s="332">
        <v>30185</v>
      </c>
      <c r="M52" s="333">
        <v>12.2</v>
      </c>
      <c r="N52" s="334">
        <v>-12.5</v>
      </c>
    </row>
    <row r="53" spans="1:14" x14ac:dyDescent="0.15">
      <c r="A53" s="250"/>
      <c r="B53" s="246"/>
      <c r="C53" s="246"/>
      <c r="D53" s="246"/>
      <c r="E53" s="246"/>
      <c r="F53" s="246"/>
      <c r="G53" s="312" t="s">
        <v>510</v>
      </c>
      <c r="H53" s="313"/>
      <c r="I53" s="321">
        <v>2687558</v>
      </c>
      <c r="J53" s="322">
        <v>43758</v>
      </c>
      <c r="K53" s="323">
        <v>19.2</v>
      </c>
      <c r="L53" s="324">
        <v>69560</v>
      </c>
      <c r="M53" s="325">
        <v>32</v>
      </c>
      <c r="N53" s="326">
        <v>-12.8</v>
      </c>
    </row>
    <row r="54" spans="1:14" x14ac:dyDescent="0.15">
      <c r="A54" s="250"/>
      <c r="B54" s="246"/>
      <c r="C54" s="246"/>
      <c r="D54" s="246"/>
      <c r="E54" s="246"/>
      <c r="F54" s="246"/>
      <c r="G54" s="327"/>
      <c r="H54" s="328" t="s">
        <v>509</v>
      </c>
      <c r="I54" s="329">
        <v>881503</v>
      </c>
      <c r="J54" s="330">
        <v>14352</v>
      </c>
      <c r="K54" s="331">
        <v>-21.2</v>
      </c>
      <c r="L54" s="332">
        <v>35305</v>
      </c>
      <c r="M54" s="333">
        <v>17</v>
      </c>
      <c r="N54" s="334">
        <v>-38.200000000000003</v>
      </c>
    </row>
    <row r="55" spans="1:14" x14ac:dyDescent="0.15">
      <c r="A55" s="250"/>
      <c r="B55" s="246"/>
      <c r="C55" s="246"/>
      <c r="D55" s="246"/>
      <c r="E55" s="246"/>
      <c r="F55" s="246"/>
      <c r="G55" s="312" t="s">
        <v>511</v>
      </c>
      <c r="H55" s="313"/>
      <c r="I55" s="321">
        <v>4368806</v>
      </c>
      <c r="J55" s="322">
        <v>71392</v>
      </c>
      <c r="K55" s="323">
        <v>63.2</v>
      </c>
      <c r="L55" s="324">
        <v>65988</v>
      </c>
      <c r="M55" s="325">
        <v>-5.0999999999999996</v>
      </c>
      <c r="N55" s="326">
        <v>68.3</v>
      </c>
    </row>
    <row r="56" spans="1:14" x14ac:dyDescent="0.15">
      <c r="A56" s="250"/>
      <c r="B56" s="246"/>
      <c r="C56" s="246"/>
      <c r="D56" s="246"/>
      <c r="E56" s="246"/>
      <c r="F56" s="246"/>
      <c r="G56" s="327"/>
      <c r="H56" s="328" t="s">
        <v>509</v>
      </c>
      <c r="I56" s="329">
        <v>1518533</v>
      </c>
      <c r="J56" s="330">
        <v>24815</v>
      </c>
      <c r="K56" s="331">
        <v>72.900000000000006</v>
      </c>
      <c r="L56" s="332">
        <v>36473</v>
      </c>
      <c r="M56" s="333">
        <v>3.3</v>
      </c>
      <c r="N56" s="334">
        <v>69.599999999999994</v>
      </c>
    </row>
    <row r="57" spans="1:14" x14ac:dyDescent="0.15">
      <c r="A57" s="250"/>
      <c r="B57" s="246"/>
      <c r="C57" s="246"/>
      <c r="D57" s="246"/>
      <c r="E57" s="246"/>
      <c r="F57" s="246"/>
      <c r="G57" s="312" t="s">
        <v>512</v>
      </c>
      <c r="H57" s="313"/>
      <c r="I57" s="321">
        <v>2289712</v>
      </c>
      <c r="J57" s="322">
        <v>37595</v>
      </c>
      <c r="K57" s="323">
        <v>-47.3</v>
      </c>
      <c r="L57" s="324">
        <v>54227</v>
      </c>
      <c r="M57" s="325">
        <v>-17.8</v>
      </c>
      <c r="N57" s="326">
        <v>-29.5</v>
      </c>
    </row>
    <row r="58" spans="1:14" x14ac:dyDescent="0.15">
      <c r="A58" s="250"/>
      <c r="B58" s="246"/>
      <c r="C58" s="246"/>
      <c r="D58" s="246"/>
      <c r="E58" s="246"/>
      <c r="F58" s="246"/>
      <c r="G58" s="327"/>
      <c r="H58" s="328" t="s">
        <v>509</v>
      </c>
      <c r="I58" s="329">
        <v>1182156</v>
      </c>
      <c r="J58" s="330">
        <v>19410</v>
      </c>
      <c r="K58" s="331">
        <v>-21.8</v>
      </c>
      <c r="L58" s="332">
        <v>29694</v>
      </c>
      <c r="M58" s="333">
        <v>-18.600000000000001</v>
      </c>
      <c r="N58" s="334">
        <v>-3.2</v>
      </c>
    </row>
    <row r="59" spans="1:14" x14ac:dyDescent="0.15">
      <c r="A59" s="250"/>
      <c r="B59" s="246"/>
      <c r="C59" s="246"/>
      <c r="D59" s="246"/>
      <c r="E59" s="246"/>
      <c r="F59" s="246"/>
      <c r="G59" s="312" t="s">
        <v>513</v>
      </c>
      <c r="H59" s="313"/>
      <c r="I59" s="321">
        <v>2727029</v>
      </c>
      <c r="J59" s="322">
        <v>45177</v>
      </c>
      <c r="K59" s="323">
        <v>20.2</v>
      </c>
      <c r="L59" s="324">
        <v>57295</v>
      </c>
      <c r="M59" s="325">
        <v>5.7</v>
      </c>
      <c r="N59" s="326">
        <v>14.5</v>
      </c>
    </row>
    <row r="60" spans="1:14" x14ac:dyDescent="0.15">
      <c r="A60" s="250"/>
      <c r="B60" s="246"/>
      <c r="C60" s="246"/>
      <c r="D60" s="246"/>
      <c r="E60" s="246"/>
      <c r="F60" s="246"/>
      <c r="G60" s="327"/>
      <c r="H60" s="328" t="s">
        <v>509</v>
      </c>
      <c r="I60" s="335">
        <v>941173</v>
      </c>
      <c r="J60" s="330">
        <v>15592</v>
      </c>
      <c r="K60" s="331">
        <v>-19.7</v>
      </c>
      <c r="L60" s="332">
        <v>32771</v>
      </c>
      <c r="M60" s="333">
        <v>10.4</v>
      </c>
      <c r="N60" s="334">
        <v>-30.1</v>
      </c>
    </row>
    <row r="61" spans="1:14" x14ac:dyDescent="0.15">
      <c r="A61" s="250"/>
      <c r="B61" s="246"/>
      <c r="C61" s="246"/>
      <c r="D61" s="246"/>
      <c r="E61" s="246"/>
      <c r="F61" s="246"/>
      <c r="G61" s="312" t="s">
        <v>514</v>
      </c>
      <c r="H61" s="336"/>
      <c r="I61" s="337">
        <v>2865972</v>
      </c>
      <c r="J61" s="338">
        <v>46925</v>
      </c>
      <c r="K61" s="339">
        <v>17.3</v>
      </c>
      <c r="L61" s="340">
        <v>59950</v>
      </c>
      <c r="M61" s="341">
        <v>3.3</v>
      </c>
      <c r="N61" s="326">
        <v>14</v>
      </c>
    </row>
    <row r="62" spans="1:14" x14ac:dyDescent="0.15">
      <c r="A62" s="250"/>
      <c r="B62" s="246"/>
      <c r="C62" s="246"/>
      <c r="D62" s="246"/>
      <c r="E62" s="246"/>
      <c r="F62" s="246"/>
      <c r="G62" s="327"/>
      <c r="H62" s="328" t="s">
        <v>509</v>
      </c>
      <c r="I62" s="329">
        <v>1128647</v>
      </c>
      <c r="J62" s="330">
        <v>18476</v>
      </c>
      <c r="K62" s="331">
        <v>2</v>
      </c>
      <c r="L62" s="332">
        <v>32886</v>
      </c>
      <c r="M62" s="333">
        <v>4.9000000000000004</v>
      </c>
      <c r="N62" s="334">
        <v>-2.9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72" t="s">
        <v>3</v>
      </c>
      <c r="D47" s="1172"/>
      <c r="E47" s="1173"/>
      <c r="F47" s="11">
        <v>12.74</v>
      </c>
      <c r="G47" s="12">
        <v>8.49</v>
      </c>
      <c r="H47" s="12">
        <v>10.46</v>
      </c>
      <c r="I47" s="12">
        <v>13.03</v>
      </c>
      <c r="J47" s="13">
        <v>17.329999999999998</v>
      </c>
    </row>
    <row r="48" spans="2:10" ht="57.75" customHeight="1" x14ac:dyDescent="0.15">
      <c r="B48" s="14"/>
      <c r="C48" s="1174" t="s">
        <v>4</v>
      </c>
      <c r="D48" s="1174"/>
      <c r="E48" s="1175"/>
      <c r="F48" s="15">
        <v>9.23</v>
      </c>
      <c r="G48" s="16">
        <v>9.34</v>
      </c>
      <c r="H48" s="16">
        <v>9.02</v>
      </c>
      <c r="I48" s="16">
        <v>8.7200000000000006</v>
      </c>
      <c r="J48" s="17">
        <v>6.99</v>
      </c>
    </row>
    <row r="49" spans="2:10" ht="57.75" customHeight="1" thickBot="1" x14ac:dyDescent="0.2">
      <c r="B49" s="18"/>
      <c r="C49" s="1176" t="s">
        <v>5</v>
      </c>
      <c r="D49" s="1176"/>
      <c r="E49" s="1177"/>
      <c r="F49" s="19" t="s">
        <v>521</v>
      </c>
      <c r="G49" s="20" t="s">
        <v>522</v>
      </c>
      <c r="H49" s="20" t="s">
        <v>523</v>
      </c>
      <c r="I49" s="20" t="s">
        <v>524</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2018-04-13T06:49:14Z</cp:lastPrinted>
  <dcterms:created xsi:type="dcterms:W3CDTF">2018-01-24T05:10:44Z</dcterms:created>
  <dcterms:modified xsi:type="dcterms:W3CDTF">2018-10-18T08:10:20Z</dcterms:modified>
  <cp:category/>
</cp:coreProperties>
</file>