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6455" windowHeight="9195" tabRatio="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C35" i="9"/>
  <c r="CO34" i="9"/>
  <c r="BW34" i="9"/>
  <c r="BW35" i="9" s="1"/>
  <c r="BW36" i="9" s="1"/>
  <c r="BW37" i="9" s="1"/>
  <c r="BW38" i="9" s="1"/>
  <c r="BW39" i="9" s="1"/>
  <c r="BW40" i="9" s="1"/>
  <c r="BW41" i="9" s="1"/>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<sst xmlns="http://schemas.openxmlformats.org/spreadsheetml/2006/main" count="1089" uniqueCount="569">
  <si>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</si>
  <si>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</si>
  <si>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</si>
  <si>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</si>
  <si>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</si>
  <si>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</si>
  <si>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</si>
  <si>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</si>
  <si>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</si>
  <si>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</si>
  <si>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</si>
  <si>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</si>
  <si>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</si>
  <si>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</si>
  <si>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</si>
  <si>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</si>
  <si>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</si>
  <si>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</si>
  <si>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</si>
  <si>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</si>
  <si>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</si>
  <si>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</si>
  <si>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</si>
  <si>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</si>
  <si>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</si>
  <si>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</si>
  <si>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</si>
  <si>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</si>
  <si>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</si>
  <si>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</si>
  <si>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</si>
  <si>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</si>
  <si>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</si>
  <si>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</si>
  <si>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</si>
  <si>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</si>
  <si>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</si>
  <si>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</si>
  <si>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</si>
  <si>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</si>
  <si>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</si>
  <si>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</si>
  <si>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</si>
  <si>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</si>
  <si>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</si>
  <si>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</si>
  <si>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</si>
  <si>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</si>
  <si>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</si>
  <si>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</si>
  <si>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</si>
  <si>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</si>
  <si>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</si>
  <si>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</si>
  <si>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</si>
  <si>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</si>
  <si>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</si>
  <si>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</si>
  <si>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</si>
  <si>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</si>
  <si>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</si>
  <si>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</si>
  <si>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</si>
  <si>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</si>
  <si>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</si>
  <si>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</si>
  <si>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</si>
  <si>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</si>
  <si>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</si>
  <si>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</si>
  <si>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</si>
  <si>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</si>
  <si>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</si>
  <si>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</si>
  <si>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</si>
  <si>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</si>
  <si>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</si>
  <si>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</si>
  <si>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</si>
  <si>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</si>
  <si>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</si>
  <si>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</si>
  <si>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伊豆市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</si>
  <si>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</si>
  <si>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</si>
  <si>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</si>
  <si>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</si>
  <si>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</si>
  <si>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</si>
  <si>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</si>
  <si>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</si>
  <si>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</si>
  <si>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</si>
  <si>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</si>
  <si>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</si>
  <si>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</si>
  <si>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</si>
  <si>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</si>
  <si>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</si>
  <si>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</si>
  <si>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</si>
  <si>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</si>
  <si>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</si>
  <si>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</si>
  <si>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</si>
  <si>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</si>
  <si>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</si>
  <si>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</si>
  <si>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</si>
  <si>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</si>
  <si>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</si>
  <si>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</si>
  <si>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</si>
  <si>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</si>
  <si>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</si>
  <si>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</si>
  <si>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</si>
  <si>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</si>
  <si>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</si>
  <si>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</si>
  <si>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</si>
  <si>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</si>
  <si>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</si>
  <si>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</si>
  <si>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</si>
  <si>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</si>
  <si>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</si>
  <si>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</si>
  <si>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</si>
  <si>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</si>
  <si>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</si>
  <si>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</si>
  <si>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</si>
  <si>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</si>
  <si>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</si>
  <si>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</si>
  <si>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</si>
  <si>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</si>
  <si>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</si>
  <si>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</si>
  <si>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</si>
  <si>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</si>
  <si>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</si>
  <si>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</si>
  <si>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</si>
  <si>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</si>
  <si>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</si>
  <si>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</si>
  <si>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</si>
  <si>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</si>
  <si>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</si>
  <si>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</si>
  <si>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</si>
  <si>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</si>
  <si>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</si>
  <si>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</si>
  <si>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</si>
  <si>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</si>
  <si>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</si>
  <si>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</si>
  <si>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</si>
  <si>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</si>
  <si>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</si>
  <si>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</si>
  <si>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</si>
  <si>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</si>
  <si>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</si>
  <si>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</si>
  <si>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</si>
  <si>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</si>
  <si>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</si>
  <si>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</si>
  <si>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</si>
  <si>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</si>
  <si>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</si>
  <si>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</si>
  <si>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</si>
  <si>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</si>
  <si>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</si>
  <si>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</si>
  <si>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</si>
  <si>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</si>
  <si>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</si>
  <si>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</si>
  <si>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</si>
  <si>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</si>
  <si>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</si>
  <si>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</si>
  <si>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</si>
  <si>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</si>
  <si>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</si>
  <si>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</si>
  <si>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</si>
  <si>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</si>
  <si>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</si>
  <si>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</si>
  <si>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</si>
  <si>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静岡県伊豆市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</si>
  <si>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</si>
  <si>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</si>
  <si>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</si>
  <si>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</si>
  <si>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</si>
  <si>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</si>
  <si>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</si>
  <si>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</si>
  <si>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</si>
  <si>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</si>
  <si>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</si>
  <si>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</si>
  <si>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</si>
  <si>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</si>
  <si>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</si>
  <si>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</si>
  <si>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</si>
  <si>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</si>
  <si>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</si>
  <si>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</si>
  <si>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</si>
  <si>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</si>
  <si>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</si>
  <si>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</si>
  <si>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</si>
  <si>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</si>
  <si>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</si>
  <si>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</si>
  <si>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</si>
  <si>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</si>
  <si>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</si>
  <si>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</si>
  <si>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</si>
  <si>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</si>
  <si>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</si>
  <si>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</si>
  <si>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</si>
  <si>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</si>
  <si>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</si>
  <si>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</si>
  <si>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</si>
  <si>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</si>
  <si>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</si>
  <si>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</si>
  <si>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</si>
  <si>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</si>
  <si>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</si>
  <si>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</si>
  <si>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</si>
  <si>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</si>
  <si>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</si>
  <si>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</si>
  <si>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</si>
  <si>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</si>
  <si>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</si>
  <si>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</si>
  <si>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</si>
  <si>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</si>
  <si>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</si>
  <si>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</si>
  <si>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</si>
  <si>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</si>
  <si>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</si>
  <si>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</si>
  <si>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</si>
  <si>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</si>
  <si>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</si>
  <si>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</si>
  <si>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</si>
  <si>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</si>
  <si>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</si>
  <si>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</si>
  <si>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</si>
  <si>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</si>
  <si>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</si>
  <si>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</si>
  <si>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</si>
  <si>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</si>
  <si>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</si>
  <si>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</si>
  <si>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</si>
  <si>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</si>
  <si>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</si>
  <si>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</si>
  <si>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</si>
  <si>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</si>
  <si>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</si>
  <si>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</si>
  <si>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</si>
  <si>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</si>
  <si>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</si>
  <si>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</si>
  <si>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</si>
  <si>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</si>
  <si>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</si>
  <si>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</si>
  <si>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</si>
  <si>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</si>
  <si>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</si>
  <si>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</si>
  <si>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</si>
  <si>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</si>
  <si>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</si>
  <si>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</si>
  <si>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</si>
  <si>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</si>
  <si>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</si>
  <si>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</si>
  <si>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</si>
  <si>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</si>
  <si>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</si>
  <si>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</si>
  <si>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</si>
  <si>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</si>
  <si>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</si>
  <si>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</si>
  <si>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</si>
  <si>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</si>
  <si>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</si>
  <si>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</si>
  <si>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</si>
  <si>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</si>
  <si>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</si>
  <si>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</si>
  <si>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</si>
  <si>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</si>
  <si>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</si>
  <si>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</si>
  <si>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</si>
  <si>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</si>
  <si>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</si>
  <si>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</si>
  <si>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</si>
  <si>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</si>
  <si>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</si>
  <si>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</si>
  <si>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</si>
  <si>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</si>
  <si>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</si>
  <si>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</si>
  <si>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</si>
  <si>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</si>
  <si>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</si>
  <si>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</si>
  <si>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</si>
  <si>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</si>
  <si>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</si>
  <si>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</si>
  <si>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</si>
  <si>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静岡県伊豆市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</si>
  <si>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</si>
  <si>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</si>
  <si>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</si>
  <si>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</si>
  <si>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</si>
  <si>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</si>
  <si>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</si>
  <si>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</si>
  <si>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</si>
  <si>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</si>
  <si>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</si>
  <si>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</si>
  <si>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</si>
  <si>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</si>
  <si>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</si>
  <si>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</si>
  <si>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</si>
  <si>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</si>
  <si>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</si>
  <si>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</si>
  <si>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</si>
  <si>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</si>
  <si>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</si>
  <si>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</si>
  <si>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</si>
  <si>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</si>
  <si>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</si>
  <si>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</si>
  <si>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</si>
  <si>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</si>
  <si>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</si>
  <si>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</si>
  <si>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</si>
  <si>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</si>
  <si>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</si>
  <si>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</si>
  <si>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</si>
  <si>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</si>
  <si>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温泉事業特別会計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</si>
  <si>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</si>
  <si>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</si>
  <si>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</si>
  <si>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</si>
  <si>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</si>
  <si>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</si>
  <si>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</si>
  <si>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</si>
  <si>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</si>
  <si>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</si>
  <si>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</si>
  <si>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</si>
  <si>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</si>
  <si>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</si>
  <si>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</si>
  <si>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</si>
  <si>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</si>
  <si>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</si>
  <si>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</si>
  <si>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</si>
  <si>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</si>
  <si>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</si>
  <si>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</si>
  <si>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</si>
  <si>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</si>
  <si>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</si>
  <si>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</si>
  <si>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</si>
  <si>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</si>
  <si>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</si>
  <si>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</si>
  <si>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</si>
  <si>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</si>
  <si>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</si>
  <si>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</si>
  <si>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</si>
  <si>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</si>
  <si>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</si>
  <si>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</si>
  <si>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</si>
  <si>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</si>
  <si>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</si>
  <si>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</si>
  <si>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</si>
  <si>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</si>
  <si>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</si>
  <si>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</si>
  <si>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</si>
  <si>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</si>
  <si>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</si>
  <si>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</si>
  <si>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</si>
  <si>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</si>
  <si>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</si>
  <si>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</si>
  <si>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</si>
  <si>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</si>
  <si>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</si>
  <si>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</si>
  <si>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</si>
  <si>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</si>
  <si>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</si>
  <si>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</si>
  <si>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</si>
  <si>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</si>
  <si>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</si>
  <si>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</si>
  <si>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</si>
  <si>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</si>
  <si>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</si>
  <si>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</si>
  <si>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</si>
  <si>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</si>
  <si>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</si>
  <si>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</si>
  <si>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</si>
  <si>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</si>
  <si>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</si>
  <si>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</si>
  <si>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</si>
  <si>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</si>
  <si>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</si>
  <si>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</si>
  <si>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</si>
  <si>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</si>
  <si>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</si>
  <si>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</si>
  <si>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</si>
  <si>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</si>
  <si>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</si>
  <si>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</si>
  <si>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</si>
  <si>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</si>
  <si>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</si>
  <si>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</si>
  <si>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</si>
  <si>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</si>
  <si>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</si>
  <si>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</si>
  <si>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</si>
  <si>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</si>
  <si>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</si>
  <si>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</si>
  <si>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</si>
  <si>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</si>
  <si>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</si>
  <si>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</si>
  <si>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</si>
  <si>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</si>
  <si>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</si>
  <si>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</si>
  <si>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</si>
  <si>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</si>
  <si>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</si>
  <si>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</si>
  <si>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</si>
  <si>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</si>
  <si>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</si>
  <si>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</si>
  <si>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</si>
  <si>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</si>
  <si>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</si>
  <si>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</si>
  <si>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</si>
  <si>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</si>
  <si>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</si>
  <si>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</si>
  <si>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</si>
  <si>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</si>
  <si>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</si>
  <si>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</si>
  <si>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</si>
  <si>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</si>
  <si>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</si>
  <si>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</si>
  <si>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</si>
  <si>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</si>
  <si>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</si>
  <si>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</si>
  <si>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2.66</t>
  </si>
  <si>
    <t>一般会計</t>
  </si>
  <si>
    <t>上水道事業会計</t>
  </si>
  <si>
    <t>温泉事業特別会計</t>
  </si>
  <si>
    <t>国民健康保険特別会計</t>
  </si>
  <si>
    <t>介護保険特別会計</t>
  </si>
  <si>
    <t>簡易水道事業特別会計</t>
  </si>
  <si>
    <t>下水道事業特別会計</t>
  </si>
  <si>
    <t>農業集落排水事業特別会計</t>
  </si>
  <si>
    <t>その他会計（赤字）</t>
  </si>
  <si>
    <t>その他会計（黒字）</t>
  </si>
  <si>
    <t>-</t>
    <phoneticPr fontId="2"/>
  </si>
  <si>
    <t>-</t>
    <phoneticPr fontId="2"/>
  </si>
  <si>
    <t>水道事業会計</t>
    <phoneticPr fontId="5"/>
  </si>
  <si>
    <t>静岡県市町総合事務組合</t>
    <rPh sb="0" eb="3">
      <t>シズオカケン</t>
    </rPh>
    <rPh sb="3" eb="5">
      <t>シチョウ</t>
    </rPh>
    <rPh sb="5" eb="7">
      <t>ソウゴウ</t>
    </rPh>
    <rPh sb="7" eb="9">
      <t>ジム</t>
    </rPh>
    <rPh sb="9" eb="11">
      <t>クミアイ</t>
    </rPh>
    <phoneticPr fontId="2"/>
  </si>
  <si>
    <t>伊豆市沼津市衛生施設組合</t>
    <rPh sb="0" eb="3">
      <t>イズシ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</si>
  <si>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</si>
  <si>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</si>
  <si>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</si>
  <si>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</si>
  <si>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伊豆市伊豆の国市廃棄物処理施設組合</t>
    <rPh sb="0" eb="3">
      <t>イズシ</t>
    </rPh>
    <rPh sb="3" eb="5">
      <t>イズ</t>
    </rPh>
    <rPh sb="6" eb="7">
      <t>クニ</t>
    </rPh>
    <rPh sb="7" eb="8">
      <t>シ</t>
    </rPh>
    <rPh sb="8" eb="11">
      <t>ハイキブツ</t>
    </rPh>
    <rPh sb="11" eb="13">
      <t>ショリ</t>
    </rPh>
    <rPh sb="13" eb="15">
      <t>シセツ</t>
    </rPh>
    <rPh sb="15" eb="17">
      <t>クミアイ</t>
    </rPh>
    <phoneticPr fontId="2"/>
  </si>
  <si>
    <t>-</t>
    <phoneticPr fontId="2"/>
  </si>
  <si>
    <t>-</t>
    <phoneticPr fontId="2"/>
  </si>
  <si>
    <t>駿東伊豆消防組合</t>
    <rPh sb="0" eb="2">
      <t>スントウ</t>
    </rPh>
    <rPh sb="2" eb="4">
      <t>イズ</t>
    </rPh>
    <rPh sb="4" eb="6">
      <t>ショウボウ</t>
    </rPh>
    <rPh sb="6" eb="8">
      <t>クミアイ</t>
    </rPh>
    <phoneticPr fontId="2"/>
  </si>
  <si>
    <t>-</t>
    <phoneticPr fontId="2"/>
  </si>
  <si>
    <t>-</t>
    <phoneticPr fontId="2"/>
  </si>
  <si>
    <t>伊豆市振興公社</t>
    <rPh sb="0" eb="3">
      <t>イズシ</t>
    </rPh>
    <rPh sb="3" eb="5">
      <t>シンコウ</t>
    </rPh>
    <rPh sb="5" eb="7">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</si>
  <si>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</si>
  <si>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</si>
  <si>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</si>
  <si>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</si>
  <si>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</si>
  <si>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</si>
  <si>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</si>
  <si>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</si>
  <si>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</si>
  <si>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</si>
  <si>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</si>
  <si>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</si>
  <si>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</si>
  <si>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</si>
  <si>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各種経常経費の削減や、地方交付税措置率が高い地方債の活用など、引き続き財政の健全化に努める。
</t>
    <rPh sb="23" eb="25">
      <t>チホウ</t>
    </rPh>
    <rPh sb="25" eb="26">
      <t>サイ</t>
    </rPh>
    <rPh sb="27" eb="29">
      <t>カツヨウ</t>
    </rPh>
    <rPh sb="32" eb="33">
      <t>ヒ</t>
    </rPh>
    <rPh sb="34" eb="35">
      <t>ツヅ</t>
    </rPh>
    <rPh sb="36" eb="38">
      <t>ザイセイ</t>
    </rPh>
    <rPh sb="39" eb="42">
      <t>ケンゼンカ</t>
    </rPh>
    <rPh sb="43" eb="44">
      <t>ツト</t>
    </rPh>
    <phoneticPr fontId="5"/>
  </si>
  <si>
    <t>　減価償却が進むにつれ、大規模修繕や建替えなど、多額の財政負担が予想されるので、計画的な資産管理、有利な起債、各種基金を適切に管理することで健全な財政運営に努める。</t>
    <rPh sb="1" eb="5">
      <t>ゲンカショウキャク</t>
    </rPh>
    <rPh sb="6" eb="7">
      <t>スス</t>
    </rPh>
    <rPh sb="12" eb="15">
      <t>ダイキボ</t>
    </rPh>
    <rPh sb="15" eb="17">
      <t>シュウゼン</t>
    </rPh>
    <rPh sb="18" eb="20">
      <t>タテカ</t>
    </rPh>
    <rPh sb="24" eb="26">
      <t>タガク</t>
    </rPh>
    <rPh sb="27" eb="29">
      <t>ザイセイ</t>
    </rPh>
    <rPh sb="29" eb="31">
      <t>フタン</t>
    </rPh>
    <rPh sb="32" eb="34">
      <t>ヨソウ</t>
    </rPh>
    <rPh sb="40" eb="43">
      <t>ケイカクテキ</t>
    </rPh>
    <rPh sb="44" eb="46">
      <t>シサン</t>
    </rPh>
    <rPh sb="46" eb="48">
      <t>カンリ</t>
    </rPh>
    <rPh sb="49" eb="51">
      <t>ユウリ</t>
    </rPh>
    <rPh sb="52" eb="54">
      <t>キサイ</t>
    </rPh>
    <rPh sb="55" eb="57">
      <t>カクシュ</t>
    </rPh>
    <rPh sb="57" eb="59">
      <t>キキン</t>
    </rPh>
    <rPh sb="60" eb="62">
      <t>テキセツ</t>
    </rPh>
    <rPh sb="63" eb="65">
      <t>カンリ</t>
    </rPh>
    <rPh sb="70" eb="72">
      <t>ケンゼン</t>
    </rPh>
    <rPh sb="73" eb="75">
      <t>ザイセイ</t>
    </rPh>
    <rPh sb="75" eb="77">
      <t>ウンエイ</t>
    </rPh>
    <rPh sb="78" eb="7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</si>
</sst>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67023</c:v>
                </c:pt>
                <c:pt idx="1">
                  <c:v>93965</c:v>
                </c:pt>
                <c:pt idx="2">
                  <c:v>94304</c:v>
                </c:pt>
                <c:pt idx="3">
                  <c:v>73038</c:v>
                </c:pt>
                <c:pt idx="4">
                  <c:v>73861</c:v>
                </c:pt>
              </c:numCache>
            </c:numRef>
          </c:val>
          <c:smooth val="0"/>
        </c:ser>
        <c:dLbls>
          <c:showLegendKey val="0"/>
          <c:showVal val="0"/>
          <c:showCatName val="0"/>
          <c:showSerName val="0"/>
          <c:showPercent val="0"/>
          <c:showBubbleSize val="0"/>
        </c:dLbls>
        <c:marker val="1"/>
        <c:smooth val="0"/>
        <c:axId val="94300160"/>
        <c:axId val="58222848"/>
      </c:lineChart>
      <c:catAx>
        <c:axId val="94300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222848"/>
        <c:crosses val="autoZero"/>
        <c:auto val="1"/>
        <c:lblAlgn val="ctr"/>
        <c:lblOffset val="100"/>
        <c:tickLblSkip val="1"/>
        <c:tickMarkSkip val="1"/>
        <c:noMultiLvlLbl val="0"/>
      </c:catAx>
      <c:valAx>
        <c:axId val="582228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0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7.57</c:v>
                </c:pt>
                <c:pt idx="1">
                  <c:v>10.15</c:v>
                </c:pt>
                <c:pt idx="2">
                  <c:v>9.2200000000000006</c:v>
                </c:pt>
                <c:pt idx="3">
                  <c:v>10.68</c:v>
                </c:pt>
                <c:pt idx="4">
                  <c:v>9.01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35.65</c:v>
                </c:pt>
                <c:pt idx="1">
                  <c:v>41.01</c:v>
                </c:pt>
                <c:pt idx="2">
                  <c:v>46.76</c:v>
                </c:pt>
                <c:pt idx="3">
                  <c:v>49.96</c:v>
                </c:pt>
                <c:pt idx="4">
                  <c:v>51.39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8193536"/>
        <c:axId val="5822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6.18</c:v>
                </c:pt>
                <c:pt idx="1">
                  <c:v>8.1199999999999992</c:v>
                </c:pt>
                <c:pt idx="2">
                  <c:v>4.33</c:v>
                </c:pt>
                <c:pt idx="3">
                  <c:v>4.28</c:v>
                </c:pt>
                <c:pt idx="4">
                  <c:v>-2.66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8193536"/>
        <c:axId val="58226304"/>
      </c:lineChart>
      <c:catAx>
        <c:axId val="16819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226304"/>
        <c:crosses val="autoZero"/>
        <c:auto val="1"/>
        <c:lblAlgn val="ctr"/>
        <c:lblOffset val="100"/>
        <c:tickLblSkip val="1"/>
        <c:tickMarkSkip val="1"/>
        <c:noMultiLvlLbl val="0"/>
      </c:catAx>
      <c:valAx>
        <c:axId val="5822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9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0.02</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0.13</c:v>
                </c:pt>
                <c:pt idx="4">
                  <c:v>#N/A</c:v>
                </c:pt>
                <c:pt idx="5">
                  <c:v>0.16</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0.56000000000000005</c:v>
                </c:pt>
                <c:pt idx="2">
                  <c:v>#N/A</c:v>
                </c:pt>
                <c:pt idx="3">
                  <c:v>1.05</c:v>
                </c:pt>
                <c:pt idx="4">
                  <c:v>#N/A</c:v>
                </c:pt>
                <c:pt idx="5">
                  <c:v>0.28999999999999998</c:v>
                </c:pt>
                <c:pt idx="6">
                  <c:v>#N/A</c:v>
                </c:pt>
                <c:pt idx="7">
                  <c:v>0.16</c:v>
                </c:pt>
                <c:pt idx="8">
                  <c:v>#N/A</c:v>
                </c:pt>
                <c:pt idx="9">
                  <c:v>0.52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0.39</c:v>
                </c:pt>
                <c:pt idx="2">
                  <c:v>#N/A</c:v>
                </c:pt>
                <c:pt idx="3">
                  <c:v>0.55000000000000004</c:v>
                </c:pt>
                <c:pt idx="4">
                  <c:v>#N/A</c:v>
                </c:pt>
                <c:pt idx="5">
                  <c:v>0.49</c:v>
                </c:pt>
                <c:pt idx="6">
                  <c:v>#N/A</c:v>
                </c:pt>
                <c:pt idx="7">
                  <c:v>0.59</c:v>
                </c:pt>
                <c:pt idx="8">
                  <c:v>#N/A</c:v>
                </c:pt>
                <c:pt idx="9">
                  <c:v>0.67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0.68</c:v>
                </c:pt>
                <c:pt idx="4">
                  <c:v>#N/A</c:v>
                </c:pt>
                <c:pt idx="5">
                  <c:v>1.1000000000000001</c:v>
                </c:pt>
                <c:pt idx="6">
                  <c:v>#N/A</c:v>
                </c:pt>
                <c:pt idx="7">
                  <c:v>1.46</c:v>
                </c:pt>
                <c:pt idx="8">
                  <c:v>#N/A</c:v>
                </c:pt>
                <c:pt idx="9">
                  <c:v>1.38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2.64</c:v>
                </c:pt>
                <c:pt idx="2">
                  <c:v>#N/A</c:v>
                </c:pt>
                <c:pt idx="3">
                  <c:v>3.61</c:v>
                </c:pt>
                <c:pt idx="4">
                  <c:v>#N/A</c:v>
                </c:pt>
                <c:pt idx="5">
                  <c:v>2.5499999999999998</c:v>
                </c:pt>
                <c:pt idx="6">
                  <c:v>#N/A</c:v>
                </c:pt>
                <c:pt idx="7">
                  <c:v>1.1399999999999999</c:v>
                </c:pt>
                <c:pt idx="8">
                  <c:v>#N/A</c:v>
                </c:pt>
                <c:pt idx="9">
                  <c:v>1.38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3.38</c:v>
                </c:pt>
                <c:pt idx="2">
                  <c:v>#N/A</c:v>
                </c:pt>
                <c:pt idx="3">
                  <c:v>3.55</c:v>
                </c:pt>
                <c:pt idx="4">
                  <c:v>#N/A</c:v>
                </c:pt>
                <c:pt idx="5">
                  <c:v>3.84</c:v>
                </c:pt>
                <c:pt idx="6">
                  <c:v>#N/A</c:v>
                </c:pt>
                <c:pt idx="7">
                  <c:v>3.87</c:v>
                </c:pt>
                <c:pt idx="8">
                  <c:v>#N/A</c:v>
                </c:pt>
                <c:pt idx="9">
                  <c:v>4.26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4.37</c:v>
                </c:pt>
                <c:pt idx="2">
                  <c:v>#N/A</c:v>
                </c:pt>
                <c:pt idx="3">
                  <c:v>4.47</c:v>
                </c:pt>
                <c:pt idx="4">
                  <c:v>#N/A</c:v>
                </c:pt>
                <c:pt idx="5">
                  <c:v>4.6399999999999997</c:v>
                </c:pt>
                <c:pt idx="6">
                  <c:v>#N/A</c:v>
                </c:pt>
                <c:pt idx="7">
                  <c:v>4.46</c:v>
                </c:pt>
                <c:pt idx="8">
                  <c:v>#N/A</c:v>
                </c:pt>
                <c:pt idx="9">
                  <c:v>4.71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7.57</c:v>
                </c:pt>
                <c:pt idx="2">
                  <c:v>#N/A</c:v>
                </c:pt>
                <c:pt idx="3">
                  <c:v>10.14</c:v>
                </c:pt>
                <c:pt idx="4">
                  <c:v>#N/A</c:v>
                </c:pt>
                <c:pt idx="5">
                  <c:v>9.2100000000000009</c:v>
                </c:pt>
                <c:pt idx="6">
                  <c:v>#N/A</c:v>
                </c:pt>
                <c:pt idx="7">
                  <c:v>10.68</c:v>
                </c:pt>
                <c:pt idx="8">
                  <c:v>#N/A</c:v>
                </c:pt>
                <c:pt idx="9">
                  <c:v>9.01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9616384"/>
        <c:axId val="58255040"/>
      </c:barChart>
      <c:catAx>
        <c:axId val="16961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255040"/>
        <c:crosses val="autoZero"/>
        <c:auto val="1"/>
        <c:lblAlgn val="ctr"/>
        <c:lblOffset val="100"/>
        <c:tickLblSkip val="1"/>
        <c:tickMarkSkip val="1"/>
        <c:noMultiLvlLbl val="0"/>
      </c:catAx>
      <c:valAx>
        <c:axId val="5825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1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1465</c:v>
                </c:pt>
                <c:pt idx="5">
                  <c:v>1466</c:v>
                </c:pt>
                <c:pt idx="8">
                  <c:v>1510</c:v>
                </c:pt>
                <c:pt idx="11">
                  <c:v>1431</c:v>
                </c:pt>
                <c:pt idx="14">
                  <c:v>1413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c:v>
                </c:pt>
                <c:pt idx="3">
                  <c:v>23</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c:v>
                </c:pt>
                <c:pt idx="3">
                  <c:v>33</c:v>
                </c:pt>
                <c:pt idx="6">
                  <c:v>30</c:v>
                </c:pt>
                <c:pt idx="9">
                  <c:v>44</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569</c:v>
                </c:pt>
                <c:pt idx="3">
                  <c:v>519</c:v>
                </c:pt>
                <c:pt idx="6">
                  <c:v>507</c:v>
                </c:pt>
                <c:pt idx="9">
                  <c:v>577</c:v>
                </c:pt>
                <c:pt idx="12">
                  <c:v>585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1452</c:v>
                </c:pt>
                <c:pt idx="3">
                  <c:v>1448</c:v>
                </c:pt>
                <c:pt idx="6">
                  <c:v>1447</c:v>
                </c:pt>
                <c:pt idx="9">
                  <c:v>1322</c:v>
                </c:pt>
                <c:pt idx="12">
                  <c:v>1350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9887744"/>
        <c:axId val="5825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625</c:v>
                </c:pt>
                <c:pt idx="2">
                  <c:v>#N/A</c:v>
                </c:pt>
                <c:pt idx="3">
                  <c:v>#N/A</c:v>
                </c:pt>
                <c:pt idx="4">
                  <c:v>557</c:v>
                </c:pt>
                <c:pt idx="5">
                  <c:v>#N/A</c:v>
                </c:pt>
                <c:pt idx="6">
                  <c:v>#N/A</c:v>
                </c:pt>
                <c:pt idx="7">
                  <c:v>479</c:v>
                </c:pt>
                <c:pt idx="8">
                  <c:v>#N/A</c:v>
                </c:pt>
                <c:pt idx="9">
                  <c:v>#N/A</c:v>
                </c:pt>
                <c:pt idx="10">
                  <c:v>517</c:v>
                </c:pt>
                <c:pt idx="11">
                  <c:v>#N/A</c:v>
                </c:pt>
                <c:pt idx="12">
                  <c:v>#N/A</c:v>
                </c:pt>
                <c:pt idx="13">
                  <c:v>537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9887744"/>
        <c:axId val="58258496"/>
      </c:lineChart>
      <c:catAx>
        <c:axId val="1698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258496"/>
        <c:crosses val="autoZero"/>
        <c:auto val="1"/>
        <c:lblAlgn val="ctr"/>
        <c:lblOffset val="100"/>
        <c:tickLblSkip val="1"/>
        <c:tickMarkSkip val="1"/>
        <c:noMultiLvlLbl val="0"/>
      </c:catAx>
      <c:valAx>
        <c:axId val="5825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8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14793</c:v>
                </c:pt>
                <c:pt idx="5">
                  <c:v>15089</c:v>
                </c:pt>
                <c:pt idx="8">
                  <c:v>16085</c:v>
                </c:pt>
                <c:pt idx="11">
                  <c:v>15973</c:v>
                </c:pt>
                <c:pt idx="14">
                  <c:v>15762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7400</c:v>
                </c:pt>
                <c:pt idx="5">
                  <c:v>7004</c:v>
                </c:pt>
                <c:pt idx="8">
                  <c:v>7650</c:v>
                </c:pt>
                <c:pt idx="11">
                  <c:v>7571</c:v>
                </c:pt>
                <c:pt idx="14">
                  <c:v>7496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3347</c:v>
                </c:pt>
                <c:pt idx="3">
                  <c:v>3197</c:v>
                </c:pt>
                <c:pt idx="6">
                  <c:v>3140</c:v>
                </c:pt>
                <c:pt idx="9">
                  <c:v>3158</c:v>
                </c:pt>
                <c:pt idx="12">
                  <c:v>3223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456</c:v>
                </c:pt>
                <c:pt idx="3">
                  <c:v>431</c:v>
                </c:pt>
                <c:pt idx="6">
                  <c:v>485</c:v>
                </c:pt>
                <c:pt idx="9">
                  <c:v>558</c:v>
                </c:pt>
                <c:pt idx="12">
                  <c:v>538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5162</c:v>
                </c:pt>
                <c:pt idx="3">
                  <c:v>6025</c:v>
                </c:pt>
                <c:pt idx="6">
                  <c:v>5862</c:v>
                </c:pt>
                <c:pt idx="9">
                  <c:v>5404</c:v>
                </c:pt>
                <c:pt idx="12">
                  <c:v>5065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431</c:v>
                </c:pt>
                <c:pt idx="3">
                  <c:v>23</c:v>
                </c:pt>
                <c:pt idx="6">
                  <c:v>17</c:v>
                </c:pt>
                <c:pt idx="9">
                  <c:v>17</c:v>
                </c:pt>
                <c:pt idx="12">
                  <c:v>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13829</c:v>
                </c:pt>
                <c:pt idx="3">
                  <c:v>14006</c:v>
                </c:pt>
                <c:pt idx="6">
                  <c:v>14967</c:v>
                </c:pt>
                <c:pt idx="9">
                  <c:v>14762</c:v>
                </c:pt>
                <c:pt idx="12">
                  <c:v>14629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0027008"/>
        <c:axId val="10076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1032</c:v>
                </c:pt>
                <c:pt idx="2">
                  <c:v>#N/A</c:v>
                </c:pt>
                <c:pt idx="3">
                  <c:v>#N/A</c:v>
                </c:pt>
                <c:pt idx="4">
                  <c:v>1589</c:v>
                </c:pt>
                <c:pt idx="5">
                  <c:v>#N/A</c:v>
                </c:pt>
                <c:pt idx="6">
                  <c:v>#N/A</c:v>
                </c:pt>
                <c:pt idx="7">
                  <c:v>736</c:v>
                </c:pt>
                <c:pt idx="8">
                  <c:v>#N/A</c:v>
                </c:pt>
                <c:pt idx="9">
                  <c:v>#N/A</c:v>
                </c:pt>
                <c:pt idx="10">
                  <c:v>357</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0027008"/>
        <c:axId val="100762176"/>
      </c:lineChart>
      <c:catAx>
        <c:axId val="1700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762176"/>
        <c:crosses val="autoZero"/>
        <c:auto val="1"/>
        <c:lblAlgn val="ctr"/>
        <c:lblOffset val="100"/>
        <c:tickLblSkip val="1"/>
        <c:tickMarkSkip val="1"/>
        <c:noMultiLvlLbl val="0"/>
      </c:catAx>
      <c:valAx>
        <c:axId val="10076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02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34.799999999999997</c:v>
                </c:pt>
              </c:numCache>
            </c:numRef>
          </c:xVal>
          <c:yVal>
            <c:numRef>
              <c:f>公会計指標分析・財政指標組合せ分析表!$K$51:$O$51</c:f>
              <c:numCache>
                <c:formatCode>#,##0.0;"▲ "#,##0.0</c:formatCode>
                <c:ptCount val="5"/>
                <c:pt idx="3">
                  <c:v>3.8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8163520"/>
        <c:axId val="158164096"/>
      </c:scatterChart>
      <c:valAx>
        <c:axId val="158163520"/>
        <c:scaling>
          <c:orientation val="minMax"/>
          <c:max val="59"/>
          <c:min val="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164096"/>
        <c:crosses val="autoZero"/>
        <c:crossBetween val="midCat"/>
      </c:valAx>
      <c:valAx>
        <c:axId val="158164096"/>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16352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6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7.1</c:v>
                </c:pt>
                <c:pt idx="2">
                  <c:v>5.8</c:v>
                </c:pt>
                <c:pt idx="3">
                  <c:v>5.5</c:v>
                </c:pt>
                <c:pt idx="4">
                  <c:v>5.5</c:v>
                </c:pt>
              </c:numCache>
            </c:numRef>
          </c:xVal>
          <c:yVal>
            <c:numRef>
              <c:f>公会計指標分析・財政指標組合せ分析表!$K$73:$O$73</c:f>
              <c:numCache>
                <c:formatCode>#,##0.0;"▲ "#,##0.0</c:formatCode>
                <c:ptCount val="5"/>
                <c:pt idx="0">
                  <c:v>10.9</c:v>
                </c:pt>
                <c:pt idx="1">
                  <c:v>16.7</c:v>
                </c:pt>
                <c:pt idx="2">
                  <c:v>7.9</c:v>
                </c:pt>
                <c:pt idx="3">
                  <c:v>3.8</c:v>
                </c:pt>
                <c:pt idx="4">
                  <c:v>2.2000000000000002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3829312"/>
        <c:axId val="213829888"/>
      </c:scatterChart>
      <c:valAx>
        <c:axId val="213829312"/>
        <c:scaling>
          <c:orientation val="minMax"/>
          <c:max val="13.5"/>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829888"/>
        <c:crosses val="autoZero"/>
        <c:crossBetween val="midCat"/>
      </c:valAx>
      <c:valAx>
        <c:axId val="213829888"/>
        <c:scaling>
          <c:orientation val="minMax"/>
          <c:max val="8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82931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数年にわたり実施した起債発行額の抑制により、元利償還金は減少を続けていたが、平成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年度以降の大型事業実施に伴う元金償還が開始されたことから、平成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起債発行時には、地方交付税措置率が高いものから優先的に行うこととしており、今後も実質公債費比率は同程度で推移するものと見込まれる。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充当可能財源等は前年度比▲</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百万円となったが、一般会計等に係る地方債現在高が▲</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百万円、公営企業債等繰入見込額が▲</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百万円となったことから、将来負担比率（分子）は前年度比▲</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百万円の</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今後大型事業を複数実施予定であり、地方債借入の増に伴い将来負担額が増加することが見込まれるため、計画的に基金への積立てを行うなど将来を見据えた財政運営に努める。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31,842
31,627
363.97
17,376,562
16,305,089
931,281
10,331,940
14,629,292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当市は全国平均、静岡県平均に比べ低い比率となっているが、公共施設等総合管理計画、公共施設の再配置計画等により計画的な資産管理に努める。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136797</xdr:rowOff>
    </xdr:from>
    <xdr:to>
      <xdr:col>3</xdr:col>
      <xdr:colOff>1170940</xdr:colOff>
      <xdr:row>33</xdr:row>
      <xdr:rowOff>16147</xdr:rowOff>
    </xdr:to>
    <xdr:cxnSp macro="">
      <xdr:nvCxnSpPr>
        <xdr:cNvPr id="66" name="直線コネクタ 65"/>
        <xdr:cNvCxnSpPr/>
      </xdr:nvCxnSpPr>
      <xdr:spPr>
        <a:xfrm flipV="1">
          <a:off x="4760595" y="4594497"/>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19974</xdr:rowOff>
    </xdr:from>
    <xdr:ext cx="405111" cy="259045"/>
    <xdr:sp macro="" textlink="">
      <xdr:nvSpPr>
        <xdr:cNvPr id="67" name="有形固定資産減価償却率最小値テキスト"/>
        <xdr:cNvSpPr txBox="1"/>
      </xdr:nvSpPr>
      <xdr:spPr>
        <a:xfrm>
          <a:off x="4813300" y="5677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33</xdr:row>
      <xdr:rowOff>16147</xdr:rowOff>
    </xdr:from>
    <xdr:to>
      <xdr:col>3</xdr:col>
      <xdr:colOff>1260475</xdr:colOff>
      <xdr:row>33</xdr:row>
      <xdr:rowOff>16147</xdr:rowOff>
    </xdr:to>
    <xdr:cxnSp macro="">
      <xdr:nvCxnSpPr>
        <xdr:cNvPr id="68" name="直線コネクタ 67"/>
        <xdr:cNvCxnSpPr/>
      </xdr:nvCxnSpPr>
      <xdr:spPr>
        <a:xfrm>
          <a:off x="4673600" y="567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83474</xdr:rowOff>
    </xdr:from>
    <xdr:ext cx="405111" cy="259045"/>
    <xdr:sp macro="" textlink="">
      <xdr:nvSpPr>
        <xdr:cNvPr id="69" name="有形固定資産減価償却率最大値テキスト"/>
        <xdr:cNvSpPr txBox="1"/>
      </xdr:nvSpPr>
      <xdr:spPr>
        <a:xfrm>
          <a:off x="4813300" y="436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26</xdr:row>
      <xdr:rowOff>136797</xdr:rowOff>
    </xdr:from>
    <xdr:to>
      <xdr:col>3</xdr:col>
      <xdr:colOff>1260475</xdr:colOff>
      <xdr:row>26</xdr:row>
      <xdr:rowOff>136797</xdr:rowOff>
    </xdr:to>
    <xdr:cxnSp macro="">
      <xdr:nvCxnSpPr>
        <xdr:cNvPr id="70" name="直線コネクタ 69"/>
        <xdr:cNvCxnSpPr/>
      </xdr:nvCxnSpPr>
      <xdr:spPr>
        <a:xfrm>
          <a:off x="4673600" y="459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157678</xdr:rowOff>
    </xdr:from>
    <xdr:ext cx="405111" cy="259045"/>
    <xdr:sp macro="" textlink="">
      <xdr:nvSpPr>
        <xdr:cNvPr id="71" name="有形固定資産減価償却率平均値テキスト"/>
        <xdr:cNvSpPr txBox="1"/>
      </xdr:nvSpPr>
      <xdr:spPr>
        <a:xfrm>
          <a:off x="4813300" y="51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7801</xdr:rowOff>
    </xdr:from>
    <xdr:to>
      <xdr:col>3</xdr:col>
      <xdr:colOff>1222375</xdr:colOff>
      <xdr:row>30</xdr:row>
      <xdr:rowOff>109401</xdr:rowOff>
    </xdr:to>
    <xdr:sp macro="" textlink="">
      <xdr:nvSpPr>
        <xdr:cNvPr id="72" name="フローチャート : 判断 71"/>
        <xdr:cNvSpPr/>
      </xdr:nvSpPr>
      <xdr:spPr>
        <a:xfrm>
          <a:off x="4711700" y="51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13970</xdr:rowOff>
    </xdr:from>
    <xdr:to>
      <xdr:col>3</xdr:col>
      <xdr:colOff>511175</xdr:colOff>
      <xdr:row>30</xdr:row>
      <xdr:rowOff>115570</xdr:rowOff>
    </xdr:to>
    <xdr:sp macro="" textlink="">
      <xdr:nvSpPr>
        <xdr:cNvPr id="73" name="フローチャート : 判断 72"/>
        <xdr:cNvSpPr/>
      </xdr:nvSpPr>
      <xdr:spPr>
        <a:xfrm>
          <a:off x="4000500" y="515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165826</xdr:rowOff>
    </xdr:from>
    <xdr:to>
      <xdr:col>3</xdr:col>
      <xdr:colOff>511175</xdr:colOff>
      <xdr:row>34</xdr:row>
      <xdr:rowOff>95976</xdr:rowOff>
    </xdr:to>
    <xdr:sp macro="" textlink="">
      <xdr:nvSpPr>
        <xdr:cNvPr id="79" name="円/楕円 78"/>
        <xdr:cNvSpPr/>
      </xdr:nvSpPr>
      <xdr:spPr>
        <a:xfrm>
          <a:off x="400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132097</xdr:rowOff>
    </xdr:from>
    <xdr:ext cx="405111" cy="259045"/>
    <xdr:sp macro="" textlink="">
      <xdr:nvSpPr>
        <xdr:cNvPr id="80" name="n_1aveValue有形固定資産減価償却率"/>
        <xdr:cNvSpPr txBox="1"/>
      </xdr:nvSpPr>
      <xdr:spPr>
        <a:xfrm>
          <a:off x="3836043" y="49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87103</xdr:rowOff>
    </xdr:from>
    <xdr:ext cx="405111" cy="259045"/>
    <xdr:sp macro="" textlink="">
      <xdr:nvSpPr>
        <xdr:cNvPr id="81" name="n_1mainValue有形固定資産減価償却率"/>
        <xdr:cNvSpPr txBox="1"/>
      </xdr:nvSpPr>
      <xdr:spPr>
        <a:xfrm>
          <a:off x="3836043" y="591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31,842
31,627
363.97
17,376,562
16,305,089
931,281
10,331,940
14,629,292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166370</xdr:rowOff>
    </xdr:from>
    <xdr:to>
      <xdr:col>5</xdr:col>
      <xdr:colOff>409575</xdr:colOff>
      <xdr:row>42</xdr:row>
      <xdr:rowOff>96520</xdr:rowOff>
    </xdr:to>
    <xdr:sp macro="" textlink="">
      <xdr:nvSpPr>
        <xdr:cNvPr id="70" name="円/楕円 69"/>
        <xdr:cNvSpPr/>
      </xdr:nvSpPr>
      <xdr:spPr>
        <a:xfrm>
          <a:off x="37465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139717</xdr:rowOff>
    </xdr:from>
    <xdr:ext cx="405111" cy="259045"/>
    <xdr:sp macro="" textlink="">
      <xdr:nvSpPr>
        <xdr:cNvPr id="71" name="n_1aveValue【道路】&#10;有形固定資産減価償却率"/>
        <xdr:cNvSpPr txBox="1"/>
      </xdr:nvSpPr>
      <xdr:spPr>
        <a:xfrm>
          <a:off x="3582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87647</xdr:rowOff>
    </xdr:from>
    <xdr:ext cx="405111" cy="259045"/>
    <xdr:sp macro="" textlink="">
      <xdr:nvSpPr>
        <xdr:cNvPr id="72" name="n_1mainValue【道路】&#10;有形固定資産減価償却率"/>
        <xdr:cNvSpPr txBox="1"/>
      </xdr:nvSpPr>
      <xdr:spPr>
        <a:xfrm>
          <a:off x="3582043"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118943</xdr:rowOff>
    </xdr:from>
    <xdr:to>
      <xdr:col>14</xdr:col>
      <xdr:colOff>79375</xdr:colOff>
      <xdr:row>34</xdr:row>
      <xdr:rowOff>49093</xdr:rowOff>
    </xdr:to>
    <xdr:sp macro="" textlink="">
      <xdr:nvSpPr>
        <xdr:cNvPr id="107" name="円/楕円 106"/>
        <xdr:cNvSpPr/>
      </xdr:nvSpPr>
      <xdr:spPr>
        <a:xfrm>
          <a:off x="9588500" y="57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74465</xdr:rowOff>
    </xdr:from>
    <xdr:ext cx="534377" cy="259045"/>
    <xdr:sp macro="" textlink="">
      <xdr:nvSpPr>
        <xdr:cNvPr id="108" name="n_1aveValue【道路】&#10;一人当たり延長"/>
        <xdr:cNvSpPr txBox="1"/>
      </xdr:nvSpPr>
      <xdr:spPr>
        <a:xfrm>
          <a:off x="9359410" y="65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65620</xdr:rowOff>
    </xdr:from>
    <xdr:ext cx="534377" cy="259045"/>
    <xdr:sp macro="" textlink="">
      <xdr:nvSpPr>
        <xdr:cNvPr id="109" name="n_1mainValue【道路】&#10;一人当たり延長"/>
        <xdr:cNvSpPr txBox="1"/>
      </xdr:nvSpPr>
      <xdr:spPr>
        <a:xfrm>
          <a:off x="9359410" y="55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70358</xdr:rowOff>
    </xdr:from>
    <xdr:to>
      <xdr:col>5</xdr:col>
      <xdr:colOff>409575</xdr:colOff>
      <xdr:row>58</xdr:row>
      <xdr:rowOff>508</xdr:rowOff>
    </xdr:to>
    <xdr:sp macro="" textlink="">
      <xdr:nvSpPr>
        <xdr:cNvPr id="145" name="円/楕円 144"/>
        <xdr:cNvSpPr/>
      </xdr:nvSpPr>
      <xdr:spPr>
        <a:xfrm>
          <a:off x="3746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92219</xdr:rowOff>
    </xdr:from>
    <xdr:ext cx="405111" cy="259045"/>
    <xdr:sp macro="" textlink="">
      <xdr:nvSpPr>
        <xdr:cNvPr id="146" name="n_1aveValue【橋りょう・トンネル】&#10;有形固定資産減価償却率"/>
        <xdr:cNvSpPr txBox="1"/>
      </xdr:nvSpPr>
      <xdr:spPr>
        <a:xfrm>
          <a:off x="3582043"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17035</xdr:rowOff>
    </xdr:from>
    <xdr:ext cx="405111" cy="259045"/>
    <xdr:sp macro="" textlink="">
      <xdr:nvSpPr>
        <xdr:cNvPr id="147" name="n_1mainValue【橋りょう・トンネル】&#10;有形固定資産減価償却率"/>
        <xdr:cNvSpPr txBox="1"/>
      </xdr:nvSpPr>
      <xdr:spPr>
        <a:xfrm>
          <a:off x="3582043"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128173</xdr:rowOff>
    </xdr:from>
    <xdr:to>
      <xdr:col>14</xdr:col>
      <xdr:colOff>79375</xdr:colOff>
      <xdr:row>61</xdr:row>
      <xdr:rowOff>58323</xdr:rowOff>
    </xdr:to>
    <xdr:sp macro="" textlink="">
      <xdr:nvSpPr>
        <xdr:cNvPr id="186" name="円/楕円 185"/>
        <xdr:cNvSpPr/>
      </xdr:nvSpPr>
      <xdr:spPr>
        <a:xfrm>
          <a:off x="9588500" y="104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114582</xdr:rowOff>
    </xdr:from>
    <xdr:ext cx="599010" cy="259045"/>
    <xdr:sp macro="" textlink="">
      <xdr:nvSpPr>
        <xdr:cNvPr id="187" name="n_1aveValue【橋りょう・トンネル】&#10;一人当たり有形固定資産（償却資産）額"/>
        <xdr:cNvSpPr txBox="1"/>
      </xdr:nvSpPr>
      <xdr:spPr>
        <a:xfrm>
          <a:off x="9327094"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74850</xdr:rowOff>
    </xdr:from>
    <xdr:ext cx="599010" cy="259045"/>
    <xdr:sp macro="" textlink="">
      <xdr:nvSpPr>
        <xdr:cNvPr id="188" name="n_1mainValue【橋りょう・トンネル】&#10;一人当たり有形固定資産（償却資産）額"/>
        <xdr:cNvSpPr txBox="1"/>
      </xdr:nvSpPr>
      <xdr:spPr>
        <a:xfrm>
          <a:off x="9327094" y="1019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97789</xdr:rowOff>
    </xdr:from>
    <xdr:to>
      <xdr:col>5</xdr:col>
      <xdr:colOff>409575</xdr:colOff>
      <xdr:row>82</xdr:row>
      <xdr:rowOff>27939</xdr:rowOff>
    </xdr:to>
    <xdr:sp macro="" textlink="">
      <xdr:nvSpPr>
        <xdr:cNvPr id="226" name="円/楕円 225"/>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168291</xdr:rowOff>
    </xdr:from>
    <xdr:ext cx="405111" cy="259045"/>
    <xdr:sp macro="" textlink="">
      <xdr:nvSpPr>
        <xdr:cNvPr id="227" name="n_1aveValue【公営住宅】&#10;有形固定資産減価償却率"/>
        <xdr:cNvSpPr txBox="1"/>
      </xdr:nvSpPr>
      <xdr:spPr>
        <a:xfrm>
          <a:off x="3582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19066</xdr:rowOff>
    </xdr:from>
    <xdr:ext cx="405111" cy="259045"/>
    <xdr:sp macro="" textlink="">
      <xdr:nvSpPr>
        <xdr:cNvPr id="228" name="n_1mainValue【公営住宅】&#10;有形固定資産減価償却率"/>
        <xdr:cNvSpPr txBox="1"/>
      </xdr:nvSpPr>
      <xdr:spPr>
        <a:xfrm>
          <a:off x="3582043"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59" name="フローチャート : 判断 258"/>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118745</xdr:rowOff>
    </xdr:from>
    <xdr:to>
      <xdr:col>14</xdr:col>
      <xdr:colOff>79375</xdr:colOff>
      <xdr:row>86</xdr:row>
      <xdr:rowOff>48895</xdr:rowOff>
    </xdr:to>
    <xdr:sp macro="" textlink="">
      <xdr:nvSpPr>
        <xdr:cNvPr id="265" name="円/楕円 264"/>
        <xdr:cNvSpPr/>
      </xdr:nvSpPr>
      <xdr:spPr>
        <a:xfrm>
          <a:off x="9588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87901</xdr:rowOff>
    </xdr:from>
    <xdr:ext cx="469744" cy="259045"/>
    <xdr:sp macro="" textlink="">
      <xdr:nvSpPr>
        <xdr:cNvPr id="266"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40022</xdr:rowOff>
    </xdr:from>
    <xdr:ext cx="469744" cy="259045"/>
    <xdr:sp macro="" textlink="">
      <xdr:nvSpPr>
        <xdr:cNvPr id="267" name="n_1mainValue【公営住宅】&#10;一人当たり面積"/>
        <xdr:cNvSpPr txBox="1"/>
      </xdr:nvSpPr>
      <xdr:spPr>
        <a:xfrm>
          <a:off x="93917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06" name="直線コネクタ 305"/>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07"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08" name="直線コネクタ 307"/>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09"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10" name="直線コネクタ 309"/>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11"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2" name="フローチャート : 判断 311"/>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13" name="フローチャート : 判断 312"/>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167132</xdr:rowOff>
    </xdr:from>
    <xdr:to>
      <xdr:col>22</xdr:col>
      <xdr:colOff>415925</xdr:colOff>
      <xdr:row>33</xdr:row>
      <xdr:rowOff>97282</xdr:rowOff>
    </xdr:to>
    <xdr:sp macro="" textlink="">
      <xdr:nvSpPr>
        <xdr:cNvPr id="319" name="円/楕円 318"/>
        <xdr:cNvSpPr/>
      </xdr:nvSpPr>
      <xdr:spPr>
        <a:xfrm>
          <a:off x="15430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47261</xdr:rowOff>
    </xdr:from>
    <xdr:ext cx="405111" cy="259045"/>
    <xdr:sp macro="" textlink="">
      <xdr:nvSpPr>
        <xdr:cNvPr id="320" name="n_1aveValue【認定こども園・幼稚園・保育所】&#10;有形固定資産減価償却率"/>
        <xdr:cNvSpPr txBox="1"/>
      </xdr:nvSpPr>
      <xdr:spPr>
        <a:xfrm>
          <a:off x="15266043"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113809</xdr:rowOff>
    </xdr:from>
    <xdr:ext cx="405111" cy="259045"/>
    <xdr:sp macro="" textlink="">
      <xdr:nvSpPr>
        <xdr:cNvPr id="321" name="n_1mainValue【認定こども園・幼稚園・保育所】&#10;有形固定資産減価償却率"/>
        <xdr:cNvSpPr txBox="1"/>
      </xdr:nvSpPr>
      <xdr:spPr>
        <a:xfrm>
          <a:off x="15266043"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347" name="直線コネクタ 346"/>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348"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349" name="直線コネクタ 348"/>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50"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51" name="直線コネクタ 350"/>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352"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353" name="フローチャート : 判断 35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354" name="フローチャート : 判断 353"/>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165826</xdr:rowOff>
    </xdr:from>
    <xdr:to>
      <xdr:col>31</xdr:col>
      <xdr:colOff>85725</xdr:colOff>
      <xdr:row>39</xdr:row>
      <xdr:rowOff>95976</xdr:rowOff>
    </xdr:to>
    <xdr:sp macro="" textlink="">
      <xdr:nvSpPr>
        <xdr:cNvPr id="360" name="円/楕円 359"/>
        <xdr:cNvSpPr/>
      </xdr:nvSpPr>
      <xdr:spPr>
        <a:xfrm>
          <a:off x="2127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48821</xdr:rowOff>
    </xdr:from>
    <xdr:ext cx="469744" cy="259045"/>
    <xdr:sp macro="" textlink="">
      <xdr:nvSpPr>
        <xdr:cNvPr id="361"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87103</xdr:rowOff>
    </xdr:from>
    <xdr:ext cx="469744" cy="259045"/>
    <xdr:sp macro="" textlink="">
      <xdr:nvSpPr>
        <xdr:cNvPr id="362" name="n_1mainValue【認定こども園・幼稚園・保育所】&#10;一人当たり面積"/>
        <xdr:cNvSpPr txBox="1"/>
      </xdr:nvSpPr>
      <xdr:spPr>
        <a:xfrm>
          <a:off x="210757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167640</xdr:rowOff>
    </xdr:from>
    <xdr:to>
      <xdr:col>23</xdr:col>
      <xdr:colOff>516889</xdr:colOff>
      <xdr:row>64</xdr:row>
      <xdr:rowOff>148590</xdr:rowOff>
    </xdr:to>
    <xdr:cxnSp macro="">
      <xdr:nvCxnSpPr>
        <xdr:cNvPr id="387" name="直線コネクタ 386"/>
        <xdr:cNvCxnSpPr/>
      </xdr:nvCxnSpPr>
      <xdr:spPr>
        <a:xfrm flipV="1">
          <a:off x="16318864" y="994029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388" name="【学校施設】&#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389" name="直線コネクタ 388"/>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114317</xdr:rowOff>
    </xdr:from>
    <xdr:ext cx="405111" cy="259045"/>
    <xdr:sp macro="" textlink="">
      <xdr:nvSpPr>
        <xdr:cNvPr id="390" name="【学校施設】&#10;有形固定資産減価償却率最大値テキスト"/>
        <xdr:cNvSpPr txBox="1"/>
      </xdr:nvSpPr>
      <xdr:spPr>
        <a:xfrm>
          <a:off x="16408400"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57</xdr:row>
      <xdr:rowOff>167640</xdr:rowOff>
    </xdr:from>
    <xdr:to>
      <xdr:col>23</xdr:col>
      <xdr:colOff>606425</xdr:colOff>
      <xdr:row>57</xdr:row>
      <xdr:rowOff>167640</xdr:rowOff>
    </xdr:to>
    <xdr:cxnSp macro="">
      <xdr:nvCxnSpPr>
        <xdr:cNvPr id="391" name="直線コネクタ 390"/>
        <xdr:cNvCxnSpPr/>
      </xdr:nvCxnSpPr>
      <xdr:spPr>
        <a:xfrm>
          <a:off x="16230600" y="994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121937</xdr:rowOff>
    </xdr:from>
    <xdr:ext cx="405111" cy="259045"/>
    <xdr:sp macro="" textlink="">
      <xdr:nvSpPr>
        <xdr:cNvPr id="392" name="【学校施設】&#10;有形固定資産減価償却率平均値テキスト"/>
        <xdr:cNvSpPr txBox="1"/>
      </xdr:nvSpPr>
      <xdr:spPr>
        <a:xfrm>
          <a:off x="164084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143510</xdr:rowOff>
    </xdr:from>
    <xdr:to>
      <xdr:col>23</xdr:col>
      <xdr:colOff>568325</xdr:colOff>
      <xdr:row>61</xdr:row>
      <xdr:rowOff>73660</xdr:rowOff>
    </xdr:to>
    <xdr:sp macro="" textlink="">
      <xdr:nvSpPr>
        <xdr:cNvPr id="393" name="フローチャート : 判断 392"/>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36830</xdr:rowOff>
    </xdr:from>
    <xdr:to>
      <xdr:col>22</xdr:col>
      <xdr:colOff>415925</xdr:colOff>
      <xdr:row>59</xdr:row>
      <xdr:rowOff>138430</xdr:rowOff>
    </xdr:to>
    <xdr:sp macro="" textlink="">
      <xdr:nvSpPr>
        <xdr:cNvPr id="394" name="フローチャート : 判断 393"/>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400" name="円/楕円 399"/>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129557</xdr:rowOff>
    </xdr:from>
    <xdr:ext cx="405111" cy="259045"/>
    <xdr:sp macro="" textlink="">
      <xdr:nvSpPr>
        <xdr:cNvPr id="401" name="n_1aveValue【学校施設】&#10;有形固定資産減価償却率"/>
        <xdr:cNvSpPr txBox="1"/>
      </xdr:nvSpPr>
      <xdr:spPr>
        <a:xfrm>
          <a:off x="15266043"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67327</xdr:rowOff>
    </xdr:from>
    <xdr:ext cx="405111" cy="259045"/>
    <xdr:sp macro="" textlink="">
      <xdr:nvSpPr>
        <xdr:cNvPr id="402" name="n_1mainValue【学校施設】&#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27" name="直線コネクタ 426"/>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28"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29" name="直線コネクタ 428"/>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30"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31" name="直線コネクタ 430"/>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32"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33" name="フローチャート : 判断 432"/>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34" name="フローチャート : 判断 43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158750</xdr:rowOff>
    </xdr:from>
    <xdr:to>
      <xdr:col>31</xdr:col>
      <xdr:colOff>85725</xdr:colOff>
      <xdr:row>59</xdr:row>
      <xdr:rowOff>88900</xdr:rowOff>
    </xdr:to>
    <xdr:sp macro="" textlink="">
      <xdr:nvSpPr>
        <xdr:cNvPr id="440" name="円/楕円 439"/>
        <xdr:cNvSpPr/>
      </xdr:nvSpPr>
      <xdr:spPr>
        <a:xfrm>
          <a:off x="2127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118127</xdr:rowOff>
    </xdr:from>
    <xdr:ext cx="469744" cy="259045"/>
    <xdr:sp macro="" textlink="">
      <xdr:nvSpPr>
        <xdr:cNvPr id="441"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105427</xdr:rowOff>
    </xdr:from>
    <xdr:ext cx="469744" cy="259045"/>
    <xdr:sp macro="" textlink="">
      <xdr:nvSpPr>
        <xdr:cNvPr id="442" name="n_1mainValue【学校施設】&#10;一人当たり面積"/>
        <xdr:cNvSpPr txBox="1"/>
      </xdr:nvSpPr>
      <xdr:spPr>
        <a:xfrm>
          <a:off x="210757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0" name="直線コネクタ 4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1" name="テキスト ボックス 47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2" name="直線コネクタ 4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3" name="テキスト ボックス 4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4" name="直線コネクタ 4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5" name="テキスト ボックス 4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6" name="直線コネクタ 4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7" name="テキスト ボックス 4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8" name="直線コネクタ 4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9" name="テキスト ボックス 4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0" name="直線コネクタ 4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1" name="テキスト ボックス 48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3" name="テキスト ボックス 48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485" name="直線コネクタ 484"/>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486"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487" name="直線コネクタ 486"/>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488"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489" name="直線コネクタ 488"/>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490"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491" name="フローチャート : 判断 490"/>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492" name="フローチャート : 判断 491"/>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100512</xdr:rowOff>
    </xdr:from>
    <xdr:to>
      <xdr:col>22</xdr:col>
      <xdr:colOff>415925</xdr:colOff>
      <xdr:row>107</xdr:row>
      <xdr:rowOff>30662</xdr:rowOff>
    </xdr:to>
    <xdr:sp macro="" textlink="">
      <xdr:nvSpPr>
        <xdr:cNvPr id="498" name="円/楕円 497"/>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6366</xdr:rowOff>
    </xdr:from>
    <xdr:ext cx="405111" cy="259045"/>
    <xdr:sp macro="" textlink="">
      <xdr:nvSpPr>
        <xdr:cNvPr id="499" name="n_1aveValue【公民館】&#10;有形固定資産減価償却率"/>
        <xdr:cNvSpPr txBox="1"/>
      </xdr:nvSpPr>
      <xdr:spPr>
        <a:xfrm>
          <a:off x="15266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21789</xdr:rowOff>
    </xdr:from>
    <xdr:ext cx="405111" cy="259045"/>
    <xdr:sp macro="" textlink="">
      <xdr:nvSpPr>
        <xdr:cNvPr id="500" name="n_1mainValue【公民館】&#10;有形固定資産減価償却率"/>
        <xdr:cNvSpPr txBox="1"/>
      </xdr:nvSpPr>
      <xdr:spPr>
        <a:xfrm>
          <a:off x="15266043"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524" name="直線コネクタ 523"/>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525"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26" name="直線コネクタ 525"/>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527"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528" name="直線コネクタ 527"/>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9"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0" name="フローチャート : 判断 5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531" name="フローチャート : 判断 530"/>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48261</xdr:rowOff>
    </xdr:from>
    <xdr:to>
      <xdr:col>31</xdr:col>
      <xdr:colOff>85725</xdr:colOff>
      <xdr:row>105</xdr:row>
      <xdr:rowOff>149861</xdr:rowOff>
    </xdr:to>
    <xdr:sp macro="" textlink="">
      <xdr:nvSpPr>
        <xdr:cNvPr id="537" name="円/楕円 536"/>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25416</xdr:rowOff>
    </xdr:from>
    <xdr:ext cx="469744" cy="259045"/>
    <xdr:sp macro="" textlink="">
      <xdr:nvSpPr>
        <xdr:cNvPr id="538"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140988</xdr:rowOff>
    </xdr:from>
    <xdr:ext cx="469744" cy="259045"/>
    <xdr:sp macro="" textlink="">
      <xdr:nvSpPr>
        <xdr:cNvPr id="539" name="n_1mainValue【公民館】&#10;一人当たり面積"/>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有形固定資減価償却率が全国平均、静岡県平均値を上回っている施設は「認定こども園・幼稚園・保育所」、「学校施設」、「橋りょう・トンネル」の３施設類型。特に「認定こども園・幼稚園・保育所」、「学校施設」は老朽化が進み、施設の大規模改修や統廃合が必要な時期となっている。今後は本年度策定中の公共施設の再配置計画に基づき、各施設の整理を進めていく。</a:t>
          </a:r>
          <a:endParaRPr kumimoji="1" lang="en-US" altLang="ja-JP" sz="1300">
            <a:latin typeface="ＭＳ Ｐゴシック"/>
          </a:endParaRPr>
        </a:p>
        <a:p>
          <a:r>
            <a:rPr kumimoji="1" lang="ja-JP" altLang="en-US" sz="1300">
              <a:latin typeface="ＭＳ Ｐゴシック"/>
            </a:rPr>
            <a:t>　また、「橋りょう・トンネル」は建設当時から保全工事は行うものの、大規模改修等は実施しておらず、減価償却率が高くなているので、計画的な改修を進めて行く。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31,842
31,627
363.97
17,376,562
16,305,089
931,281
10,331,940
14,629,292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53720</xdr:rowOff>
    </xdr:from>
    <xdr:ext cx="405111" cy="259045"/>
    <xdr:sp macro="" textlink="">
      <xdr:nvSpPr>
        <xdr:cNvPr id="67" name="n_1aveValue【図書館】&#10;有形固定資産減価償却率"/>
        <xdr:cNvSpPr txBox="1"/>
      </xdr:nvSpPr>
      <xdr:spPr>
        <a:xfrm>
          <a:off x="3582043"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107043</xdr:rowOff>
    </xdr:from>
    <xdr:to>
      <xdr:col>5</xdr:col>
      <xdr:colOff>409575</xdr:colOff>
      <xdr:row>43</xdr:row>
      <xdr:rowOff>37193</xdr:rowOff>
    </xdr:to>
    <xdr:sp macro="" textlink="">
      <xdr:nvSpPr>
        <xdr:cNvPr id="73" name="円/楕円 72"/>
        <xdr:cNvSpPr/>
      </xdr:nvSpPr>
      <xdr:spPr>
        <a:xfrm>
          <a:off x="37465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43</xdr:row>
      <xdr:rowOff>28320</xdr:rowOff>
    </xdr:from>
    <xdr:ext cx="405111" cy="259045"/>
    <xdr:sp macro="" textlink="">
      <xdr:nvSpPr>
        <xdr:cNvPr id="74" name="n_1mainValue【図書館】&#10;有形固定資産減価償却率"/>
        <xdr:cNvSpPr txBox="1"/>
      </xdr:nvSpPr>
      <xdr:spPr>
        <a:xfrm>
          <a:off x="3582043" y="740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09"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58057</xdr:rowOff>
    </xdr:from>
    <xdr:to>
      <xdr:col>14</xdr:col>
      <xdr:colOff>79375</xdr:colOff>
      <xdr:row>40</xdr:row>
      <xdr:rowOff>159657</xdr:rowOff>
    </xdr:to>
    <xdr:sp macro="" textlink="">
      <xdr:nvSpPr>
        <xdr:cNvPr id="115" name="円/楕円 114"/>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4734</xdr:rowOff>
    </xdr:from>
    <xdr:ext cx="469744" cy="259045"/>
    <xdr:sp macro="" textlink="">
      <xdr:nvSpPr>
        <xdr:cNvPr id="116" name="n_1main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6" name="フローチャート : 判断 145"/>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140225</xdr:rowOff>
    </xdr:from>
    <xdr:ext cx="405111" cy="259045"/>
    <xdr:sp macro="" textlink="">
      <xdr:nvSpPr>
        <xdr:cNvPr id="147"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154940</xdr:rowOff>
    </xdr:from>
    <xdr:to>
      <xdr:col>5</xdr:col>
      <xdr:colOff>409575</xdr:colOff>
      <xdr:row>61</xdr:row>
      <xdr:rowOff>85090</xdr:rowOff>
    </xdr:to>
    <xdr:sp macro="" textlink="">
      <xdr:nvSpPr>
        <xdr:cNvPr id="153" name="円/楕円 152"/>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101617</xdr:rowOff>
    </xdr:from>
    <xdr:ext cx="405111" cy="259045"/>
    <xdr:sp macro="" textlink="">
      <xdr:nvSpPr>
        <xdr:cNvPr id="154" name="n_1mainValue【体育館・プール】&#10;有形固定資産減価償却率"/>
        <xdr:cNvSpPr txBox="1"/>
      </xdr:nvSpPr>
      <xdr:spPr>
        <a:xfrm>
          <a:off x="3582043"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78" name="直線コネクタ 177"/>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79"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0" name="直線コネクタ 179"/>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81"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82" name="直線コネクタ 18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83"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84" name="フローチャート : 判断 183"/>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85" name="フローチャート : 判断 184"/>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106697</xdr:rowOff>
    </xdr:from>
    <xdr:ext cx="469744" cy="259045"/>
    <xdr:sp macro="" textlink="">
      <xdr:nvSpPr>
        <xdr:cNvPr id="186" name="n_1ave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139700</xdr:rowOff>
    </xdr:from>
    <xdr:to>
      <xdr:col>14</xdr:col>
      <xdr:colOff>79375</xdr:colOff>
      <xdr:row>58</xdr:row>
      <xdr:rowOff>69850</xdr:rowOff>
    </xdr:to>
    <xdr:sp macro="" textlink="">
      <xdr:nvSpPr>
        <xdr:cNvPr id="192" name="円/楕円 191"/>
        <xdr:cNvSpPr/>
      </xdr:nvSpPr>
      <xdr:spPr>
        <a:xfrm>
          <a:off x="958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86377</xdr:rowOff>
    </xdr:from>
    <xdr:ext cx="469744" cy="259045"/>
    <xdr:sp macro="" textlink="">
      <xdr:nvSpPr>
        <xdr:cNvPr id="193" name="n_1mainValue【体育館・プール】&#10;一人当たり面積"/>
        <xdr:cNvSpPr txBox="1"/>
      </xdr:nvSpPr>
      <xdr:spPr>
        <a:xfrm>
          <a:off x="9391727" y="968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18" name="直線コネクタ 217"/>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9"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0" name="直線コネクタ 219"/>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21"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22" name="直線コネクタ 221"/>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23"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24" name="フローチャート : 判断 223"/>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25" name="フローチャート : 判断 224"/>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112413</xdr:rowOff>
    </xdr:from>
    <xdr:ext cx="405111" cy="259045"/>
    <xdr:sp macro="" textlink="">
      <xdr:nvSpPr>
        <xdr:cNvPr id="226"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52070</xdr:rowOff>
    </xdr:from>
    <xdr:to>
      <xdr:col>5</xdr:col>
      <xdr:colOff>409575</xdr:colOff>
      <xdr:row>80</xdr:row>
      <xdr:rowOff>153670</xdr:rowOff>
    </xdr:to>
    <xdr:sp macro="" textlink="">
      <xdr:nvSpPr>
        <xdr:cNvPr id="232" name="円/楕円 231"/>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170197</xdr:rowOff>
    </xdr:from>
    <xdr:ext cx="405111" cy="259045"/>
    <xdr:sp macro="" textlink="">
      <xdr:nvSpPr>
        <xdr:cNvPr id="233" name="n_1mainValue【福祉施設】&#10;有形固定資産減価償却率"/>
        <xdr:cNvSpPr txBox="1"/>
      </xdr:nvSpPr>
      <xdr:spPr>
        <a:xfrm>
          <a:off x="3582043"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59" name="直線コネクタ 258"/>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60"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61" name="直線コネクタ 260"/>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62"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63" name="直線コネクタ 262"/>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64"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65" name="フローチャート : 判断 264"/>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66" name="フローチャート : 判断 265"/>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28683</xdr:rowOff>
    </xdr:from>
    <xdr:ext cx="469744" cy="259045"/>
    <xdr:sp macro="" textlink="">
      <xdr:nvSpPr>
        <xdr:cNvPr id="267"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142421</xdr:rowOff>
    </xdr:from>
    <xdr:to>
      <xdr:col>14</xdr:col>
      <xdr:colOff>79375</xdr:colOff>
      <xdr:row>86</xdr:row>
      <xdr:rowOff>72571</xdr:rowOff>
    </xdr:to>
    <xdr:sp macro="" textlink="">
      <xdr:nvSpPr>
        <xdr:cNvPr id="273" name="円/楕円 272"/>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63698</xdr:rowOff>
    </xdr:from>
    <xdr:ext cx="469744" cy="259045"/>
    <xdr:sp macro="" textlink="">
      <xdr:nvSpPr>
        <xdr:cNvPr id="274"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5" name="直線コネクタ 2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86" name="テキスト ボックス 28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7" name="直線コネクタ 2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8" name="テキスト ボックス 2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9" name="直線コネクタ 2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0" name="テキスト ボックス 2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1" name="直線コネクタ 2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2" name="テキスト ボックス 2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3" name="直線コネクタ 2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4" name="テキスト ボックス 2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98" name="直線コネクタ 297"/>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99"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300" name="直線コネクタ 299"/>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301"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302" name="直線コネクタ 301"/>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303"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04" name="フローチャート : 判断 303"/>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05" name="フローチャート : 判断 304"/>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81932</xdr:rowOff>
    </xdr:from>
    <xdr:ext cx="405111" cy="259045"/>
    <xdr:sp macro="" textlink="">
      <xdr:nvSpPr>
        <xdr:cNvPr id="306" name="n_1aveValue【市民会館】&#10;有形固定資産減価償却率"/>
        <xdr:cNvSpPr txBox="1"/>
      </xdr:nvSpPr>
      <xdr:spPr>
        <a:xfrm>
          <a:off x="3582043"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93980</xdr:rowOff>
    </xdr:from>
    <xdr:to>
      <xdr:col>5</xdr:col>
      <xdr:colOff>409575</xdr:colOff>
      <xdr:row>101</xdr:row>
      <xdr:rowOff>24130</xdr:rowOff>
    </xdr:to>
    <xdr:sp macro="" textlink="">
      <xdr:nvSpPr>
        <xdr:cNvPr id="312" name="円/楕円 311"/>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40657</xdr:rowOff>
    </xdr:from>
    <xdr:ext cx="405111" cy="259045"/>
    <xdr:sp macro="" textlink="">
      <xdr:nvSpPr>
        <xdr:cNvPr id="313" name="n_1mainValue【市民会館】&#10;有形固定資産減価償却率"/>
        <xdr:cNvSpPr txBox="1"/>
      </xdr:nvSpPr>
      <xdr:spPr>
        <a:xfrm>
          <a:off x="3582043"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4" name="テキスト ボックス 32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36" name="直線コネクタ 335"/>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37"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38" name="直線コネクタ 337"/>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39"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40" name="直線コネクタ 339"/>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341"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42" name="フローチャート : 判断 341"/>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43" name="フローチャート : 判断 342"/>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70375</xdr:rowOff>
    </xdr:from>
    <xdr:ext cx="469744" cy="259045"/>
    <xdr:sp macro="" textlink="">
      <xdr:nvSpPr>
        <xdr:cNvPr id="344"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16256</xdr:rowOff>
    </xdr:from>
    <xdr:to>
      <xdr:col>14</xdr:col>
      <xdr:colOff>79375</xdr:colOff>
      <xdr:row>106</xdr:row>
      <xdr:rowOff>117856</xdr:rowOff>
    </xdr:to>
    <xdr:sp macro="" textlink="">
      <xdr:nvSpPr>
        <xdr:cNvPr id="350" name="円/楕円 349"/>
        <xdr:cNvSpPr/>
      </xdr:nvSpPr>
      <xdr:spPr>
        <a:xfrm>
          <a:off x="9588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108983</xdr:rowOff>
    </xdr:from>
    <xdr:ext cx="469744" cy="259045"/>
    <xdr:sp macro="" textlink="">
      <xdr:nvSpPr>
        <xdr:cNvPr id="351" name="n_1mainValue【市民会館】&#10;一人当たり面積"/>
        <xdr:cNvSpPr txBox="1"/>
      </xdr:nvSpPr>
      <xdr:spPr>
        <a:xfrm>
          <a:off x="9391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78486</xdr:rowOff>
    </xdr:from>
    <xdr:to>
      <xdr:col>23</xdr:col>
      <xdr:colOff>516889</xdr:colOff>
      <xdr:row>38</xdr:row>
      <xdr:rowOff>167640</xdr:rowOff>
    </xdr:to>
    <xdr:cxnSp macro="">
      <xdr:nvCxnSpPr>
        <xdr:cNvPr id="374" name="直線コネクタ 373"/>
        <xdr:cNvCxnSpPr/>
      </xdr:nvCxnSpPr>
      <xdr:spPr>
        <a:xfrm flipV="1">
          <a:off x="16318864" y="573633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75" name="【一般廃棄物処理施設】&#10;有形固定資産減価償却率最小値テキスト"/>
        <xdr:cNvSpPr txBox="1"/>
      </xdr:nvSpPr>
      <xdr:spPr>
        <a:xfrm>
          <a:off x="164084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38</xdr:row>
      <xdr:rowOff>167640</xdr:rowOff>
    </xdr:from>
    <xdr:to>
      <xdr:col>23</xdr:col>
      <xdr:colOff>606425</xdr:colOff>
      <xdr:row>38</xdr:row>
      <xdr:rowOff>167640</xdr:rowOff>
    </xdr:to>
    <xdr:cxnSp macro="">
      <xdr:nvCxnSpPr>
        <xdr:cNvPr id="376" name="直線コネクタ 375"/>
        <xdr:cNvCxnSpPr/>
      </xdr:nvCxnSpPr>
      <xdr:spPr>
        <a:xfrm>
          <a:off x="16230600" y="668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25163</xdr:rowOff>
    </xdr:from>
    <xdr:ext cx="405111" cy="259045"/>
    <xdr:sp macro="" textlink="">
      <xdr:nvSpPr>
        <xdr:cNvPr id="377" name="【一般廃棄物処理施設】&#10;有形固定資産減価償却率最大値テキスト"/>
        <xdr:cNvSpPr txBox="1"/>
      </xdr:nvSpPr>
      <xdr:spPr>
        <a:xfrm>
          <a:off x="16408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33</xdr:row>
      <xdr:rowOff>78486</xdr:rowOff>
    </xdr:from>
    <xdr:to>
      <xdr:col>23</xdr:col>
      <xdr:colOff>606425</xdr:colOff>
      <xdr:row>33</xdr:row>
      <xdr:rowOff>78486</xdr:rowOff>
    </xdr:to>
    <xdr:cxnSp macro="">
      <xdr:nvCxnSpPr>
        <xdr:cNvPr id="378" name="直線コネクタ 377"/>
        <xdr:cNvCxnSpPr/>
      </xdr:nvCxnSpPr>
      <xdr:spPr>
        <a:xfrm>
          <a:off x="16230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xdr:rowOff>
    </xdr:from>
    <xdr:to>
      <xdr:col>22</xdr:col>
      <xdr:colOff>415925</xdr:colOff>
      <xdr:row>37</xdr:row>
      <xdr:rowOff>117856</xdr:rowOff>
    </xdr:to>
    <xdr:sp macro="" textlink="">
      <xdr:nvSpPr>
        <xdr:cNvPr id="381" name="フローチャート : 判断 380"/>
        <xdr:cNvSpPr/>
      </xdr:nvSpPr>
      <xdr:spPr>
        <a:xfrm>
          <a:off x="15430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134383</xdr:rowOff>
    </xdr:from>
    <xdr:ext cx="405111" cy="259045"/>
    <xdr:sp macro="" textlink="">
      <xdr:nvSpPr>
        <xdr:cNvPr id="382" name="n_1aveValue【一般廃棄物処理施設】&#10;有形固定資産減価償却率"/>
        <xdr:cNvSpPr txBox="1"/>
      </xdr:nvSpPr>
      <xdr:spPr>
        <a:xfrm>
          <a:off x="15266043"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103124</xdr:rowOff>
    </xdr:from>
    <xdr:to>
      <xdr:col>22</xdr:col>
      <xdr:colOff>415925</xdr:colOff>
      <xdr:row>42</xdr:row>
      <xdr:rowOff>33274</xdr:rowOff>
    </xdr:to>
    <xdr:sp macro="" textlink="">
      <xdr:nvSpPr>
        <xdr:cNvPr id="388" name="円/楕円 387"/>
        <xdr:cNvSpPr/>
      </xdr:nvSpPr>
      <xdr:spPr>
        <a:xfrm>
          <a:off x="1543050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24401</xdr:rowOff>
    </xdr:from>
    <xdr:ext cx="405111" cy="259045"/>
    <xdr:sp macro="" textlink="">
      <xdr:nvSpPr>
        <xdr:cNvPr id="389" name="n_1mainValue【一般廃棄物処理施設】&#10;有形固定資産減価償却率"/>
        <xdr:cNvSpPr txBox="1"/>
      </xdr:nvSpPr>
      <xdr:spPr>
        <a:xfrm>
          <a:off x="15266043" y="722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1" name="テキスト ボックス 40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3" name="テキスト ボックス 40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5" name="テキスト ボックス 40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7" name="テキスト ボックス 40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9" name="テキスト ボックス 4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411" name="直線コネクタ 410"/>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412"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413" name="直線コネクタ 412"/>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414"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415" name="直線コネクタ 414"/>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416"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417" name="フローチャート : 判断 416"/>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418" name="フローチャート : 判断 417"/>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141442</xdr:rowOff>
    </xdr:from>
    <xdr:ext cx="534377" cy="259045"/>
    <xdr:sp macro="" textlink="">
      <xdr:nvSpPr>
        <xdr:cNvPr id="419" name="n_1aveValue【一般廃棄物処理施設】&#10;一人当たり有形固定資産（償却資産）額"/>
        <xdr:cNvSpPr txBox="1"/>
      </xdr:nvSpPr>
      <xdr:spPr>
        <a:xfrm>
          <a:off x="210434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63654</xdr:rowOff>
    </xdr:from>
    <xdr:to>
      <xdr:col>31</xdr:col>
      <xdr:colOff>85725</xdr:colOff>
      <xdr:row>40</xdr:row>
      <xdr:rowOff>165254</xdr:rowOff>
    </xdr:to>
    <xdr:sp macro="" textlink="">
      <xdr:nvSpPr>
        <xdr:cNvPr id="425" name="円/楕円 424"/>
        <xdr:cNvSpPr/>
      </xdr:nvSpPr>
      <xdr:spPr>
        <a:xfrm>
          <a:off x="21272500" y="69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156381</xdr:rowOff>
    </xdr:from>
    <xdr:ext cx="534377" cy="259045"/>
    <xdr:sp macro="" textlink="">
      <xdr:nvSpPr>
        <xdr:cNvPr id="426" name="n_1mainValue【一般廃棄物処理施設】&#10;一人当たり有形固定資産（償却資産）額"/>
        <xdr:cNvSpPr txBox="1"/>
      </xdr:nvSpPr>
      <xdr:spPr>
        <a:xfrm>
          <a:off x="21043411" y="70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7" name="テキスト ボックス 4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39" name="テキスト ボックス 43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49" name="テキスト ボックス 44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53" name="直線コネクタ 452"/>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54"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55" name="直線コネクタ 454"/>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56"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57" name="直線コネクタ 456"/>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58"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59" name="フローチャート : 判断 458"/>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60" name="フローチャート : 判断 459"/>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37936</xdr:rowOff>
    </xdr:from>
    <xdr:ext cx="405111" cy="259045"/>
    <xdr:sp macro="" textlink="">
      <xdr:nvSpPr>
        <xdr:cNvPr id="461" name="n_1aveValue【保健センター・保健所】&#10;有形固定資産減価償却率"/>
        <xdr:cNvSpPr txBox="1"/>
      </xdr:nvSpPr>
      <xdr:spPr>
        <a:xfrm>
          <a:off x="15266043"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21046</xdr:rowOff>
    </xdr:from>
    <xdr:to>
      <xdr:col>22</xdr:col>
      <xdr:colOff>415925</xdr:colOff>
      <xdr:row>62</xdr:row>
      <xdr:rowOff>122646</xdr:rowOff>
    </xdr:to>
    <xdr:sp macro="" textlink="">
      <xdr:nvSpPr>
        <xdr:cNvPr id="467" name="円/楕円 466"/>
        <xdr:cNvSpPr/>
      </xdr:nvSpPr>
      <xdr:spPr>
        <a:xfrm>
          <a:off x="15430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113773</xdr:rowOff>
    </xdr:from>
    <xdr:ext cx="405111" cy="259045"/>
    <xdr:sp macro="" textlink="">
      <xdr:nvSpPr>
        <xdr:cNvPr id="468" name="n_1mainValue【保健センター・保健所】&#10;有形固定資産減価償却率"/>
        <xdr:cNvSpPr txBox="1"/>
      </xdr:nvSpPr>
      <xdr:spPr>
        <a:xfrm>
          <a:off x="15266043"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90" name="直線コネクタ 489"/>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91"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92" name="直線コネクタ 491"/>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93"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94" name="直線コネクタ 493"/>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495"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96" name="フローチャート : 判断 495"/>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97" name="フローチャート : 判断 496"/>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137939</xdr:rowOff>
    </xdr:from>
    <xdr:ext cx="469744" cy="259045"/>
    <xdr:sp macro="" textlink="">
      <xdr:nvSpPr>
        <xdr:cNvPr id="498"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120650</xdr:rowOff>
    </xdr:from>
    <xdr:to>
      <xdr:col>31</xdr:col>
      <xdr:colOff>85725</xdr:colOff>
      <xdr:row>60</xdr:row>
      <xdr:rowOff>50800</xdr:rowOff>
    </xdr:to>
    <xdr:sp macro="" textlink="">
      <xdr:nvSpPr>
        <xdr:cNvPr id="504" name="円/楕円 503"/>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505"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6" name="テキスト ボックス 5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7" name="直線コネクタ 51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8" name="テキスト ボックス 51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9" name="直線コネクタ 51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0" name="テキスト ボックス 51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1" name="直線コネクタ 52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2" name="テキスト ボックス 52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3" name="直線コネクタ 52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4" name="テキスト ボックス 52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6" name="テキスト ボックス 5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528" name="直線コネクタ 527"/>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29"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30" name="直線コネクタ 529"/>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31"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32" name="直線コネクタ 531"/>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533"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34" name="フローチャート : 判断 533"/>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35" name="フローチャート : 判断 534"/>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25164</xdr:rowOff>
    </xdr:from>
    <xdr:ext cx="405111" cy="259045"/>
    <xdr:sp macro="" textlink="">
      <xdr:nvSpPr>
        <xdr:cNvPr id="536" name="n_1aveValue【消防施設】&#10;有形固定資産減価償却率"/>
        <xdr:cNvSpPr txBox="1"/>
      </xdr:nvSpPr>
      <xdr:spPr>
        <a:xfrm>
          <a:off x="15266043"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163322</xdr:rowOff>
    </xdr:from>
    <xdr:to>
      <xdr:col>22</xdr:col>
      <xdr:colOff>415925</xdr:colOff>
      <xdr:row>79</xdr:row>
      <xdr:rowOff>93472</xdr:rowOff>
    </xdr:to>
    <xdr:sp macro="" textlink="">
      <xdr:nvSpPr>
        <xdr:cNvPr id="542" name="円/楕円 541"/>
        <xdr:cNvSpPr/>
      </xdr:nvSpPr>
      <xdr:spPr>
        <a:xfrm>
          <a:off x="15430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109999</xdr:rowOff>
    </xdr:from>
    <xdr:ext cx="405111" cy="259045"/>
    <xdr:sp macro="" textlink="">
      <xdr:nvSpPr>
        <xdr:cNvPr id="543" name="n_1mainValue【消防施設】&#10;有形固定資産減価償却率"/>
        <xdr:cNvSpPr txBox="1"/>
      </xdr:nvSpPr>
      <xdr:spPr>
        <a:xfrm>
          <a:off x="15266043"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4" name="テキスト ボックス 55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55" name="直線コネクタ 5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6" name="テキスト ボックス 5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7" name="直線コネクタ 5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8" name="テキスト ボックス 5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9" name="直線コネクタ 5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0" name="テキスト ボックス 5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1" name="直線コネクタ 5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2" name="テキスト ボックス 5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3" name="直線コネクタ 5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4" name="テキスト ボックス 5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5" name="直線コネクタ 5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6" name="テキスト ボックス 5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7" name="直線コネクタ 5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8" name="テキスト ボックス 5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70" name="直線コネクタ 569"/>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71"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72" name="直線コネクタ 571"/>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73"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74" name="直線コネクタ 573"/>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575"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76" name="フローチャート : 判断 575"/>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77" name="フローチャート : 判断 576"/>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578"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142421</xdr:rowOff>
    </xdr:from>
    <xdr:to>
      <xdr:col>31</xdr:col>
      <xdr:colOff>85725</xdr:colOff>
      <xdr:row>86</xdr:row>
      <xdr:rowOff>72571</xdr:rowOff>
    </xdr:to>
    <xdr:sp macro="" textlink="">
      <xdr:nvSpPr>
        <xdr:cNvPr id="584" name="円/楕円 583"/>
        <xdr:cNvSpPr/>
      </xdr:nvSpPr>
      <xdr:spPr>
        <a:xfrm>
          <a:off x="2127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63698</xdr:rowOff>
    </xdr:from>
    <xdr:ext cx="469744" cy="259045"/>
    <xdr:sp macro="" textlink="">
      <xdr:nvSpPr>
        <xdr:cNvPr id="585" name="n_1mainValue【消防施設】&#10;一人当たり面積"/>
        <xdr:cNvSpPr txBox="1"/>
      </xdr:nvSpPr>
      <xdr:spPr>
        <a:xfrm>
          <a:off x="21075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611" name="直線コネクタ 610"/>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612"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613" name="直線コネクタ 612"/>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614"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615" name="直線コネクタ 614"/>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616"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617" name="フローチャート : 判断 616"/>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618" name="フローチャート : 判断 61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128832</xdr:rowOff>
    </xdr:from>
    <xdr:ext cx="405111" cy="259045"/>
    <xdr:sp macro="" textlink="">
      <xdr:nvSpPr>
        <xdr:cNvPr id="619" name="n_1aveValue【庁舎】&#10;有形固定資産減価償却率"/>
        <xdr:cNvSpPr txBox="1"/>
      </xdr:nvSpPr>
      <xdr:spPr>
        <a:xfrm>
          <a:off x="15266043"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85816</xdr:rowOff>
    </xdr:from>
    <xdr:to>
      <xdr:col>22</xdr:col>
      <xdr:colOff>415925</xdr:colOff>
      <xdr:row>104</xdr:row>
      <xdr:rowOff>15966</xdr:rowOff>
    </xdr:to>
    <xdr:sp macro="" textlink="">
      <xdr:nvSpPr>
        <xdr:cNvPr id="625" name="円/楕円 624"/>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7093</xdr:rowOff>
    </xdr:from>
    <xdr:ext cx="405111" cy="259045"/>
    <xdr:sp macro="" textlink="">
      <xdr:nvSpPr>
        <xdr:cNvPr id="626" name="n_1mainValue【庁舎】&#10;有形固定資産減価償却率"/>
        <xdr:cNvSpPr txBox="1"/>
      </xdr:nvSpPr>
      <xdr:spPr>
        <a:xfrm>
          <a:off x="15266043"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7" name="テキスト ボックス 63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19050</xdr:rowOff>
    </xdr:from>
    <xdr:to>
      <xdr:col>32</xdr:col>
      <xdr:colOff>186689</xdr:colOff>
      <xdr:row>108</xdr:row>
      <xdr:rowOff>72389</xdr:rowOff>
    </xdr:to>
    <xdr:cxnSp macro="">
      <xdr:nvCxnSpPr>
        <xdr:cNvPr id="651" name="直線コネクタ 650"/>
        <xdr:cNvCxnSpPr/>
      </xdr:nvCxnSpPr>
      <xdr:spPr>
        <a:xfrm flipV="1">
          <a:off x="22160864" y="175069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76216</xdr:rowOff>
    </xdr:from>
    <xdr:ext cx="469744" cy="259045"/>
    <xdr:sp macro="" textlink="">
      <xdr:nvSpPr>
        <xdr:cNvPr id="652" name="【庁舎】&#10;一人当たり面積最小値テキスト"/>
        <xdr:cNvSpPr txBox="1"/>
      </xdr:nvSpPr>
      <xdr:spPr>
        <a:xfrm>
          <a:off x="22250400"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108</xdr:row>
      <xdr:rowOff>72389</xdr:rowOff>
    </xdr:from>
    <xdr:to>
      <xdr:col>32</xdr:col>
      <xdr:colOff>276225</xdr:colOff>
      <xdr:row>108</xdr:row>
      <xdr:rowOff>72389</xdr:rowOff>
    </xdr:to>
    <xdr:cxnSp macro="">
      <xdr:nvCxnSpPr>
        <xdr:cNvPr id="653" name="直線コネクタ 652"/>
        <xdr:cNvCxnSpPr/>
      </xdr:nvCxnSpPr>
      <xdr:spPr>
        <a:xfrm>
          <a:off x="22072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137177</xdr:rowOff>
    </xdr:from>
    <xdr:ext cx="469744" cy="259045"/>
    <xdr:sp macro="" textlink="">
      <xdr:nvSpPr>
        <xdr:cNvPr id="654" name="【庁舎】&#10;一人当たり面積最大値テキスト"/>
        <xdr:cNvSpPr txBox="1"/>
      </xdr:nvSpPr>
      <xdr:spPr>
        <a:xfrm>
          <a:off x="22250400" y="1728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102</xdr:row>
      <xdr:rowOff>19050</xdr:rowOff>
    </xdr:from>
    <xdr:to>
      <xdr:col>32</xdr:col>
      <xdr:colOff>276225</xdr:colOff>
      <xdr:row>102</xdr:row>
      <xdr:rowOff>19050</xdr:rowOff>
    </xdr:to>
    <xdr:cxnSp macro="">
      <xdr:nvCxnSpPr>
        <xdr:cNvPr id="655" name="直線コネクタ 654"/>
        <xdr:cNvCxnSpPr/>
      </xdr:nvCxnSpPr>
      <xdr:spPr>
        <a:xfrm>
          <a:off x="22072600" y="1750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160038</xdr:rowOff>
    </xdr:from>
    <xdr:ext cx="469744" cy="259045"/>
    <xdr:sp macro="" textlink="">
      <xdr:nvSpPr>
        <xdr:cNvPr id="656" name="【庁舎】&#10;一人当たり面積平均値テキスト"/>
        <xdr:cNvSpPr txBox="1"/>
      </xdr:nvSpPr>
      <xdr:spPr>
        <a:xfrm>
          <a:off x="222504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10161</xdr:rowOff>
    </xdr:from>
    <xdr:to>
      <xdr:col>32</xdr:col>
      <xdr:colOff>238125</xdr:colOff>
      <xdr:row>106</xdr:row>
      <xdr:rowOff>111761</xdr:rowOff>
    </xdr:to>
    <xdr:sp macro="" textlink="">
      <xdr:nvSpPr>
        <xdr:cNvPr id="657" name="フローチャート : 判断 656"/>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10161</xdr:rowOff>
    </xdr:from>
    <xdr:to>
      <xdr:col>31</xdr:col>
      <xdr:colOff>85725</xdr:colOff>
      <xdr:row>105</xdr:row>
      <xdr:rowOff>111761</xdr:rowOff>
    </xdr:to>
    <xdr:sp macro="" textlink="">
      <xdr:nvSpPr>
        <xdr:cNvPr id="658" name="フローチャート : 判断 657"/>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102888</xdr:rowOff>
    </xdr:from>
    <xdr:ext cx="469744" cy="259045"/>
    <xdr:sp macro="" textlink="">
      <xdr:nvSpPr>
        <xdr:cNvPr id="659" name="n_1ave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151130</xdr:rowOff>
    </xdr:from>
    <xdr:to>
      <xdr:col>31</xdr:col>
      <xdr:colOff>85725</xdr:colOff>
      <xdr:row>101</xdr:row>
      <xdr:rowOff>81280</xdr:rowOff>
    </xdr:to>
    <xdr:sp macro="" textlink="">
      <xdr:nvSpPr>
        <xdr:cNvPr id="665" name="円/楕円 664"/>
        <xdr:cNvSpPr/>
      </xdr:nvSpPr>
      <xdr:spPr>
        <a:xfrm>
          <a:off x="21272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97807</xdr:rowOff>
    </xdr:from>
    <xdr:ext cx="469744" cy="259045"/>
    <xdr:sp macro="" textlink="">
      <xdr:nvSpPr>
        <xdr:cNvPr id="666" name="n_1mainValue【庁舎】&#10;一人当たり面積"/>
        <xdr:cNvSpPr txBox="1"/>
      </xdr:nvSpPr>
      <xdr:spPr>
        <a:xfrm>
          <a:off x="21075727"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有形固定資産減価償却率が全国平均、静岡県平均を上回る「福祉施設」、「市民会館」、「消防施設」についても、</a:t>
          </a:r>
          <a:r>
            <a:rPr kumimoji="1" lang="ja-JP" altLang="ja-JP" sz="1300">
              <a:solidFill>
                <a:schemeClr val="dk1"/>
              </a:solidFill>
              <a:effectLst/>
              <a:latin typeface="+mn-lt"/>
              <a:ea typeface="+mn-ea"/>
              <a:cs typeface="+mn-cs"/>
            </a:rPr>
            <a:t>本年度策定中の公共施設の再配置計画に基づき、各施設の整理を進めていく。</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31,842
31,627
363.97
17,376,562
16,305,089
931,281
10,331,940
14,629,292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財政力指数は横ばいであるものの、静岡県平均を大きく下回る水準にある。</a:t>
          </a:r>
          <a:endParaRPr lang="ja-JP" altLang="ja-JP" sz="1300">
            <a:effectLst/>
          </a:endParaRPr>
        </a:p>
        <a:p>
          <a:r>
            <a:rPr kumimoji="1" lang="ja-JP" altLang="ja-JP" sz="1300">
              <a:solidFill>
                <a:schemeClr val="dk1"/>
              </a:solidFill>
              <a:effectLst/>
              <a:latin typeface="+mn-lt"/>
              <a:ea typeface="+mn-ea"/>
              <a:cs typeface="+mn-cs"/>
            </a:rPr>
            <a:t>　引き続き、歳出の抑制とともに人口の流出防止や定住人口の増加、企業誘致等に取り組むことで自主財源の確保を図り、財政基盤の強化に努める。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58057</xdr:rowOff>
    </xdr:to>
    <xdr:cxnSp macro="">
      <xdr:nvCxnSpPr>
        <xdr:cNvPr id="69" name="直線コネクタ 68"/>
        <xdr:cNvCxnSpPr/>
      </xdr:nvCxnSpPr>
      <xdr:spPr>
        <a:xfrm>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23585</xdr:rowOff>
    </xdr:to>
    <xdr:cxnSp macro="">
      <xdr:nvCxnSpPr>
        <xdr:cNvPr id="72" name="直線コネクタ 71"/>
        <xdr:cNvCxnSpPr/>
      </xdr:nvCxnSpPr>
      <xdr:spPr>
        <a:xfrm>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6350</xdr:rowOff>
    </xdr:to>
    <xdr:cxnSp macro="">
      <xdr:nvCxnSpPr>
        <xdr:cNvPr id="78" name="直線コネクタ 77"/>
        <xdr:cNvCxnSpPr/>
      </xdr:nvCxnSpPr>
      <xdr:spPr>
        <a:xfrm>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8" name="円/楕円 87"/>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9"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0" name="円/楕円 89"/>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1" name="テキスト ボックス 90"/>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2" name="円/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4" name="円/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6" name="円/楕円 95"/>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7" name="テキスト ボックス 96"/>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　類似団体、全国及び県平均をいずれも下回っているが、直近３年間で毎年数値が増加している。このままの推移を続けると、いずれ財政の硬直化を招きかねないため、公共施設等総合管理計画や地方公会計を活用した公共施設マネジメントや、ゼロベースでの事業見直しなどを通じ、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97790</xdr:rowOff>
    </xdr:to>
    <xdr:cxnSp macro="">
      <xdr:nvCxnSpPr>
        <xdr:cNvPr id="130" name="直線コネクタ 129"/>
        <xdr:cNvCxnSpPr/>
      </xdr:nvCxnSpPr>
      <xdr:spPr>
        <a:xfrm>
          <a:off x="4114800" y="102641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61722</xdr:rowOff>
    </xdr:from>
    <xdr:to>
      <xdr:col>6</xdr:col>
      <xdr:colOff>0</xdr:colOff>
      <xdr:row>59</xdr:row>
      <xdr:rowOff>148590</xdr:rowOff>
    </xdr:to>
    <xdr:cxnSp macro="">
      <xdr:nvCxnSpPr>
        <xdr:cNvPr id="133" name="直線コネクタ 132"/>
        <xdr:cNvCxnSpPr/>
      </xdr:nvCxnSpPr>
      <xdr:spPr>
        <a:xfrm>
          <a:off x="3225800" y="101772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98044</xdr:rowOff>
    </xdr:from>
    <xdr:to>
      <xdr:col>4</xdr:col>
      <xdr:colOff>482600</xdr:colOff>
      <xdr:row>59</xdr:row>
      <xdr:rowOff>61722</xdr:rowOff>
    </xdr:to>
    <xdr:cxnSp macro="">
      <xdr:nvCxnSpPr>
        <xdr:cNvPr id="136" name="直線コネクタ 135"/>
        <xdr:cNvCxnSpPr/>
      </xdr:nvCxnSpPr>
      <xdr:spPr>
        <a:xfrm>
          <a:off x="2336800" y="100421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8" name="テキスト ボックス 137"/>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98044</xdr:rowOff>
    </xdr:from>
    <xdr:to>
      <xdr:col>3</xdr:col>
      <xdr:colOff>279400</xdr:colOff>
      <xdr:row>59</xdr:row>
      <xdr:rowOff>42418</xdr:rowOff>
    </xdr:to>
    <xdr:cxnSp macro="">
      <xdr:nvCxnSpPr>
        <xdr:cNvPr id="139" name="直線コネクタ 138"/>
        <xdr:cNvCxnSpPr/>
      </xdr:nvCxnSpPr>
      <xdr:spPr>
        <a:xfrm flipV="1">
          <a:off x="1447800" y="100421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9" name="円/楕円 148"/>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50"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1" name="円/楕円 150"/>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2" name="テキスト ボックス 151"/>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10922</xdr:rowOff>
    </xdr:from>
    <xdr:to>
      <xdr:col>4</xdr:col>
      <xdr:colOff>533400</xdr:colOff>
      <xdr:row>59</xdr:row>
      <xdr:rowOff>112522</xdr:rowOff>
    </xdr:to>
    <xdr:sp macro="" textlink="">
      <xdr:nvSpPr>
        <xdr:cNvPr id="153" name="円/楕円 152"/>
        <xdr:cNvSpPr/>
      </xdr:nvSpPr>
      <xdr:spPr>
        <a:xfrm>
          <a:off x="3175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122699</xdr:rowOff>
    </xdr:from>
    <xdr:ext cx="762000" cy="259045"/>
    <xdr:sp macro="" textlink="">
      <xdr:nvSpPr>
        <xdr:cNvPr id="154" name="テキスト ボックス 153"/>
        <xdr:cNvSpPr txBox="1"/>
      </xdr:nvSpPr>
      <xdr:spPr>
        <a:xfrm>
          <a:off x="2844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47244</xdr:rowOff>
    </xdr:from>
    <xdr:to>
      <xdr:col>3</xdr:col>
      <xdr:colOff>330200</xdr:colOff>
      <xdr:row>58</xdr:row>
      <xdr:rowOff>148844</xdr:rowOff>
    </xdr:to>
    <xdr:sp macro="" textlink="">
      <xdr:nvSpPr>
        <xdr:cNvPr id="155" name="円/楕円 154"/>
        <xdr:cNvSpPr/>
      </xdr:nvSpPr>
      <xdr:spPr>
        <a:xfrm>
          <a:off x="2286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159021</xdr:rowOff>
    </xdr:from>
    <xdr:ext cx="762000" cy="259045"/>
    <xdr:sp macro="" textlink="">
      <xdr:nvSpPr>
        <xdr:cNvPr id="156" name="テキスト ボックス 155"/>
        <xdr:cNvSpPr txBox="1"/>
      </xdr:nvSpPr>
      <xdr:spPr>
        <a:xfrm>
          <a:off x="1955800" y="97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163068</xdr:rowOff>
    </xdr:from>
    <xdr:to>
      <xdr:col>2</xdr:col>
      <xdr:colOff>127000</xdr:colOff>
      <xdr:row>59</xdr:row>
      <xdr:rowOff>93218</xdr:rowOff>
    </xdr:to>
    <xdr:sp macro="" textlink="">
      <xdr:nvSpPr>
        <xdr:cNvPr id="157" name="円/楕円 156"/>
        <xdr:cNvSpPr/>
      </xdr:nvSpPr>
      <xdr:spPr>
        <a:xfrm>
          <a:off x="1397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103395</xdr:rowOff>
    </xdr:from>
    <xdr:ext cx="762000" cy="259045"/>
    <xdr:sp macro="" textlink="">
      <xdr:nvSpPr>
        <xdr:cNvPr id="158" name="テキスト ボックス 157"/>
        <xdr:cNvSpPr txBox="1"/>
      </xdr:nvSpPr>
      <xdr:spPr>
        <a:xfrm>
          <a:off x="1066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[170,806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平成１６年度の合併以降、市民の利便性を考慮し、旧土肥町、旧天城湯ケ島町、旧中伊豆町に支所を配置していることが、他団体と比較し人件費が高くなる要因の１つである。また、旧町ごとの公共施設には機能が重複している施設も存在しているものの、統廃合や複合化などが行われないまま現在に至っているものも多く、多額の維持管理経費が必要であることが、１人当たり物件費を高くしている要因といえる。今後は、公共施設マネジメントによる維持管理経費の縮減や委託業務等の見直しにより、物件費の削減に努め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163740</xdr:rowOff>
    </xdr:from>
    <xdr:to>
      <xdr:col>7</xdr:col>
      <xdr:colOff>152400</xdr:colOff>
      <xdr:row>82</xdr:row>
      <xdr:rowOff>163909</xdr:rowOff>
    </xdr:to>
    <xdr:cxnSp macro="">
      <xdr:nvCxnSpPr>
        <xdr:cNvPr id="191" name="直線コネクタ 190"/>
        <xdr:cNvCxnSpPr/>
      </xdr:nvCxnSpPr>
      <xdr:spPr>
        <a:xfrm>
          <a:off x="4114800" y="14222640"/>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110660</xdr:rowOff>
    </xdr:from>
    <xdr:to>
      <xdr:col>6</xdr:col>
      <xdr:colOff>0</xdr:colOff>
      <xdr:row>82</xdr:row>
      <xdr:rowOff>163740</xdr:rowOff>
    </xdr:to>
    <xdr:cxnSp macro="">
      <xdr:nvCxnSpPr>
        <xdr:cNvPr id="194" name="直線コネクタ 193"/>
        <xdr:cNvCxnSpPr/>
      </xdr:nvCxnSpPr>
      <xdr:spPr>
        <a:xfrm>
          <a:off x="3225800" y="14169560"/>
          <a:ext cx="889000" cy="5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57347</xdr:rowOff>
    </xdr:from>
    <xdr:to>
      <xdr:col>4</xdr:col>
      <xdr:colOff>482600</xdr:colOff>
      <xdr:row>82</xdr:row>
      <xdr:rowOff>110660</xdr:rowOff>
    </xdr:to>
    <xdr:cxnSp macro="">
      <xdr:nvCxnSpPr>
        <xdr:cNvPr id="197" name="直線コネクタ 196"/>
        <xdr:cNvCxnSpPr/>
      </xdr:nvCxnSpPr>
      <xdr:spPr>
        <a:xfrm>
          <a:off x="2336800" y="14116247"/>
          <a:ext cx="889000" cy="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134897</xdr:rowOff>
    </xdr:from>
    <xdr:ext cx="762000" cy="259045"/>
    <xdr:sp macro="" textlink="">
      <xdr:nvSpPr>
        <xdr:cNvPr id="199" name="テキスト ボックス 198"/>
        <xdr:cNvSpPr txBox="1"/>
      </xdr:nvSpPr>
      <xdr:spPr>
        <a:xfrm>
          <a:off x="2844800" y="13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57347</xdr:rowOff>
    </xdr:from>
    <xdr:to>
      <xdr:col>3</xdr:col>
      <xdr:colOff>279400</xdr:colOff>
      <xdr:row>82</xdr:row>
      <xdr:rowOff>71907</xdr:rowOff>
    </xdr:to>
    <xdr:cxnSp macro="">
      <xdr:nvCxnSpPr>
        <xdr:cNvPr id="200" name="直線コネクタ 199"/>
        <xdr:cNvCxnSpPr/>
      </xdr:nvCxnSpPr>
      <xdr:spPr>
        <a:xfrm flipV="1">
          <a:off x="1447800" y="14116247"/>
          <a:ext cx="889000" cy="1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112157</xdr:rowOff>
    </xdr:from>
    <xdr:ext cx="762000" cy="259045"/>
    <xdr:sp macro="" textlink="">
      <xdr:nvSpPr>
        <xdr:cNvPr id="202" name="テキスト ボックス 201"/>
        <xdr:cNvSpPr txBox="1"/>
      </xdr:nvSpPr>
      <xdr:spPr>
        <a:xfrm>
          <a:off x="1955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121133</xdr:rowOff>
    </xdr:from>
    <xdr:ext cx="762000" cy="259045"/>
    <xdr:sp macro="" textlink="">
      <xdr:nvSpPr>
        <xdr:cNvPr id="204" name="テキスト ボックス 203"/>
        <xdr:cNvSpPr txBox="1"/>
      </xdr:nvSpPr>
      <xdr:spPr>
        <a:xfrm>
          <a:off x="1066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113109</xdr:rowOff>
    </xdr:from>
    <xdr:to>
      <xdr:col>7</xdr:col>
      <xdr:colOff>203200</xdr:colOff>
      <xdr:row>83</xdr:row>
      <xdr:rowOff>43259</xdr:rowOff>
    </xdr:to>
    <xdr:sp macro="" textlink="">
      <xdr:nvSpPr>
        <xdr:cNvPr id="210" name="円/楕円 209"/>
        <xdr:cNvSpPr/>
      </xdr:nvSpPr>
      <xdr:spPr>
        <a:xfrm>
          <a:off x="4902200" y="141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85186</xdr:rowOff>
    </xdr:from>
    <xdr:ext cx="762000" cy="259045"/>
    <xdr:sp macro="" textlink="">
      <xdr:nvSpPr>
        <xdr:cNvPr id="211" name="人件費・物件費等の状況該当値テキスト"/>
        <xdr:cNvSpPr txBox="1"/>
      </xdr:nvSpPr>
      <xdr:spPr>
        <a:xfrm>
          <a:off x="5041900" y="1414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170,806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112940</xdr:rowOff>
    </xdr:from>
    <xdr:to>
      <xdr:col>6</xdr:col>
      <xdr:colOff>50800</xdr:colOff>
      <xdr:row>83</xdr:row>
      <xdr:rowOff>43090</xdr:rowOff>
    </xdr:to>
    <xdr:sp macro="" textlink="">
      <xdr:nvSpPr>
        <xdr:cNvPr id="212" name="円/楕円 211"/>
        <xdr:cNvSpPr/>
      </xdr:nvSpPr>
      <xdr:spPr>
        <a:xfrm>
          <a:off x="4064000" y="141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27867</xdr:rowOff>
    </xdr:from>
    <xdr:ext cx="736600" cy="259045"/>
    <xdr:sp macro="" textlink="">
      <xdr:nvSpPr>
        <xdr:cNvPr id="213" name="テキスト ボックス 212"/>
        <xdr:cNvSpPr txBox="1"/>
      </xdr:nvSpPr>
      <xdr:spPr>
        <a:xfrm>
          <a:off x="3733800" y="1425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59860</xdr:rowOff>
    </xdr:from>
    <xdr:to>
      <xdr:col>4</xdr:col>
      <xdr:colOff>533400</xdr:colOff>
      <xdr:row>82</xdr:row>
      <xdr:rowOff>161460</xdr:rowOff>
    </xdr:to>
    <xdr:sp macro="" textlink="">
      <xdr:nvSpPr>
        <xdr:cNvPr id="214" name="円/楕円 213"/>
        <xdr:cNvSpPr/>
      </xdr:nvSpPr>
      <xdr:spPr>
        <a:xfrm>
          <a:off x="3175000" y="141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146237</xdr:rowOff>
    </xdr:from>
    <xdr:ext cx="762000" cy="259045"/>
    <xdr:sp macro="" textlink="">
      <xdr:nvSpPr>
        <xdr:cNvPr id="215" name="テキスト ボックス 214"/>
        <xdr:cNvSpPr txBox="1"/>
      </xdr:nvSpPr>
      <xdr:spPr>
        <a:xfrm>
          <a:off x="2844800" y="142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6547</xdr:rowOff>
    </xdr:from>
    <xdr:to>
      <xdr:col>3</xdr:col>
      <xdr:colOff>330200</xdr:colOff>
      <xdr:row>82</xdr:row>
      <xdr:rowOff>108147</xdr:rowOff>
    </xdr:to>
    <xdr:sp macro="" textlink="">
      <xdr:nvSpPr>
        <xdr:cNvPr id="216" name="円/楕円 215"/>
        <xdr:cNvSpPr/>
      </xdr:nvSpPr>
      <xdr:spPr>
        <a:xfrm>
          <a:off x="2286000" y="140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92924</xdr:rowOff>
    </xdr:from>
    <xdr:ext cx="762000" cy="259045"/>
    <xdr:sp macro="" textlink="">
      <xdr:nvSpPr>
        <xdr:cNvPr id="217" name="テキスト ボックス 216"/>
        <xdr:cNvSpPr txBox="1"/>
      </xdr:nvSpPr>
      <xdr:spPr>
        <a:xfrm>
          <a:off x="1955800" y="141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21107</xdr:rowOff>
    </xdr:from>
    <xdr:to>
      <xdr:col>2</xdr:col>
      <xdr:colOff>127000</xdr:colOff>
      <xdr:row>82</xdr:row>
      <xdr:rowOff>122707</xdr:rowOff>
    </xdr:to>
    <xdr:sp macro="" textlink="">
      <xdr:nvSpPr>
        <xdr:cNvPr id="218" name="円/楕円 217"/>
        <xdr:cNvSpPr/>
      </xdr:nvSpPr>
      <xdr:spPr>
        <a:xfrm>
          <a:off x="1397000" y="140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107484</xdr:rowOff>
    </xdr:from>
    <xdr:ext cx="762000" cy="259045"/>
    <xdr:sp macro="" textlink="">
      <xdr:nvSpPr>
        <xdr:cNvPr id="219" name="テキスト ボックス 218"/>
        <xdr:cNvSpPr txBox="1"/>
      </xdr:nvSpPr>
      <xdr:spPr>
        <a:xfrm>
          <a:off x="1066800" y="1416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類似団体及び全国・県平均をいずれも下回る水準であり、今後も適正な水準の維持に努める。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83</xdr:row>
      <xdr:rowOff>79728</xdr:rowOff>
    </xdr:to>
    <xdr:cxnSp macro="">
      <xdr:nvCxnSpPr>
        <xdr:cNvPr id="253" name="直線コネクタ 252"/>
        <xdr:cNvCxnSpPr/>
      </xdr:nvCxnSpPr>
      <xdr:spPr>
        <a:xfrm>
          <a:off x="16179800" y="142564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4"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83</xdr:row>
      <xdr:rowOff>26105</xdr:rowOff>
    </xdr:to>
    <xdr:cxnSp macro="">
      <xdr:nvCxnSpPr>
        <xdr:cNvPr id="256" name="直線コネクタ 255"/>
        <xdr:cNvCxnSpPr/>
      </xdr:nvCxnSpPr>
      <xdr:spPr>
        <a:xfrm>
          <a:off x="15290800" y="14256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7" name="フローチャート : 判断 256"/>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58" name="テキスト ボックス 257"/>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83</xdr:row>
      <xdr:rowOff>39511</xdr:rowOff>
    </xdr:to>
    <xdr:cxnSp macro="">
      <xdr:nvCxnSpPr>
        <xdr:cNvPr id="259" name="直線コネクタ 258"/>
        <xdr:cNvCxnSpPr/>
      </xdr:nvCxnSpPr>
      <xdr:spPr>
        <a:xfrm flipV="1">
          <a:off x="14401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0" name="フローチャート : 判断 259"/>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1" name="テキスト ボックス 260"/>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89</xdr:row>
      <xdr:rowOff>16228</xdr:rowOff>
    </xdr:to>
    <xdr:cxnSp macro="">
      <xdr:nvCxnSpPr>
        <xdr:cNvPr id="262" name="直線コネクタ 261"/>
        <xdr:cNvCxnSpPr/>
      </xdr:nvCxnSpPr>
      <xdr:spPr>
        <a:xfrm flipV="1">
          <a:off x="13512800" y="14269861"/>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3" name="フローチャート : 判断 262"/>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115305</xdr:rowOff>
    </xdr:from>
    <xdr:ext cx="762000" cy="259045"/>
    <xdr:sp macro="" textlink="">
      <xdr:nvSpPr>
        <xdr:cNvPr id="264" name="テキスト ボックス 263"/>
        <xdr:cNvSpPr txBox="1"/>
      </xdr:nvSpPr>
      <xdr:spPr>
        <a:xfrm>
          <a:off x="14020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5" name="フローチャート : 判断 264"/>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66" name="テキスト ボックス 265"/>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2" name="円/楕円 271"/>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3"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74" name="円/楕円 273"/>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75" name="テキスト ボックス 274"/>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76" name="円/楕円 275"/>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87082</xdr:rowOff>
    </xdr:from>
    <xdr:ext cx="762000" cy="259045"/>
    <xdr:sp macro="" textlink="">
      <xdr:nvSpPr>
        <xdr:cNvPr id="277" name="テキスト ボックス 276"/>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160161</xdr:rowOff>
    </xdr:from>
    <xdr:to>
      <xdr:col>21</xdr:col>
      <xdr:colOff>50800</xdr:colOff>
      <xdr:row>83</xdr:row>
      <xdr:rowOff>90311</xdr:rowOff>
    </xdr:to>
    <xdr:sp macro="" textlink="">
      <xdr:nvSpPr>
        <xdr:cNvPr id="278" name="円/楕円 277"/>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79" name="テキスト ボックス 278"/>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0" name="円/楕円 279"/>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1" name="テキスト ボックス 280"/>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合併により市域面積が広大であり、旧町ごとに支所を配置していることが類似団体等と比較して職員数が多くなっている要因である。</a:t>
          </a:r>
          <a:endParaRPr kumimoji="1" lang="en-US" altLang="ja-JP" sz="1300">
            <a:latin typeface="ＭＳ Ｐゴシック"/>
          </a:endParaRPr>
        </a:p>
        <a:p>
          <a:r>
            <a:rPr kumimoji="1" lang="ja-JP" altLang="en-US" sz="1300">
              <a:latin typeface="ＭＳ Ｐゴシック"/>
            </a:rPr>
            <a:t>　今後もこれまで同様定員管理計画に基づく職員数の管理を実施し、適正な行政運営に努める。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128067</xdr:rowOff>
    </xdr:from>
    <xdr:to>
      <xdr:col>24</xdr:col>
      <xdr:colOff>558800</xdr:colOff>
      <xdr:row>61</xdr:row>
      <xdr:rowOff>135789</xdr:rowOff>
    </xdr:to>
    <xdr:cxnSp macro="">
      <xdr:nvCxnSpPr>
        <xdr:cNvPr id="313" name="直線コネクタ 312"/>
        <xdr:cNvCxnSpPr/>
      </xdr:nvCxnSpPr>
      <xdr:spPr>
        <a:xfrm flipV="1">
          <a:off x="16179800" y="10586517"/>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4"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135789</xdr:rowOff>
    </xdr:from>
    <xdr:to>
      <xdr:col>23</xdr:col>
      <xdr:colOff>406400</xdr:colOff>
      <xdr:row>61</xdr:row>
      <xdr:rowOff>142545</xdr:rowOff>
    </xdr:to>
    <xdr:cxnSp macro="">
      <xdr:nvCxnSpPr>
        <xdr:cNvPr id="316" name="直線コネクタ 315"/>
        <xdr:cNvCxnSpPr/>
      </xdr:nvCxnSpPr>
      <xdr:spPr>
        <a:xfrm flipV="1">
          <a:off x="15290800" y="1059423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18" name="テキスト ボックス 317"/>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109245</xdr:rowOff>
    </xdr:from>
    <xdr:to>
      <xdr:col>22</xdr:col>
      <xdr:colOff>203200</xdr:colOff>
      <xdr:row>61</xdr:row>
      <xdr:rowOff>142545</xdr:rowOff>
    </xdr:to>
    <xdr:cxnSp macro="">
      <xdr:nvCxnSpPr>
        <xdr:cNvPr id="319" name="直線コネクタ 318"/>
        <xdr:cNvCxnSpPr/>
      </xdr:nvCxnSpPr>
      <xdr:spPr>
        <a:xfrm>
          <a:off x="14401800" y="10567695"/>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126788</xdr:rowOff>
    </xdr:from>
    <xdr:ext cx="762000" cy="259045"/>
    <xdr:sp macro="" textlink="">
      <xdr:nvSpPr>
        <xdr:cNvPr id="321" name="テキスト ボックス 320"/>
        <xdr:cNvSpPr txBox="1"/>
      </xdr:nvSpPr>
      <xdr:spPr>
        <a:xfrm>
          <a:off x="14909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102971</xdr:rowOff>
    </xdr:from>
    <xdr:to>
      <xdr:col>21</xdr:col>
      <xdr:colOff>0</xdr:colOff>
      <xdr:row>61</xdr:row>
      <xdr:rowOff>109245</xdr:rowOff>
    </xdr:to>
    <xdr:cxnSp macro="">
      <xdr:nvCxnSpPr>
        <xdr:cNvPr id="322" name="直線コネクタ 321"/>
        <xdr:cNvCxnSpPr/>
      </xdr:nvCxnSpPr>
      <xdr:spPr>
        <a:xfrm>
          <a:off x="13512800" y="1056142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125341</xdr:rowOff>
    </xdr:from>
    <xdr:ext cx="762000" cy="259045"/>
    <xdr:sp macro="" textlink="">
      <xdr:nvSpPr>
        <xdr:cNvPr id="324" name="テキスト ボックス 323"/>
        <xdr:cNvSpPr txBox="1"/>
      </xdr:nvSpPr>
      <xdr:spPr>
        <a:xfrm>
          <a:off x="14020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127271</xdr:rowOff>
    </xdr:from>
    <xdr:ext cx="762000" cy="259045"/>
    <xdr:sp macro="" textlink="">
      <xdr:nvSpPr>
        <xdr:cNvPr id="326" name="テキスト ボックス 325"/>
        <xdr:cNvSpPr txBox="1"/>
      </xdr:nvSpPr>
      <xdr:spPr>
        <a:xfrm>
          <a:off x="13131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77267</xdr:rowOff>
    </xdr:from>
    <xdr:to>
      <xdr:col>24</xdr:col>
      <xdr:colOff>609600</xdr:colOff>
      <xdr:row>62</xdr:row>
      <xdr:rowOff>7417</xdr:rowOff>
    </xdr:to>
    <xdr:sp macro="" textlink="">
      <xdr:nvSpPr>
        <xdr:cNvPr id="332" name="円/楕円 331"/>
        <xdr:cNvSpPr/>
      </xdr:nvSpPr>
      <xdr:spPr>
        <a:xfrm>
          <a:off x="16967200" y="105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49344</xdr:rowOff>
    </xdr:from>
    <xdr:ext cx="762000" cy="259045"/>
    <xdr:sp macro="" textlink="">
      <xdr:nvSpPr>
        <xdr:cNvPr id="333" name="定員管理の状況該当値テキスト"/>
        <xdr:cNvSpPr txBox="1"/>
      </xdr:nvSpPr>
      <xdr:spPr>
        <a:xfrm>
          <a:off x="17106900" y="1050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84989</xdr:rowOff>
    </xdr:from>
    <xdr:to>
      <xdr:col>23</xdr:col>
      <xdr:colOff>457200</xdr:colOff>
      <xdr:row>62</xdr:row>
      <xdr:rowOff>15139</xdr:rowOff>
    </xdr:to>
    <xdr:sp macro="" textlink="">
      <xdr:nvSpPr>
        <xdr:cNvPr id="334" name="円/楕円 333"/>
        <xdr:cNvSpPr/>
      </xdr:nvSpPr>
      <xdr:spPr>
        <a:xfrm>
          <a:off x="161290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171366</xdr:rowOff>
    </xdr:from>
    <xdr:ext cx="736600" cy="259045"/>
    <xdr:sp macro="" textlink="">
      <xdr:nvSpPr>
        <xdr:cNvPr id="335" name="テキスト ボックス 334"/>
        <xdr:cNvSpPr txBox="1"/>
      </xdr:nvSpPr>
      <xdr:spPr>
        <a:xfrm>
          <a:off x="15798800" y="10629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91745</xdr:rowOff>
    </xdr:from>
    <xdr:to>
      <xdr:col>22</xdr:col>
      <xdr:colOff>254000</xdr:colOff>
      <xdr:row>62</xdr:row>
      <xdr:rowOff>21895</xdr:rowOff>
    </xdr:to>
    <xdr:sp macro="" textlink="">
      <xdr:nvSpPr>
        <xdr:cNvPr id="336" name="円/楕円 335"/>
        <xdr:cNvSpPr/>
      </xdr:nvSpPr>
      <xdr:spPr>
        <a:xfrm>
          <a:off x="15240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6672</xdr:rowOff>
    </xdr:from>
    <xdr:ext cx="762000" cy="259045"/>
    <xdr:sp macro="" textlink="">
      <xdr:nvSpPr>
        <xdr:cNvPr id="337" name="テキスト ボックス 336"/>
        <xdr:cNvSpPr txBox="1"/>
      </xdr:nvSpPr>
      <xdr:spPr>
        <a:xfrm>
          <a:off x="14909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58445</xdr:rowOff>
    </xdr:from>
    <xdr:to>
      <xdr:col>21</xdr:col>
      <xdr:colOff>50800</xdr:colOff>
      <xdr:row>61</xdr:row>
      <xdr:rowOff>160045</xdr:rowOff>
    </xdr:to>
    <xdr:sp macro="" textlink="">
      <xdr:nvSpPr>
        <xdr:cNvPr id="338" name="円/楕円 337"/>
        <xdr:cNvSpPr/>
      </xdr:nvSpPr>
      <xdr:spPr>
        <a:xfrm>
          <a:off x="14351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144822</xdr:rowOff>
    </xdr:from>
    <xdr:ext cx="762000" cy="259045"/>
    <xdr:sp macro="" textlink="">
      <xdr:nvSpPr>
        <xdr:cNvPr id="339" name="テキスト ボックス 338"/>
        <xdr:cNvSpPr txBox="1"/>
      </xdr:nvSpPr>
      <xdr:spPr>
        <a:xfrm>
          <a:off x="14020800" y="106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52171</xdr:rowOff>
    </xdr:from>
    <xdr:to>
      <xdr:col>19</xdr:col>
      <xdr:colOff>533400</xdr:colOff>
      <xdr:row>61</xdr:row>
      <xdr:rowOff>153771</xdr:rowOff>
    </xdr:to>
    <xdr:sp macro="" textlink="">
      <xdr:nvSpPr>
        <xdr:cNvPr id="340" name="円/楕円 339"/>
        <xdr:cNvSpPr/>
      </xdr:nvSpPr>
      <xdr:spPr>
        <a:xfrm>
          <a:off x="13462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138548</xdr:rowOff>
    </xdr:from>
    <xdr:ext cx="762000" cy="259045"/>
    <xdr:sp macro="" textlink="">
      <xdr:nvSpPr>
        <xdr:cNvPr id="341" name="テキスト ボックス 340"/>
        <xdr:cNvSpPr txBox="1"/>
      </xdr:nvSpPr>
      <xdr:spPr>
        <a:xfrm>
          <a:off x="13131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過年度に実施した繰上償還や数年にわたる起債抑制により、前年度と同じ</a:t>
          </a:r>
          <a:r>
            <a:rPr kumimoji="1" lang="en-US" altLang="ja-JP" sz="1300">
              <a:latin typeface="ＭＳ Ｐゴシック"/>
            </a:rPr>
            <a:t>5.5</a:t>
          </a:r>
          <a:r>
            <a:rPr kumimoji="1" lang="ja-JP" altLang="en-US" sz="1300">
              <a:latin typeface="ＭＳ Ｐゴシック"/>
            </a:rPr>
            <a:t>ポイントで推移している。</a:t>
          </a:r>
          <a:endParaRPr kumimoji="1" lang="en-US" altLang="ja-JP" sz="1300">
            <a:latin typeface="ＭＳ Ｐゴシック"/>
          </a:endParaRPr>
        </a:p>
        <a:p>
          <a:r>
            <a:rPr kumimoji="1" lang="ja-JP" altLang="en-US" sz="1300">
              <a:latin typeface="ＭＳ Ｐゴシック"/>
            </a:rPr>
            <a:t>　今後予定される大型事業の実施に伴い、比率の上昇が見込まれることから、適正な財政運営に努める。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107950</xdr:rowOff>
    </xdr:to>
    <xdr:cxnSp macro="">
      <xdr:nvCxnSpPr>
        <xdr:cNvPr id="375" name="直線コネクタ 374"/>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132080</xdr:rowOff>
    </xdr:to>
    <xdr:cxnSp macro="">
      <xdr:nvCxnSpPr>
        <xdr:cNvPr id="378" name="直線コネクタ 377"/>
        <xdr:cNvCxnSpPr/>
      </xdr:nvCxnSpPr>
      <xdr:spPr>
        <a:xfrm flipV="1">
          <a:off x="15290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0" name="テキスト ボックス 379"/>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65194</xdr:rowOff>
    </xdr:to>
    <xdr:cxnSp macro="">
      <xdr:nvCxnSpPr>
        <xdr:cNvPr id="381" name="直線コネクタ 380"/>
        <xdr:cNvCxnSpPr/>
      </xdr:nvCxnSpPr>
      <xdr:spPr>
        <a:xfrm flipV="1">
          <a:off x="14401800" y="66471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3" name="テキスト ボックス 38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65194</xdr:rowOff>
    </xdr:from>
    <xdr:to>
      <xdr:col>21</xdr:col>
      <xdr:colOff>0</xdr:colOff>
      <xdr:row>40</xdr:row>
      <xdr:rowOff>6350</xdr:rowOff>
    </xdr:to>
    <xdr:cxnSp macro="">
      <xdr:nvCxnSpPr>
        <xdr:cNvPr id="384" name="直線コネクタ 383"/>
        <xdr:cNvCxnSpPr/>
      </xdr:nvCxnSpPr>
      <xdr:spPr>
        <a:xfrm flipV="1">
          <a:off x="13512800" y="67517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6" name="テキスト ボックス 38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4" name="円/楕円 393"/>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395"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96" name="円/楕円 395"/>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397" name="テキスト ボックス 396"/>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398" name="円/楕円 397"/>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399" name="テキスト ボックス 398"/>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14394</xdr:rowOff>
    </xdr:from>
    <xdr:to>
      <xdr:col>21</xdr:col>
      <xdr:colOff>50800</xdr:colOff>
      <xdr:row>39</xdr:row>
      <xdr:rowOff>115994</xdr:rowOff>
    </xdr:to>
    <xdr:sp macro="" textlink="">
      <xdr:nvSpPr>
        <xdr:cNvPr id="400" name="円/楕円 399"/>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126171</xdr:rowOff>
    </xdr:from>
    <xdr:ext cx="762000" cy="259045"/>
    <xdr:sp macro="" textlink="">
      <xdr:nvSpPr>
        <xdr:cNvPr id="401" name="テキスト ボックス 400"/>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2" name="円/楕円 401"/>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3" name="テキスト ボックス 40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地方債現在高の減や公営企業債等繰入見込額の減により将来負担額が減となったことから前年度比</a:t>
          </a:r>
          <a:r>
            <a:rPr kumimoji="1" lang="en-US" altLang="ja-JP" sz="1300">
              <a:latin typeface="ＭＳ Ｐゴシック"/>
            </a:rPr>
            <a:t>1.6</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今後、大型事業実施に伴う地方債発行額の増により、比率の上昇が見込まれることから、事業の適正化を図り、健全な財政運営に努める。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171309</xdr:rowOff>
    </xdr:from>
    <xdr:to>
      <xdr:col>24</xdr:col>
      <xdr:colOff>558800</xdr:colOff>
      <xdr:row>14</xdr:row>
      <xdr:rowOff>21308</xdr:rowOff>
    </xdr:to>
    <xdr:cxnSp macro="">
      <xdr:nvCxnSpPr>
        <xdr:cNvPr id="437" name="直線コネクタ 436"/>
        <xdr:cNvCxnSpPr/>
      </xdr:nvCxnSpPr>
      <xdr:spPr>
        <a:xfrm flipV="1">
          <a:off x="16179800" y="2400159"/>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38"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21308</xdr:rowOff>
    </xdr:from>
    <xdr:to>
      <xdr:col>23</xdr:col>
      <xdr:colOff>406400</xdr:colOff>
      <xdr:row>14</xdr:row>
      <xdr:rowOff>76271</xdr:rowOff>
    </xdr:to>
    <xdr:cxnSp macro="">
      <xdr:nvCxnSpPr>
        <xdr:cNvPr id="440" name="直線コネクタ 439"/>
        <xdr:cNvCxnSpPr/>
      </xdr:nvCxnSpPr>
      <xdr:spPr>
        <a:xfrm flipV="1">
          <a:off x="15290800" y="2421608"/>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47924</xdr:rowOff>
    </xdr:from>
    <xdr:ext cx="736600" cy="259045"/>
    <xdr:sp macro="" textlink="">
      <xdr:nvSpPr>
        <xdr:cNvPr id="442" name="テキスト ボックス 441"/>
        <xdr:cNvSpPr txBox="1"/>
      </xdr:nvSpPr>
      <xdr:spPr>
        <a:xfrm>
          <a:off x="15798800" y="296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76271</xdr:rowOff>
    </xdr:from>
    <xdr:to>
      <xdr:col>22</xdr:col>
      <xdr:colOff>203200</xdr:colOff>
      <xdr:row>15</xdr:row>
      <xdr:rowOff>22790</xdr:rowOff>
    </xdr:to>
    <xdr:cxnSp macro="">
      <xdr:nvCxnSpPr>
        <xdr:cNvPr id="443" name="直線コネクタ 442"/>
        <xdr:cNvCxnSpPr/>
      </xdr:nvCxnSpPr>
      <xdr:spPr>
        <a:xfrm flipV="1">
          <a:off x="14401800" y="2476571"/>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4" name="フローチャート : 判断 443"/>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135202</xdr:rowOff>
    </xdr:from>
    <xdr:ext cx="762000" cy="259045"/>
    <xdr:sp macro="" textlink="">
      <xdr:nvSpPr>
        <xdr:cNvPr id="445" name="テキスト ボックス 444"/>
        <xdr:cNvSpPr txBox="1"/>
      </xdr:nvSpPr>
      <xdr:spPr>
        <a:xfrm>
          <a:off x="14909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116487</xdr:rowOff>
    </xdr:from>
    <xdr:to>
      <xdr:col>21</xdr:col>
      <xdr:colOff>0</xdr:colOff>
      <xdr:row>15</xdr:row>
      <xdr:rowOff>22790</xdr:rowOff>
    </xdr:to>
    <xdr:cxnSp macro="">
      <xdr:nvCxnSpPr>
        <xdr:cNvPr id="446" name="直線コネクタ 445"/>
        <xdr:cNvCxnSpPr/>
      </xdr:nvCxnSpPr>
      <xdr:spPr>
        <a:xfrm>
          <a:off x="13512800" y="2516787"/>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7" name="フローチャート : 判断 446"/>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24077</xdr:rowOff>
    </xdr:from>
    <xdr:ext cx="762000" cy="259045"/>
    <xdr:sp macro="" textlink="">
      <xdr:nvSpPr>
        <xdr:cNvPr id="448" name="テキスト ボックス 447"/>
        <xdr:cNvSpPr txBox="1"/>
      </xdr:nvSpPr>
      <xdr:spPr>
        <a:xfrm>
          <a:off x="14020800" y="32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9" name="フローチャート : 判断 448"/>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0" name="テキスト ボックス 449"/>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120509</xdr:rowOff>
    </xdr:from>
    <xdr:to>
      <xdr:col>24</xdr:col>
      <xdr:colOff>609600</xdr:colOff>
      <xdr:row>14</xdr:row>
      <xdr:rowOff>50659</xdr:rowOff>
    </xdr:to>
    <xdr:sp macro="" textlink="">
      <xdr:nvSpPr>
        <xdr:cNvPr id="456" name="円/楕円 455"/>
        <xdr:cNvSpPr/>
      </xdr:nvSpPr>
      <xdr:spPr>
        <a:xfrm>
          <a:off x="169672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41786</xdr:rowOff>
    </xdr:from>
    <xdr:ext cx="762000" cy="259045"/>
    <xdr:sp macro="" textlink="">
      <xdr:nvSpPr>
        <xdr:cNvPr id="457" name="将来負担の状況該当値テキスト"/>
        <xdr:cNvSpPr txBox="1"/>
      </xdr:nvSpPr>
      <xdr:spPr>
        <a:xfrm>
          <a:off x="17106900" y="227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141958</xdr:rowOff>
    </xdr:from>
    <xdr:to>
      <xdr:col>23</xdr:col>
      <xdr:colOff>457200</xdr:colOff>
      <xdr:row>14</xdr:row>
      <xdr:rowOff>72108</xdr:rowOff>
    </xdr:to>
    <xdr:sp macro="" textlink="">
      <xdr:nvSpPr>
        <xdr:cNvPr id="458" name="円/楕円 457"/>
        <xdr:cNvSpPr/>
      </xdr:nvSpPr>
      <xdr:spPr>
        <a:xfrm>
          <a:off x="16129000" y="23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82285</xdr:rowOff>
    </xdr:from>
    <xdr:ext cx="736600" cy="259045"/>
    <xdr:sp macro="" textlink="">
      <xdr:nvSpPr>
        <xdr:cNvPr id="459" name="テキスト ボックス 458"/>
        <xdr:cNvSpPr txBox="1"/>
      </xdr:nvSpPr>
      <xdr:spPr>
        <a:xfrm>
          <a:off x="15798800" y="213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25471</xdr:rowOff>
    </xdr:from>
    <xdr:to>
      <xdr:col>22</xdr:col>
      <xdr:colOff>254000</xdr:colOff>
      <xdr:row>14</xdr:row>
      <xdr:rowOff>127071</xdr:rowOff>
    </xdr:to>
    <xdr:sp macro="" textlink="">
      <xdr:nvSpPr>
        <xdr:cNvPr id="460" name="円/楕円 459"/>
        <xdr:cNvSpPr/>
      </xdr:nvSpPr>
      <xdr:spPr>
        <a:xfrm>
          <a:off x="15240000" y="24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137248</xdr:rowOff>
    </xdr:from>
    <xdr:ext cx="762000" cy="259045"/>
    <xdr:sp macro="" textlink="">
      <xdr:nvSpPr>
        <xdr:cNvPr id="461" name="テキスト ボックス 460"/>
        <xdr:cNvSpPr txBox="1"/>
      </xdr:nvSpPr>
      <xdr:spPr>
        <a:xfrm>
          <a:off x="14909800" y="21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143440</xdr:rowOff>
    </xdr:from>
    <xdr:to>
      <xdr:col>21</xdr:col>
      <xdr:colOff>50800</xdr:colOff>
      <xdr:row>15</xdr:row>
      <xdr:rowOff>73590</xdr:rowOff>
    </xdr:to>
    <xdr:sp macro="" textlink="">
      <xdr:nvSpPr>
        <xdr:cNvPr id="462" name="円/楕円 461"/>
        <xdr:cNvSpPr/>
      </xdr:nvSpPr>
      <xdr:spPr>
        <a:xfrm>
          <a:off x="143510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83767</xdr:rowOff>
    </xdr:from>
    <xdr:ext cx="762000" cy="259045"/>
    <xdr:sp macro="" textlink="">
      <xdr:nvSpPr>
        <xdr:cNvPr id="463" name="テキスト ボックス 462"/>
        <xdr:cNvSpPr txBox="1"/>
      </xdr:nvSpPr>
      <xdr:spPr>
        <a:xfrm>
          <a:off x="14020800" y="231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65687</xdr:rowOff>
    </xdr:from>
    <xdr:to>
      <xdr:col>19</xdr:col>
      <xdr:colOff>533400</xdr:colOff>
      <xdr:row>14</xdr:row>
      <xdr:rowOff>167287</xdr:rowOff>
    </xdr:to>
    <xdr:sp macro="" textlink="">
      <xdr:nvSpPr>
        <xdr:cNvPr id="464" name="円/楕円 463"/>
        <xdr:cNvSpPr/>
      </xdr:nvSpPr>
      <xdr:spPr>
        <a:xfrm>
          <a:off x="13462000" y="24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6014</xdr:rowOff>
    </xdr:from>
    <xdr:ext cx="762000" cy="259045"/>
    <xdr:sp macro="" textlink="">
      <xdr:nvSpPr>
        <xdr:cNvPr id="465" name="テキスト ボックス 464"/>
        <xdr:cNvSpPr txBox="1"/>
      </xdr:nvSpPr>
      <xdr:spPr>
        <a:xfrm>
          <a:off x="13131800" y="223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31,842
31,627
363.97
17,376,562
16,305,089
931,281
10,331,940
14,629,292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市域面積が広大であり、旧町ごとに支所を配置していること、また、多数の公共施設を有していることから維持管理業務に多くの職員を必要とすることが、類似団体等と比較し人件費が高くなっている要因である。</a:t>
          </a:r>
          <a:endParaRPr kumimoji="1" lang="en-US" altLang="ja-JP" sz="1300">
            <a:latin typeface="ＭＳ Ｐゴシック"/>
          </a:endParaRPr>
        </a:p>
        <a:p>
          <a:r>
            <a:rPr kumimoji="1" lang="ja-JP" altLang="en-US" sz="1300">
              <a:latin typeface="ＭＳ Ｐゴシック"/>
            </a:rPr>
            <a:t>　今後は、施設の統廃合や複合化など公共施設マネジメントの実施、施設の維持管理については指定管理者制度の推進等により、人件費の抑制に努める。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113284</xdr:rowOff>
    </xdr:to>
    <xdr:cxnSp macro="">
      <xdr:nvCxnSpPr>
        <xdr:cNvPr id="64" name="直線コネクタ 63"/>
        <xdr:cNvCxnSpPr/>
      </xdr:nvCxnSpPr>
      <xdr:spPr>
        <a:xfrm>
          <a:off x="3987800" y="62123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30988</xdr:rowOff>
    </xdr:from>
    <xdr:to>
      <xdr:col>5</xdr:col>
      <xdr:colOff>549275</xdr:colOff>
      <xdr:row>36</xdr:row>
      <xdr:rowOff>40132</xdr:rowOff>
    </xdr:to>
    <xdr:cxnSp macro="">
      <xdr:nvCxnSpPr>
        <xdr:cNvPr id="67" name="直線コネクタ 66"/>
        <xdr:cNvCxnSpPr/>
      </xdr:nvCxnSpPr>
      <xdr:spPr>
        <a:xfrm>
          <a:off x="3098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19558</xdr:rowOff>
    </xdr:from>
    <xdr:to>
      <xdr:col>4</xdr:col>
      <xdr:colOff>346075</xdr:colOff>
      <xdr:row>36</xdr:row>
      <xdr:rowOff>30988</xdr:rowOff>
    </xdr:to>
    <xdr:cxnSp macro="">
      <xdr:nvCxnSpPr>
        <xdr:cNvPr id="70" name="直線コネクタ 69"/>
        <xdr:cNvCxnSpPr/>
      </xdr:nvCxnSpPr>
      <xdr:spPr>
        <a:xfrm>
          <a:off x="2209800" y="60203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19558</xdr:rowOff>
    </xdr:from>
    <xdr:to>
      <xdr:col>3</xdr:col>
      <xdr:colOff>142875</xdr:colOff>
      <xdr:row>35</xdr:row>
      <xdr:rowOff>147574</xdr:rowOff>
    </xdr:to>
    <xdr:cxnSp macro="">
      <xdr:nvCxnSpPr>
        <xdr:cNvPr id="73" name="直線コネクタ 72"/>
        <xdr:cNvCxnSpPr/>
      </xdr:nvCxnSpPr>
      <xdr:spPr>
        <a:xfrm flipV="1">
          <a:off x="1320800" y="60203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91711</xdr:rowOff>
    </xdr:from>
    <xdr:ext cx="762000" cy="259045"/>
    <xdr:sp macro="" textlink="">
      <xdr:nvSpPr>
        <xdr:cNvPr id="75" name="テキスト ボックス 74"/>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77" name="テキスト ボックス 76"/>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34561</xdr:rowOff>
    </xdr:from>
    <xdr:ext cx="762000" cy="259045"/>
    <xdr:sp macro="" textlink="">
      <xdr:nvSpPr>
        <xdr:cNvPr id="84" name="人件費該当値テキスト"/>
        <xdr:cNvSpPr txBox="1"/>
      </xdr:nvSpPr>
      <xdr:spPr>
        <a:xfrm>
          <a:off x="4914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5" name="円/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75709</xdr:rowOff>
    </xdr:from>
    <xdr:ext cx="736600" cy="259045"/>
    <xdr:sp macro="" textlink="">
      <xdr:nvSpPr>
        <xdr:cNvPr id="86" name="テキスト ボックス 85"/>
        <xdr:cNvSpPr txBox="1"/>
      </xdr:nvSpPr>
      <xdr:spPr>
        <a:xfrm>
          <a:off x="3606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151638</xdr:rowOff>
    </xdr:from>
    <xdr:to>
      <xdr:col>4</xdr:col>
      <xdr:colOff>396875</xdr:colOff>
      <xdr:row>36</xdr:row>
      <xdr:rowOff>81788</xdr:rowOff>
    </xdr:to>
    <xdr:sp macro="" textlink="">
      <xdr:nvSpPr>
        <xdr:cNvPr id="87" name="円/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66565</xdr:rowOff>
    </xdr:from>
    <xdr:ext cx="762000" cy="259045"/>
    <xdr:sp macro="" textlink="">
      <xdr:nvSpPr>
        <xdr:cNvPr id="88" name="テキスト ボックス 87"/>
        <xdr:cNvSpPr txBox="1"/>
      </xdr:nvSpPr>
      <xdr:spPr>
        <a:xfrm>
          <a:off x="2717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140208</xdr:rowOff>
    </xdr:from>
    <xdr:to>
      <xdr:col>3</xdr:col>
      <xdr:colOff>193675</xdr:colOff>
      <xdr:row>35</xdr:row>
      <xdr:rowOff>70358</xdr:rowOff>
    </xdr:to>
    <xdr:sp macro="" textlink="">
      <xdr:nvSpPr>
        <xdr:cNvPr id="89" name="円/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1" name="円/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11701</xdr:rowOff>
    </xdr:from>
    <xdr:ext cx="762000" cy="259045"/>
    <xdr:sp macro="" textlink="">
      <xdr:nvSpPr>
        <xdr:cNvPr id="92" name="テキスト ボックス 91"/>
        <xdr:cNvSpPr txBox="1"/>
      </xdr:nvSpPr>
      <xdr:spPr>
        <a:xfrm>
          <a:off x="939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多くの公共施設を有しており、その維持管理経費が必要となることから、類似団体等と比較し高い水準にある。今後は公共施設マネジメントを推進し、維持管理経費の縮減を図るとともに、ゼロベースでの事業見直しを行い、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111760</xdr:rowOff>
    </xdr:from>
    <xdr:to>
      <xdr:col>24</xdr:col>
      <xdr:colOff>31750</xdr:colOff>
      <xdr:row>20</xdr:row>
      <xdr:rowOff>119380</xdr:rowOff>
    </xdr:to>
    <xdr:cxnSp macro="">
      <xdr:nvCxnSpPr>
        <xdr:cNvPr id="124" name="直線コネクタ 123"/>
        <xdr:cNvCxnSpPr/>
      </xdr:nvCxnSpPr>
      <xdr:spPr>
        <a:xfrm flipV="1">
          <a:off x="15671800" y="3540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168910</xdr:rowOff>
    </xdr:from>
    <xdr:to>
      <xdr:col>22</xdr:col>
      <xdr:colOff>565150</xdr:colOff>
      <xdr:row>20</xdr:row>
      <xdr:rowOff>119380</xdr:rowOff>
    </xdr:to>
    <xdr:cxnSp macro="">
      <xdr:nvCxnSpPr>
        <xdr:cNvPr id="127" name="直線コネクタ 126"/>
        <xdr:cNvCxnSpPr/>
      </xdr:nvCxnSpPr>
      <xdr:spPr>
        <a:xfrm>
          <a:off x="14782800" y="3426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77470</xdr:rowOff>
    </xdr:from>
    <xdr:to>
      <xdr:col>21</xdr:col>
      <xdr:colOff>361950</xdr:colOff>
      <xdr:row>19</xdr:row>
      <xdr:rowOff>168910</xdr:rowOff>
    </xdr:to>
    <xdr:cxnSp macro="">
      <xdr:nvCxnSpPr>
        <xdr:cNvPr id="130" name="直線コネクタ 129"/>
        <xdr:cNvCxnSpPr/>
      </xdr:nvCxnSpPr>
      <xdr:spPr>
        <a:xfrm>
          <a:off x="13893800" y="3335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77470</xdr:rowOff>
    </xdr:from>
    <xdr:to>
      <xdr:col>20</xdr:col>
      <xdr:colOff>158750</xdr:colOff>
      <xdr:row>19</xdr:row>
      <xdr:rowOff>168910</xdr:rowOff>
    </xdr:to>
    <xdr:cxnSp macro="">
      <xdr:nvCxnSpPr>
        <xdr:cNvPr id="133" name="直線コネクタ 132"/>
        <xdr:cNvCxnSpPr/>
      </xdr:nvCxnSpPr>
      <xdr:spPr>
        <a:xfrm flipV="1">
          <a:off x="13004800" y="3335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60960</xdr:rowOff>
    </xdr:from>
    <xdr:to>
      <xdr:col>24</xdr:col>
      <xdr:colOff>82550</xdr:colOff>
      <xdr:row>20</xdr:row>
      <xdr:rowOff>162560</xdr:rowOff>
    </xdr:to>
    <xdr:sp macro="" textlink="">
      <xdr:nvSpPr>
        <xdr:cNvPr id="143" name="円/楕円 142"/>
        <xdr:cNvSpPr/>
      </xdr:nvSpPr>
      <xdr:spPr>
        <a:xfrm>
          <a:off x="164592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33037</xdr:rowOff>
    </xdr:from>
    <xdr:ext cx="762000" cy="259045"/>
    <xdr:sp macro="" textlink="">
      <xdr:nvSpPr>
        <xdr:cNvPr id="144" name="物件費該当値テキスト"/>
        <xdr:cNvSpPr txBox="1"/>
      </xdr:nvSpPr>
      <xdr:spPr>
        <a:xfrm>
          <a:off x="165989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68580</xdr:rowOff>
    </xdr:from>
    <xdr:to>
      <xdr:col>22</xdr:col>
      <xdr:colOff>615950</xdr:colOff>
      <xdr:row>20</xdr:row>
      <xdr:rowOff>170180</xdr:rowOff>
    </xdr:to>
    <xdr:sp macro="" textlink="">
      <xdr:nvSpPr>
        <xdr:cNvPr id="145" name="円/楕円 144"/>
        <xdr:cNvSpPr/>
      </xdr:nvSpPr>
      <xdr:spPr>
        <a:xfrm>
          <a:off x="15621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154957</xdr:rowOff>
    </xdr:from>
    <xdr:ext cx="736600" cy="259045"/>
    <xdr:sp macro="" textlink="">
      <xdr:nvSpPr>
        <xdr:cNvPr id="146" name="テキスト ボックス 145"/>
        <xdr:cNvSpPr txBox="1"/>
      </xdr:nvSpPr>
      <xdr:spPr>
        <a:xfrm>
          <a:off x="15290800" y="358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118110</xdr:rowOff>
    </xdr:from>
    <xdr:to>
      <xdr:col>21</xdr:col>
      <xdr:colOff>412750</xdr:colOff>
      <xdr:row>20</xdr:row>
      <xdr:rowOff>48260</xdr:rowOff>
    </xdr:to>
    <xdr:sp macro="" textlink="">
      <xdr:nvSpPr>
        <xdr:cNvPr id="147" name="円/楕円 146"/>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33037</xdr:rowOff>
    </xdr:from>
    <xdr:ext cx="762000" cy="259045"/>
    <xdr:sp macro="" textlink="">
      <xdr:nvSpPr>
        <xdr:cNvPr id="148" name="テキスト ボックス 147"/>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26670</xdr:rowOff>
    </xdr:from>
    <xdr:to>
      <xdr:col>20</xdr:col>
      <xdr:colOff>209550</xdr:colOff>
      <xdr:row>19</xdr:row>
      <xdr:rowOff>128270</xdr:rowOff>
    </xdr:to>
    <xdr:sp macro="" textlink="">
      <xdr:nvSpPr>
        <xdr:cNvPr id="149" name="円/楕円 148"/>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113047</xdr:rowOff>
    </xdr:from>
    <xdr:ext cx="762000" cy="259045"/>
    <xdr:sp macro="" textlink="">
      <xdr:nvSpPr>
        <xdr:cNvPr id="150" name="テキスト ボックス 149"/>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118110</xdr:rowOff>
    </xdr:from>
    <xdr:to>
      <xdr:col>19</xdr:col>
      <xdr:colOff>6350</xdr:colOff>
      <xdr:row>20</xdr:row>
      <xdr:rowOff>48260</xdr:rowOff>
    </xdr:to>
    <xdr:sp macro="" textlink="">
      <xdr:nvSpPr>
        <xdr:cNvPr id="151" name="円/楕円 150"/>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33037</xdr:rowOff>
    </xdr:from>
    <xdr:ext cx="762000" cy="259045"/>
    <xdr:sp macro="" textlink="">
      <xdr:nvSpPr>
        <xdr:cNvPr id="152" name="テキスト ボックス 151"/>
        <xdr:cNvSpPr txBox="1"/>
      </xdr:nvSpPr>
      <xdr:spPr>
        <a:xfrm>
          <a:off x="12623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類似団体及び全国・県平均を下回る水準で推移しているが、前年度比</a:t>
          </a:r>
          <a:r>
            <a:rPr kumimoji="1" lang="en-US" altLang="ja-JP" sz="1300">
              <a:latin typeface="ＭＳ Ｐゴシック"/>
            </a:rPr>
            <a:t>0.9</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今後、ますます高齢化率が増加するとともに、子育て支援策の充実により扶助費は増加するものと見込まれる。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41275</xdr:rowOff>
    </xdr:from>
    <xdr:to>
      <xdr:col>7</xdr:col>
      <xdr:colOff>15875</xdr:colOff>
      <xdr:row>53</xdr:row>
      <xdr:rowOff>127000</xdr:rowOff>
    </xdr:to>
    <xdr:cxnSp macro="">
      <xdr:nvCxnSpPr>
        <xdr:cNvPr id="189" name="直線コネクタ 188"/>
        <xdr:cNvCxnSpPr/>
      </xdr:nvCxnSpPr>
      <xdr:spPr>
        <a:xfrm>
          <a:off x="3987800" y="91281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41275</xdr:rowOff>
    </xdr:from>
    <xdr:to>
      <xdr:col>5</xdr:col>
      <xdr:colOff>549275</xdr:colOff>
      <xdr:row>53</xdr:row>
      <xdr:rowOff>60325</xdr:rowOff>
    </xdr:to>
    <xdr:cxnSp macro="">
      <xdr:nvCxnSpPr>
        <xdr:cNvPr id="192" name="直線コネクタ 191"/>
        <xdr:cNvCxnSpPr/>
      </xdr:nvCxnSpPr>
      <xdr:spPr>
        <a:xfrm flipV="1">
          <a:off x="3098800" y="9128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60325</xdr:rowOff>
    </xdr:from>
    <xdr:to>
      <xdr:col>4</xdr:col>
      <xdr:colOff>346075</xdr:colOff>
      <xdr:row>53</xdr:row>
      <xdr:rowOff>146050</xdr:rowOff>
    </xdr:to>
    <xdr:cxnSp macro="">
      <xdr:nvCxnSpPr>
        <xdr:cNvPr id="195" name="直線コネクタ 194"/>
        <xdr:cNvCxnSpPr/>
      </xdr:nvCxnSpPr>
      <xdr:spPr>
        <a:xfrm flipV="1">
          <a:off x="2209800" y="91471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7" name="テキスト ボックス 196"/>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136525</xdr:rowOff>
    </xdr:from>
    <xdr:to>
      <xdr:col>3</xdr:col>
      <xdr:colOff>142875</xdr:colOff>
      <xdr:row>53</xdr:row>
      <xdr:rowOff>146050</xdr:rowOff>
    </xdr:to>
    <xdr:cxnSp macro="">
      <xdr:nvCxnSpPr>
        <xdr:cNvPr id="198" name="直線コネクタ 197"/>
        <xdr:cNvCxnSpPr/>
      </xdr:nvCxnSpPr>
      <xdr:spPr>
        <a:xfrm>
          <a:off x="1320800" y="9223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8" name="円/楕円 207"/>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156227</xdr:rowOff>
    </xdr:from>
    <xdr:ext cx="762000" cy="259045"/>
    <xdr:sp macro="" textlink="">
      <xdr:nvSpPr>
        <xdr:cNvPr id="209" name="扶助費該当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161925</xdr:rowOff>
    </xdr:from>
    <xdr:to>
      <xdr:col>5</xdr:col>
      <xdr:colOff>600075</xdr:colOff>
      <xdr:row>53</xdr:row>
      <xdr:rowOff>92075</xdr:rowOff>
    </xdr:to>
    <xdr:sp macro="" textlink="">
      <xdr:nvSpPr>
        <xdr:cNvPr id="210" name="円/楕円 209"/>
        <xdr:cNvSpPr/>
      </xdr:nvSpPr>
      <xdr:spPr>
        <a:xfrm>
          <a:off x="39370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102252</xdr:rowOff>
    </xdr:from>
    <xdr:ext cx="736600" cy="259045"/>
    <xdr:sp macro="" textlink="">
      <xdr:nvSpPr>
        <xdr:cNvPr id="211" name="テキスト ボックス 210"/>
        <xdr:cNvSpPr txBox="1"/>
      </xdr:nvSpPr>
      <xdr:spPr>
        <a:xfrm>
          <a:off x="3606800" y="8846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xdr:rowOff>
    </xdr:from>
    <xdr:to>
      <xdr:col>4</xdr:col>
      <xdr:colOff>396875</xdr:colOff>
      <xdr:row>53</xdr:row>
      <xdr:rowOff>111125</xdr:rowOff>
    </xdr:to>
    <xdr:sp macro="" textlink="">
      <xdr:nvSpPr>
        <xdr:cNvPr id="212" name="円/楕円 211"/>
        <xdr:cNvSpPr/>
      </xdr:nvSpPr>
      <xdr:spPr>
        <a:xfrm>
          <a:off x="3048000" y="90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121302</xdr:rowOff>
    </xdr:from>
    <xdr:ext cx="762000" cy="259045"/>
    <xdr:sp macro="" textlink="">
      <xdr:nvSpPr>
        <xdr:cNvPr id="213" name="テキスト ボックス 212"/>
        <xdr:cNvSpPr txBox="1"/>
      </xdr:nvSpPr>
      <xdr:spPr>
        <a:xfrm>
          <a:off x="2717800" y="88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4" name="円/楕円 213"/>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5" name="テキスト ボックス 214"/>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85725</xdr:rowOff>
    </xdr:from>
    <xdr:to>
      <xdr:col>1</xdr:col>
      <xdr:colOff>676275</xdr:colOff>
      <xdr:row>54</xdr:row>
      <xdr:rowOff>15875</xdr:rowOff>
    </xdr:to>
    <xdr:sp macro="" textlink="">
      <xdr:nvSpPr>
        <xdr:cNvPr id="216" name="円/楕円 215"/>
        <xdr:cNvSpPr/>
      </xdr:nvSpPr>
      <xdr:spPr>
        <a:xfrm>
          <a:off x="1270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26052</xdr:rowOff>
    </xdr:from>
    <xdr:ext cx="762000" cy="259045"/>
    <xdr:sp macro="" textlink="">
      <xdr:nvSpPr>
        <xdr:cNvPr id="217" name="テキスト ボックス 216"/>
        <xdr:cNvSpPr txBox="1"/>
      </xdr:nvSpPr>
      <xdr:spPr>
        <a:xfrm>
          <a:off x="939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ふるさと納税の増により基金積立金が増となっていること、また各特別会計への繰出金が増となったことが、前年度比</a:t>
          </a:r>
          <a:r>
            <a:rPr kumimoji="1" lang="en-US" altLang="ja-JP" sz="1300">
              <a:latin typeface="ＭＳ Ｐゴシック"/>
            </a:rPr>
            <a:t>5.7</a:t>
          </a:r>
          <a:r>
            <a:rPr kumimoji="1" lang="ja-JP" altLang="en-US" sz="1300">
              <a:latin typeface="ＭＳ Ｐゴシック"/>
            </a:rPr>
            <a:t>ポイント増となった要因である。</a:t>
          </a:r>
          <a:endParaRPr kumimoji="1" lang="en-US" altLang="ja-JP" sz="1300">
            <a:latin typeface="ＭＳ Ｐゴシック"/>
          </a:endParaRPr>
        </a:p>
        <a:p>
          <a:r>
            <a:rPr kumimoji="1" lang="ja-JP" altLang="en-US" sz="1300">
              <a:latin typeface="ＭＳ Ｐゴシック"/>
            </a:rPr>
            <a:t>　繰出金については、各事業会計において、経費削減を図るとともに、受益者負担、独立採算の原則により負担金や税収の適正化を図るなど、一般会計の負担を軽減できるよう努める。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161290</xdr:rowOff>
    </xdr:from>
    <xdr:to>
      <xdr:col>24</xdr:col>
      <xdr:colOff>31750</xdr:colOff>
      <xdr:row>56</xdr:row>
      <xdr:rowOff>81280</xdr:rowOff>
    </xdr:to>
    <xdr:cxnSp macro="">
      <xdr:nvCxnSpPr>
        <xdr:cNvPr id="250" name="直線コネクタ 249"/>
        <xdr:cNvCxnSpPr/>
      </xdr:nvCxnSpPr>
      <xdr:spPr>
        <a:xfrm>
          <a:off x="15671800" y="924814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161290</xdr:rowOff>
    </xdr:from>
    <xdr:to>
      <xdr:col>22</xdr:col>
      <xdr:colOff>565150</xdr:colOff>
      <xdr:row>54</xdr:row>
      <xdr:rowOff>20320</xdr:rowOff>
    </xdr:to>
    <xdr:cxnSp macro="">
      <xdr:nvCxnSpPr>
        <xdr:cNvPr id="253" name="直線コネクタ 252"/>
        <xdr:cNvCxnSpPr/>
      </xdr:nvCxnSpPr>
      <xdr:spPr>
        <a:xfrm flipV="1">
          <a:off x="14782800" y="9248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81280</xdr:rowOff>
    </xdr:to>
    <xdr:cxnSp macro="">
      <xdr:nvCxnSpPr>
        <xdr:cNvPr id="256" name="直線コネクタ 255"/>
        <xdr:cNvCxnSpPr/>
      </xdr:nvCxnSpPr>
      <xdr:spPr>
        <a:xfrm flipV="1">
          <a:off x="13893800" y="9278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8" name="テキスト ボックス 257"/>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27940</xdr:rowOff>
    </xdr:from>
    <xdr:to>
      <xdr:col>20</xdr:col>
      <xdr:colOff>158750</xdr:colOff>
      <xdr:row>54</xdr:row>
      <xdr:rowOff>81280</xdr:rowOff>
    </xdr:to>
    <xdr:cxnSp macro="">
      <xdr:nvCxnSpPr>
        <xdr:cNvPr id="259" name="直線コネクタ 258"/>
        <xdr:cNvCxnSpPr/>
      </xdr:nvCxnSpPr>
      <xdr:spPr>
        <a:xfrm>
          <a:off x="13004800" y="9286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61" name="テキスト ボックス 26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9" name="円/楕円 268"/>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0"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110490</xdr:rowOff>
    </xdr:from>
    <xdr:to>
      <xdr:col>22</xdr:col>
      <xdr:colOff>615950</xdr:colOff>
      <xdr:row>54</xdr:row>
      <xdr:rowOff>40640</xdr:rowOff>
    </xdr:to>
    <xdr:sp macro="" textlink="">
      <xdr:nvSpPr>
        <xdr:cNvPr id="271" name="円/楕円 270"/>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50817</xdr:rowOff>
    </xdr:from>
    <xdr:ext cx="736600" cy="259045"/>
    <xdr:sp macro="" textlink="">
      <xdr:nvSpPr>
        <xdr:cNvPr id="272" name="テキスト ボックス 271"/>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140970</xdr:rowOff>
    </xdr:from>
    <xdr:to>
      <xdr:col>21</xdr:col>
      <xdr:colOff>412750</xdr:colOff>
      <xdr:row>54</xdr:row>
      <xdr:rowOff>71120</xdr:rowOff>
    </xdr:to>
    <xdr:sp macro="" textlink="">
      <xdr:nvSpPr>
        <xdr:cNvPr id="273" name="円/楕円 272"/>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81297</xdr:rowOff>
    </xdr:from>
    <xdr:ext cx="762000" cy="259045"/>
    <xdr:sp macro="" textlink="">
      <xdr:nvSpPr>
        <xdr:cNvPr id="274" name="テキスト ボックス 273"/>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5" name="円/楕円 274"/>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6" name="テキスト ボックス 275"/>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77" name="円/楕円 276"/>
        <xdr:cNvSpPr/>
      </xdr:nvSpPr>
      <xdr:spPr>
        <a:xfrm>
          <a:off x="12954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88917</xdr:rowOff>
    </xdr:from>
    <xdr:ext cx="762000" cy="259045"/>
    <xdr:sp macro="" textlink="">
      <xdr:nvSpPr>
        <xdr:cNvPr id="278" name="テキスト ボックス 277"/>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一部事務組合負担金の減や前年度実施した被災農業者経営体育成支援事業補助金の皆減などにより、前年度比</a:t>
          </a:r>
          <a:r>
            <a:rPr kumimoji="1" lang="en-US" altLang="ja-JP" sz="1300">
              <a:latin typeface="ＭＳ Ｐゴシック"/>
            </a:rPr>
            <a:t>5.7</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　今後、子育てや移住・定住など政策的な補助制度を拡充させる一方、既存の補助金については、事業内容や効果を精査し、他団体と同程度の水準を維持できるよう努める。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38</xdr:row>
      <xdr:rowOff>17272</xdr:rowOff>
    </xdr:to>
    <xdr:cxnSp macro="">
      <xdr:nvCxnSpPr>
        <xdr:cNvPr id="308" name="直線コネクタ 307"/>
        <xdr:cNvCxnSpPr/>
      </xdr:nvCxnSpPr>
      <xdr:spPr>
        <a:xfrm flipV="1">
          <a:off x="15671800" y="627176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38</xdr:row>
      <xdr:rowOff>17272</xdr:rowOff>
    </xdr:to>
    <xdr:cxnSp macro="">
      <xdr:nvCxnSpPr>
        <xdr:cNvPr id="311" name="直線コネクタ 310"/>
        <xdr:cNvCxnSpPr/>
      </xdr:nvCxnSpPr>
      <xdr:spPr>
        <a:xfrm>
          <a:off x="14782800" y="6450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106426</xdr:rowOff>
    </xdr:to>
    <xdr:cxnSp macro="">
      <xdr:nvCxnSpPr>
        <xdr:cNvPr id="314" name="直線コネクタ 313"/>
        <xdr:cNvCxnSpPr/>
      </xdr:nvCxnSpPr>
      <xdr:spPr>
        <a:xfrm>
          <a:off x="13893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6" name="テキスト ボックス 31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60706</xdr:rowOff>
    </xdr:to>
    <xdr:cxnSp macro="">
      <xdr:nvCxnSpPr>
        <xdr:cNvPr id="317" name="直線コネクタ 316"/>
        <xdr:cNvCxnSpPr/>
      </xdr:nvCxnSpPr>
      <xdr:spPr>
        <a:xfrm flipV="1">
          <a:off x="13004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7" name="円/楕円 326"/>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28"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29" name="円/楕円 328"/>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30" name="テキスト ボックス 329"/>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1" name="円/楕円 330"/>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2" name="テキスト ボックス 331"/>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3" name="円/楕円 332"/>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4" name="テキスト ボックス 333"/>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5" name="円/楕円 334"/>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6" name="テキスト ボックス 335"/>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過年度実施した繰上償還や数年にわたる起債発行額の抑制により、類似団体等と比較し低い水準での推移を続けている。</a:t>
          </a:r>
          <a:endParaRPr kumimoji="1" lang="en-US" altLang="ja-JP" sz="1300">
            <a:latin typeface="ＭＳ Ｐゴシック"/>
          </a:endParaRPr>
        </a:p>
        <a:p>
          <a:r>
            <a:rPr kumimoji="1" lang="ja-JP" altLang="en-US" sz="1300">
              <a:latin typeface="ＭＳ Ｐゴシック"/>
            </a:rPr>
            <a:t>　今後大型事業の実施に伴う起債額の増により、公債費も増加する見込みであることから、計画的に基金への積立てを行うなど将来の償還に備えた準備を進める。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146050</xdr:rowOff>
    </xdr:from>
    <xdr:to>
      <xdr:col>7</xdr:col>
      <xdr:colOff>15875</xdr:colOff>
      <xdr:row>74</xdr:row>
      <xdr:rowOff>43180</xdr:rowOff>
    </xdr:to>
    <xdr:cxnSp macro="">
      <xdr:nvCxnSpPr>
        <xdr:cNvPr id="369" name="直線コネクタ 368"/>
        <xdr:cNvCxnSpPr/>
      </xdr:nvCxnSpPr>
      <xdr:spPr>
        <a:xfrm>
          <a:off x="3987800" y="12661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146050</xdr:rowOff>
    </xdr:from>
    <xdr:to>
      <xdr:col>5</xdr:col>
      <xdr:colOff>549275</xdr:colOff>
      <xdr:row>74</xdr:row>
      <xdr:rowOff>58420</xdr:rowOff>
    </xdr:to>
    <xdr:cxnSp macro="">
      <xdr:nvCxnSpPr>
        <xdr:cNvPr id="372" name="直線コネクタ 371"/>
        <xdr:cNvCxnSpPr/>
      </xdr:nvCxnSpPr>
      <xdr:spPr>
        <a:xfrm flipV="1">
          <a:off x="3098800" y="12661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58420</xdr:rowOff>
    </xdr:from>
    <xdr:to>
      <xdr:col>4</xdr:col>
      <xdr:colOff>346075</xdr:colOff>
      <xdr:row>74</xdr:row>
      <xdr:rowOff>58420</xdr:rowOff>
    </xdr:to>
    <xdr:cxnSp macro="">
      <xdr:nvCxnSpPr>
        <xdr:cNvPr id="375" name="直線コネクタ 374"/>
        <xdr:cNvCxnSpPr/>
      </xdr:nvCxnSpPr>
      <xdr:spPr>
        <a:xfrm>
          <a:off x="2209800" y="1274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58420</xdr:rowOff>
    </xdr:from>
    <xdr:to>
      <xdr:col>3</xdr:col>
      <xdr:colOff>142875</xdr:colOff>
      <xdr:row>74</xdr:row>
      <xdr:rowOff>81280</xdr:rowOff>
    </xdr:to>
    <xdr:cxnSp macro="">
      <xdr:nvCxnSpPr>
        <xdr:cNvPr id="378" name="直線コネクタ 377"/>
        <xdr:cNvCxnSpPr/>
      </xdr:nvCxnSpPr>
      <xdr:spPr>
        <a:xfrm flipV="1">
          <a:off x="1320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163830</xdr:rowOff>
    </xdr:from>
    <xdr:to>
      <xdr:col>7</xdr:col>
      <xdr:colOff>66675</xdr:colOff>
      <xdr:row>74</xdr:row>
      <xdr:rowOff>93980</xdr:rowOff>
    </xdr:to>
    <xdr:sp macro="" textlink="">
      <xdr:nvSpPr>
        <xdr:cNvPr id="388" name="円/楕円 387"/>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8907</xdr:rowOff>
    </xdr:from>
    <xdr:ext cx="762000" cy="259045"/>
    <xdr:sp macro="" textlink="">
      <xdr:nvSpPr>
        <xdr:cNvPr id="389"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390" name="円/楕円 389"/>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35577</xdr:rowOff>
    </xdr:from>
    <xdr:ext cx="736600" cy="259045"/>
    <xdr:sp macro="" textlink="">
      <xdr:nvSpPr>
        <xdr:cNvPr id="391" name="テキスト ボックス 390"/>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xdr:rowOff>
    </xdr:from>
    <xdr:to>
      <xdr:col>4</xdr:col>
      <xdr:colOff>396875</xdr:colOff>
      <xdr:row>74</xdr:row>
      <xdr:rowOff>109220</xdr:rowOff>
    </xdr:to>
    <xdr:sp macro="" textlink="">
      <xdr:nvSpPr>
        <xdr:cNvPr id="392" name="円/楕円 391"/>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119397</xdr:rowOff>
    </xdr:from>
    <xdr:ext cx="762000" cy="259045"/>
    <xdr:sp macro="" textlink="">
      <xdr:nvSpPr>
        <xdr:cNvPr id="393" name="テキスト ボックス 392"/>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xdr:rowOff>
    </xdr:from>
    <xdr:to>
      <xdr:col>3</xdr:col>
      <xdr:colOff>193675</xdr:colOff>
      <xdr:row>74</xdr:row>
      <xdr:rowOff>109220</xdr:rowOff>
    </xdr:to>
    <xdr:sp macro="" textlink="">
      <xdr:nvSpPr>
        <xdr:cNvPr id="394" name="円/楕円 393"/>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119397</xdr:rowOff>
    </xdr:from>
    <xdr:ext cx="762000" cy="259045"/>
    <xdr:sp macro="" textlink="">
      <xdr:nvSpPr>
        <xdr:cNvPr id="395" name="テキスト ボックス 394"/>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30480</xdr:rowOff>
    </xdr:from>
    <xdr:to>
      <xdr:col>1</xdr:col>
      <xdr:colOff>676275</xdr:colOff>
      <xdr:row>74</xdr:row>
      <xdr:rowOff>132080</xdr:rowOff>
    </xdr:to>
    <xdr:sp macro="" textlink="">
      <xdr:nvSpPr>
        <xdr:cNvPr id="396" name="円/楕円 395"/>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142257</xdr:rowOff>
    </xdr:from>
    <xdr:ext cx="762000" cy="259045"/>
    <xdr:sp macro="" textlink="">
      <xdr:nvSpPr>
        <xdr:cNvPr id="397" name="テキスト ボックス 396"/>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人件費、物件費及び補助費等については、類似団体等と比較して高い水準で推移していることから、各費目の検証やゼロベースでの事業見直しを実施し、健全な財政運営に努める。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35561</xdr:rowOff>
    </xdr:to>
    <xdr:cxnSp macro="">
      <xdr:nvCxnSpPr>
        <xdr:cNvPr id="430" name="直線コネクタ 429"/>
        <xdr:cNvCxnSpPr/>
      </xdr:nvCxnSpPr>
      <xdr:spPr>
        <a:xfrm>
          <a:off x="15671800" y="133477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35561</xdr:rowOff>
    </xdr:from>
    <xdr:to>
      <xdr:col>22</xdr:col>
      <xdr:colOff>565150</xdr:colOff>
      <xdr:row>77</xdr:row>
      <xdr:rowOff>146050</xdr:rowOff>
    </xdr:to>
    <xdr:cxnSp macro="">
      <xdr:nvCxnSpPr>
        <xdr:cNvPr id="433" name="直線コネクタ 432"/>
        <xdr:cNvCxnSpPr/>
      </xdr:nvCxnSpPr>
      <xdr:spPr>
        <a:xfrm>
          <a:off x="14782800" y="132372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77</xdr:row>
      <xdr:rowOff>35561</xdr:rowOff>
    </xdr:to>
    <xdr:cxnSp macro="">
      <xdr:nvCxnSpPr>
        <xdr:cNvPr id="436" name="直線コネクタ 435"/>
        <xdr:cNvCxnSpPr/>
      </xdr:nvCxnSpPr>
      <xdr:spPr>
        <a:xfrm>
          <a:off x="13893800" y="131305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8" name="テキスト ボックス 437"/>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77</xdr:row>
      <xdr:rowOff>8889</xdr:rowOff>
    </xdr:to>
    <xdr:cxnSp macro="">
      <xdr:nvCxnSpPr>
        <xdr:cNvPr id="439" name="直線コネクタ 438"/>
        <xdr:cNvCxnSpPr/>
      </xdr:nvCxnSpPr>
      <xdr:spPr>
        <a:xfrm flipV="1">
          <a:off x="13004800" y="131305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1" name="テキスト ボックス 440"/>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3" name="テキスト ボックス 442"/>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9" name="円/楕円 44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1288</xdr:rowOff>
    </xdr:from>
    <xdr:ext cx="762000" cy="259045"/>
    <xdr:sp macro="" textlink="">
      <xdr:nvSpPr>
        <xdr:cNvPr id="450"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1" name="円/楕円 450"/>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52" name="テキスト ボックス 451"/>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156211</xdr:rowOff>
    </xdr:from>
    <xdr:to>
      <xdr:col>21</xdr:col>
      <xdr:colOff>412750</xdr:colOff>
      <xdr:row>77</xdr:row>
      <xdr:rowOff>86361</xdr:rowOff>
    </xdr:to>
    <xdr:sp macro="" textlink="">
      <xdr:nvSpPr>
        <xdr:cNvPr id="453" name="円/楕円 452"/>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54" name="テキスト ボックス 453"/>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55" name="円/楕円 454"/>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56" name="テキスト ボックス 455"/>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7" name="円/楕円 456"/>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58" name="テキスト ボックス 457"/>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静岡県伊豆市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24275</xdr:rowOff>
    </xdr:from>
    <xdr:to>
      <xdr:col>4</xdr:col>
      <xdr:colOff>1117600</xdr:colOff>
      <xdr:row>17</xdr:row>
      <xdr:rowOff>40350</xdr:rowOff>
    </xdr:to>
    <xdr:cxnSp macro="">
      <xdr:nvCxnSpPr>
        <xdr:cNvPr id="47" name="直線コネクタ 46"/>
        <xdr:cNvCxnSpPr/>
      </xdr:nvCxnSpPr>
      <xdr:spPr bwMode="auto">
        <a:xfrm flipV="1">
          <a:off x="5003800" y="2986550"/>
          <a:ext cx="647700" cy="16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9051</xdr:rowOff>
    </xdr:from>
    <xdr:ext cx="762000" cy="259045"/>
    <xdr:sp macro="" textlink="">
      <xdr:nvSpPr>
        <xdr:cNvPr id="48" name="人口1人当たり決算額の推移平均値テキスト130"/>
        <xdr:cNvSpPr txBox="1"/>
      </xdr:nvSpPr>
      <xdr:spPr>
        <a:xfrm>
          <a:off x="5740400" y="297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40350</xdr:rowOff>
    </xdr:from>
    <xdr:to>
      <xdr:col>4</xdr:col>
      <xdr:colOff>469900</xdr:colOff>
      <xdr:row>17</xdr:row>
      <xdr:rowOff>48429</xdr:rowOff>
    </xdr:to>
    <xdr:cxnSp macro="">
      <xdr:nvCxnSpPr>
        <xdr:cNvPr id="50" name="直線コネクタ 49"/>
        <xdr:cNvCxnSpPr/>
      </xdr:nvCxnSpPr>
      <xdr:spPr bwMode="auto">
        <a:xfrm flipV="1">
          <a:off x="4305300" y="3002625"/>
          <a:ext cx="698500" cy="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48429</xdr:rowOff>
    </xdr:from>
    <xdr:to>
      <xdr:col>3</xdr:col>
      <xdr:colOff>904875</xdr:colOff>
      <xdr:row>17</xdr:row>
      <xdr:rowOff>68065</xdr:rowOff>
    </xdr:to>
    <xdr:cxnSp macro="">
      <xdr:nvCxnSpPr>
        <xdr:cNvPr id="53" name="直線コネクタ 52"/>
        <xdr:cNvCxnSpPr/>
      </xdr:nvCxnSpPr>
      <xdr:spPr bwMode="auto">
        <a:xfrm flipV="1">
          <a:off x="3606800" y="3010704"/>
          <a:ext cx="698500" cy="1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105032</xdr:rowOff>
    </xdr:from>
    <xdr:ext cx="762000" cy="259045"/>
    <xdr:sp macro="" textlink="">
      <xdr:nvSpPr>
        <xdr:cNvPr id="55" name="テキスト ボックス 54"/>
        <xdr:cNvSpPr txBox="1"/>
      </xdr:nvSpPr>
      <xdr:spPr>
        <a:xfrm>
          <a:off x="3924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60805</xdr:rowOff>
    </xdr:from>
    <xdr:to>
      <xdr:col>3</xdr:col>
      <xdr:colOff>206375</xdr:colOff>
      <xdr:row>17</xdr:row>
      <xdr:rowOff>68065</xdr:rowOff>
    </xdr:to>
    <xdr:cxnSp macro="">
      <xdr:nvCxnSpPr>
        <xdr:cNvPr id="56" name="直線コネクタ 55"/>
        <xdr:cNvCxnSpPr/>
      </xdr:nvCxnSpPr>
      <xdr:spPr bwMode="auto">
        <a:xfrm>
          <a:off x="2908300" y="3023080"/>
          <a:ext cx="698500" cy="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118634</xdr:rowOff>
    </xdr:from>
    <xdr:ext cx="762000" cy="259045"/>
    <xdr:sp macro="" textlink="">
      <xdr:nvSpPr>
        <xdr:cNvPr id="58" name="テキスト ボックス 57"/>
        <xdr:cNvSpPr txBox="1"/>
      </xdr:nvSpPr>
      <xdr:spPr>
        <a:xfrm>
          <a:off x="32258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111813</xdr:rowOff>
    </xdr:from>
    <xdr:ext cx="762000" cy="259045"/>
    <xdr:sp macro="" textlink="">
      <xdr:nvSpPr>
        <xdr:cNvPr id="60" name="テキスト ボックス 59"/>
        <xdr:cNvSpPr txBox="1"/>
      </xdr:nvSpPr>
      <xdr:spPr>
        <a:xfrm>
          <a:off x="25273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144925</xdr:rowOff>
    </xdr:from>
    <xdr:to>
      <xdr:col>5</xdr:col>
      <xdr:colOff>34925</xdr:colOff>
      <xdr:row>17</xdr:row>
      <xdr:rowOff>75075</xdr:rowOff>
    </xdr:to>
    <xdr:sp macro="" textlink="">
      <xdr:nvSpPr>
        <xdr:cNvPr id="66" name="円/楕円 65"/>
        <xdr:cNvSpPr/>
      </xdr:nvSpPr>
      <xdr:spPr bwMode="auto">
        <a:xfrm>
          <a:off x="5600700" y="293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161452</xdr:rowOff>
    </xdr:from>
    <xdr:ext cx="762000" cy="259045"/>
    <xdr:sp macro="" textlink="">
      <xdr:nvSpPr>
        <xdr:cNvPr id="67" name="人口1人当たり決算額の推移該当値テキスト130"/>
        <xdr:cNvSpPr txBox="1"/>
      </xdr:nvSpPr>
      <xdr:spPr>
        <a:xfrm>
          <a:off x="5740400" y="27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107,885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161000</xdr:rowOff>
    </xdr:from>
    <xdr:to>
      <xdr:col>4</xdr:col>
      <xdr:colOff>520700</xdr:colOff>
      <xdr:row>17</xdr:row>
      <xdr:rowOff>91150</xdr:rowOff>
    </xdr:to>
    <xdr:sp macro="" textlink="">
      <xdr:nvSpPr>
        <xdr:cNvPr id="68" name="円/楕円 67"/>
        <xdr:cNvSpPr/>
      </xdr:nvSpPr>
      <xdr:spPr bwMode="auto">
        <a:xfrm>
          <a:off x="4953000" y="295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101327</xdr:rowOff>
    </xdr:from>
    <xdr:ext cx="736600" cy="259045"/>
    <xdr:sp macro="" textlink="">
      <xdr:nvSpPr>
        <xdr:cNvPr id="69" name="テキスト ボックス 68"/>
        <xdr:cNvSpPr txBox="1"/>
      </xdr:nvSpPr>
      <xdr:spPr>
        <a:xfrm>
          <a:off x="4622800" y="272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169079</xdr:rowOff>
    </xdr:from>
    <xdr:to>
      <xdr:col>3</xdr:col>
      <xdr:colOff>955675</xdr:colOff>
      <xdr:row>17</xdr:row>
      <xdr:rowOff>99229</xdr:rowOff>
    </xdr:to>
    <xdr:sp macro="" textlink="">
      <xdr:nvSpPr>
        <xdr:cNvPr id="70" name="円/楕円 69"/>
        <xdr:cNvSpPr/>
      </xdr:nvSpPr>
      <xdr:spPr bwMode="auto">
        <a:xfrm>
          <a:off x="4254500" y="295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109406</xdr:rowOff>
    </xdr:from>
    <xdr:ext cx="762000" cy="259045"/>
    <xdr:sp macro="" textlink="">
      <xdr:nvSpPr>
        <xdr:cNvPr id="71" name="テキスト ボックス 70"/>
        <xdr:cNvSpPr txBox="1"/>
      </xdr:nvSpPr>
      <xdr:spPr>
        <a:xfrm>
          <a:off x="3924300" y="2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17265</xdr:rowOff>
    </xdr:from>
    <xdr:to>
      <xdr:col>3</xdr:col>
      <xdr:colOff>257175</xdr:colOff>
      <xdr:row>17</xdr:row>
      <xdr:rowOff>118865</xdr:rowOff>
    </xdr:to>
    <xdr:sp macro="" textlink="">
      <xdr:nvSpPr>
        <xdr:cNvPr id="72" name="円/楕円 71"/>
        <xdr:cNvSpPr/>
      </xdr:nvSpPr>
      <xdr:spPr bwMode="auto">
        <a:xfrm>
          <a:off x="3556000" y="297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129042</xdr:rowOff>
    </xdr:from>
    <xdr:ext cx="762000" cy="259045"/>
    <xdr:sp macro="" textlink="">
      <xdr:nvSpPr>
        <xdr:cNvPr id="73" name="テキスト ボックス 72"/>
        <xdr:cNvSpPr txBox="1"/>
      </xdr:nvSpPr>
      <xdr:spPr>
        <a:xfrm>
          <a:off x="3225800" y="27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10005</xdr:rowOff>
    </xdr:from>
    <xdr:to>
      <xdr:col>2</xdr:col>
      <xdr:colOff>692150</xdr:colOff>
      <xdr:row>17</xdr:row>
      <xdr:rowOff>111605</xdr:rowOff>
    </xdr:to>
    <xdr:sp macro="" textlink="">
      <xdr:nvSpPr>
        <xdr:cNvPr id="74" name="円/楕円 73"/>
        <xdr:cNvSpPr/>
      </xdr:nvSpPr>
      <xdr:spPr bwMode="auto">
        <a:xfrm>
          <a:off x="2857500" y="297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121782</xdr:rowOff>
    </xdr:from>
    <xdr:ext cx="762000" cy="259045"/>
    <xdr:sp macro="" textlink="">
      <xdr:nvSpPr>
        <xdr:cNvPr id="75" name="テキスト ボックス 74"/>
        <xdr:cNvSpPr txBox="1"/>
      </xdr:nvSpPr>
      <xdr:spPr>
        <a:xfrm>
          <a:off x="2527300" y="274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141539</xdr:rowOff>
    </xdr:from>
    <xdr:to>
      <xdr:col>4</xdr:col>
      <xdr:colOff>1117600</xdr:colOff>
      <xdr:row>36</xdr:row>
      <xdr:rowOff>161702</xdr:rowOff>
    </xdr:to>
    <xdr:cxnSp macro="">
      <xdr:nvCxnSpPr>
        <xdr:cNvPr id="107" name="直線コネクタ 106"/>
        <xdr:cNvCxnSpPr/>
      </xdr:nvCxnSpPr>
      <xdr:spPr bwMode="auto">
        <a:xfrm flipV="1">
          <a:off x="5003800" y="7094789"/>
          <a:ext cx="647700" cy="20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161702</xdr:rowOff>
    </xdr:from>
    <xdr:to>
      <xdr:col>4</xdr:col>
      <xdr:colOff>469900</xdr:colOff>
      <xdr:row>37</xdr:row>
      <xdr:rowOff>24222</xdr:rowOff>
    </xdr:to>
    <xdr:cxnSp macro="">
      <xdr:nvCxnSpPr>
        <xdr:cNvPr id="110" name="直線コネクタ 109"/>
        <xdr:cNvCxnSpPr/>
      </xdr:nvCxnSpPr>
      <xdr:spPr bwMode="auto">
        <a:xfrm flipV="1">
          <a:off x="4305300" y="7114952"/>
          <a:ext cx="698500" cy="3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146888</xdr:rowOff>
    </xdr:from>
    <xdr:to>
      <xdr:col>3</xdr:col>
      <xdr:colOff>904875</xdr:colOff>
      <xdr:row>37</xdr:row>
      <xdr:rowOff>24222</xdr:rowOff>
    </xdr:to>
    <xdr:cxnSp macro="">
      <xdr:nvCxnSpPr>
        <xdr:cNvPr id="113" name="直線コネクタ 112"/>
        <xdr:cNvCxnSpPr/>
      </xdr:nvCxnSpPr>
      <xdr:spPr bwMode="auto">
        <a:xfrm>
          <a:off x="3606800" y="7100138"/>
          <a:ext cx="698500" cy="4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104963</xdr:rowOff>
    </xdr:from>
    <xdr:to>
      <xdr:col>3</xdr:col>
      <xdr:colOff>206375</xdr:colOff>
      <xdr:row>36</xdr:row>
      <xdr:rowOff>146888</xdr:rowOff>
    </xdr:to>
    <xdr:cxnSp macro="">
      <xdr:nvCxnSpPr>
        <xdr:cNvPr id="116" name="直線コネクタ 115"/>
        <xdr:cNvCxnSpPr/>
      </xdr:nvCxnSpPr>
      <xdr:spPr bwMode="auto">
        <a:xfrm>
          <a:off x="2908300" y="7058213"/>
          <a:ext cx="698500" cy="4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90739</xdr:rowOff>
    </xdr:from>
    <xdr:to>
      <xdr:col>5</xdr:col>
      <xdr:colOff>34925</xdr:colOff>
      <xdr:row>37</xdr:row>
      <xdr:rowOff>20889</xdr:rowOff>
    </xdr:to>
    <xdr:sp macro="" textlink="">
      <xdr:nvSpPr>
        <xdr:cNvPr id="126" name="円/楕円 125"/>
        <xdr:cNvSpPr/>
      </xdr:nvSpPr>
      <xdr:spPr bwMode="auto">
        <a:xfrm>
          <a:off x="5600700" y="704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62816</xdr:rowOff>
    </xdr:from>
    <xdr:ext cx="762000" cy="259045"/>
    <xdr:sp macro="" textlink="">
      <xdr:nvSpPr>
        <xdr:cNvPr id="127" name="人口1人当たり決算額の推移該当値テキスト445"/>
        <xdr:cNvSpPr txBox="1"/>
      </xdr:nvSpPr>
      <xdr:spPr>
        <a:xfrm>
          <a:off x="5740400" y="70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110902</xdr:rowOff>
    </xdr:from>
    <xdr:to>
      <xdr:col>4</xdr:col>
      <xdr:colOff>520700</xdr:colOff>
      <xdr:row>37</xdr:row>
      <xdr:rowOff>41052</xdr:rowOff>
    </xdr:to>
    <xdr:sp macro="" textlink="">
      <xdr:nvSpPr>
        <xdr:cNvPr id="128" name="円/楕円 127"/>
        <xdr:cNvSpPr/>
      </xdr:nvSpPr>
      <xdr:spPr bwMode="auto">
        <a:xfrm>
          <a:off x="4953000" y="706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25829</xdr:rowOff>
    </xdr:from>
    <xdr:ext cx="736600" cy="259045"/>
    <xdr:sp macro="" textlink="">
      <xdr:nvSpPr>
        <xdr:cNvPr id="129" name="テキスト ボックス 128"/>
        <xdr:cNvSpPr txBox="1"/>
      </xdr:nvSpPr>
      <xdr:spPr>
        <a:xfrm>
          <a:off x="4622800" y="715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144872</xdr:rowOff>
    </xdr:from>
    <xdr:to>
      <xdr:col>3</xdr:col>
      <xdr:colOff>955675</xdr:colOff>
      <xdr:row>37</xdr:row>
      <xdr:rowOff>75022</xdr:rowOff>
    </xdr:to>
    <xdr:sp macro="" textlink="">
      <xdr:nvSpPr>
        <xdr:cNvPr id="130" name="円/楕円 129"/>
        <xdr:cNvSpPr/>
      </xdr:nvSpPr>
      <xdr:spPr bwMode="auto">
        <a:xfrm>
          <a:off x="4254500" y="709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59799</xdr:rowOff>
    </xdr:from>
    <xdr:ext cx="762000" cy="259045"/>
    <xdr:sp macro="" textlink="">
      <xdr:nvSpPr>
        <xdr:cNvPr id="131" name="テキスト ボックス 130"/>
        <xdr:cNvSpPr txBox="1"/>
      </xdr:nvSpPr>
      <xdr:spPr>
        <a:xfrm>
          <a:off x="3924300" y="718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96088</xdr:rowOff>
    </xdr:from>
    <xdr:to>
      <xdr:col>3</xdr:col>
      <xdr:colOff>257175</xdr:colOff>
      <xdr:row>37</xdr:row>
      <xdr:rowOff>26238</xdr:rowOff>
    </xdr:to>
    <xdr:sp macro="" textlink="">
      <xdr:nvSpPr>
        <xdr:cNvPr id="132" name="円/楕円 131"/>
        <xdr:cNvSpPr/>
      </xdr:nvSpPr>
      <xdr:spPr bwMode="auto">
        <a:xfrm>
          <a:off x="3556000" y="704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11015</xdr:rowOff>
    </xdr:from>
    <xdr:ext cx="762000" cy="259045"/>
    <xdr:sp macro="" textlink="">
      <xdr:nvSpPr>
        <xdr:cNvPr id="133" name="テキスト ボックス 132"/>
        <xdr:cNvSpPr txBox="1"/>
      </xdr:nvSpPr>
      <xdr:spPr>
        <a:xfrm>
          <a:off x="3225800" y="71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54163</xdr:rowOff>
    </xdr:from>
    <xdr:to>
      <xdr:col>2</xdr:col>
      <xdr:colOff>692150</xdr:colOff>
      <xdr:row>36</xdr:row>
      <xdr:rowOff>155763</xdr:rowOff>
    </xdr:to>
    <xdr:sp macro="" textlink="">
      <xdr:nvSpPr>
        <xdr:cNvPr id="134" name="円/楕円 133"/>
        <xdr:cNvSpPr/>
      </xdr:nvSpPr>
      <xdr:spPr bwMode="auto">
        <a:xfrm>
          <a:off x="2857500" y="700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140540</xdr:rowOff>
    </xdr:from>
    <xdr:ext cx="762000" cy="259045"/>
    <xdr:sp macro="" textlink="">
      <xdr:nvSpPr>
        <xdr:cNvPr id="135" name="テキスト ボックス 134"/>
        <xdr:cNvSpPr txBox="1"/>
      </xdr:nvSpPr>
      <xdr:spPr>
        <a:xfrm>
          <a:off x="2527300" y="70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31,842
31,627
363.97
17,376,562
16,305,089
931,281
10,331,940
14,629,292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61221</xdr:rowOff>
    </xdr:from>
    <xdr:to>
      <xdr:col>6</xdr:col>
      <xdr:colOff>511175</xdr:colOff>
      <xdr:row>36</xdr:row>
      <xdr:rowOff>64139</xdr:rowOff>
    </xdr:to>
    <xdr:cxnSp macro="">
      <xdr:nvCxnSpPr>
        <xdr:cNvPr id="58" name="直線コネクタ 57"/>
        <xdr:cNvCxnSpPr/>
      </xdr:nvCxnSpPr>
      <xdr:spPr>
        <a:xfrm>
          <a:off x="3797300" y="6233421"/>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61221</xdr:rowOff>
    </xdr:from>
    <xdr:to>
      <xdr:col>5</xdr:col>
      <xdr:colOff>358775</xdr:colOff>
      <xdr:row>36</xdr:row>
      <xdr:rowOff>78024</xdr:rowOff>
    </xdr:to>
    <xdr:cxnSp macro="">
      <xdr:nvCxnSpPr>
        <xdr:cNvPr id="61" name="直線コネクタ 60"/>
        <xdr:cNvCxnSpPr/>
      </xdr:nvCxnSpPr>
      <xdr:spPr>
        <a:xfrm flipV="1">
          <a:off x="2908300" y="6233421"/>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78024</xdr:rowOff>
    </xdr:from>
    <xdr:to>
      <xdr:col>4</xdr:col>
      <xdr:colOff>155575</xdr:colOff>
      <xdr:row>36</xdr:row>
      <xdr:rowOff>99357</xdr:rowOff>
    </xdr:to>
    <xdr:cxnSp macro="">
      <xdr:nvCxnSpPr>
        <xdr:cNvPr id="64" name="直線コネクタ 63"/>
        <xdr:cNvCxnSpPr/>
      </xdr:nvCxnSpPr>
      <xdr:spPr>
        <a:xfrm flipV="1">
          <a:off x="2019300" y="6250224"/>
          <a:ext cx="8890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139345</xdr:rowOff>
    </xdr:from>
    <xdr:ext cx="534377" cy="259045"/>
    <xdr:sp macro="" textlink="">
      <xdr:nvSpPr>
        <xdr:cNvPr id="66" name="テキスト ボックス 65"/>
        <xdr:cNvSpPr txBox="1"/>
      </xdr:nvSpPr>
      <xdr:spPr>
        <a:xfrm>
          <a:off x="2641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88338</xdr:rowOff>
    </xdr:from>
    <xdr:to>
      <xdr:col>2</xdr:col>
      <xdr:colOff>638175</xdr:colOff>
      <xdr:row>36</xdr:row>
      <xdr:rowOff>99357</xdr:rowOff>
    </xdr:to>
    <xdr:cxnSp macro="">
      <xdr:nvCxnSpPr>
        <xdr:cNvPr id="67" name="直線コネクタ 66"/>
        <xdr:cNvCxnSpPr/>
      </xdr:nvCxnSpPr>
      <xdr:spPr>
        <a:xfrm>
          <a:off x="1130300" y="6260538"/>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144274</xdr:rowOff>
    </xdr:from>
    <xdr:ext cx="534377" cy="259045"/>
    <xdr:sp macro="" textlink="">
      <xdr:nvSpPr>
        <xdr:cNvPr id="69" name="テキスト ボックス 68"/>
        <xdr:cNvSpPr txBox="1"/>
      </xdr:nvSpPr>
      <xdr:spPr>
        <a:xfrm>
          <a:off x="1752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136506</xdr:rowOff>
    </xdr:from>
    <xdr:ext cx="534377" cy="259045"/>
    <xdr:sp macro="" textlink="">
      <xdr:nvSpPr>
        <xdr:cNvPr id="71" name="テキスト ボックス 70"/>
        <xdr:cNvSpPr txBox="1"/>
      </xdr:nvSpPr>
      <xdr:spPr>
        <a:xfrm>
          <a:off x="863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13339</xdr:rowOff>
    </xdr:from>
    <xdr:to>
      <xdr:col>6</xdr:col>
      <xdr:colOff>561975</xdr:colOff>
      <xdr:row>36</xdr:row>
      <xdr:rowOff>114939</xdr:rowOff>
    </xdr:to>
    <xdr:sp macro="" textlink="">
      <xdr:nvSpPr>
        <xdr:cNvPr id="77" name="円/楕円 76"/>
        <xdr:cNvSpPr/>
      </xdr:nvSpPr>
      <xdr:spPr>
        <a:xfrm>
          <a:off x="4584700" y="61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36216</xdr:rowOff>
    </xdr:from>
    <xdr:ext cx="534377" cy="259045"/>
    <xdr:sp macro="" textlink="">
      <xdr:nvSpPr>
        <xdr:cNvPr id="78" name="人件費該当値テキスト"/>
        <xdr:cNvSpPr txBox="1"/>
      </xdr:nvSpPr>
      <xdr:spPr>
        <a:xfrm>
          <a:off x="4686300" y="60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10421</xdr:rowOff>
    </xdr:from>
    <xdr:to>
      <xdr:col>5</xdr:col>
      <xdr:colOff>409575</xdr:colOff>
      <xdr:row>36</xdr:row>
      <xdr:rowOff>112021</xdr:rowOff>
    </xdr:to>
    <xdr:sp macro="" textlink="">
      <xdr:nvSpPr>
        <xdr:cNvPr id="79" name="円/楕円 78"/>
        <xdr:cNvSpPr/>
      </xdr:nvSpPr>
      <xdr:spPr>
        <a:xfrm>
          <a:off x="3746500" y="61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128548</xdr:rowOff>
    </xdr:from>
    <xdr:ext cx="534377" cy="259045"/>
    <xdr:sp macro="" textlink="">
      <xdr:nvSpPr>
        <xdr:cNvPr id="80" name="テキスト ボックス 79"/>
        <xdr:cNvSpPr txBox="1"/>
      </xdr:nvSpPr>
      <xdr:spPr>
        <a:xfrm>
          <a:off x="3530111" y="59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27224</xdr:rowOff>
    </xdr:from>
    <xdr:to>
      <xdr:col>4</xdr:col>
      <xdr:colOff>206375</xdr:colOff>
      <xdr:row>36</xdr:row>
      <xdr:rowOff>128824</xdr:rowOff>
    </xdr:to>
    <xdr:sp macro="" textlink="">
      <xdr:nvSpPr>
        <xdr:cNvPr id="81" name="円/楕円 80"/>
        <xdr:cNvSpPr/>
      </xdr:nvSpPr>
      <xdr:spPr>
        <a:xfrm>
          <a:off x="2857500" y="61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145351</xdr:rowOff>
    </xdr:from>
    <xdr:ext cx="534377" cy="259045"/>
    <xdr:sp macro="" textlink="">
      <xdr:nvSpPr>
        <xdr:cNvPr id="82" name="テキスト ボックス 81"/>
        <xdr:cNvSpPr txBox="1"/>
      </xdr:nvSpPr>
      <xdr:spPr>
        <a:xfrm>
          <a:off x="2641111" y="59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48557</xdr:rowOff>
    </xdr:from>
    <xdr:to>
      <xdr:col>3</xdr:col>
      <xdr:colOff>3175</xdr:colOff>
      <xdr:row>36</xdr:row>
      <xdr:rowOff>150157</xdr:rowOff>
    </xdr:to>
    <xdr:sp macro="" textlink="">
      <xdr:nvSpPr>
        <xdr:cNvPr id="83" name="円/楕円 82"/>
        <xdr:cNvSpPr/>
      </xdr:nvSpPr>
      <xdr:spPr>
        <a:xfrm>
          <a:off x="1968500" y="62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166684</xdr:rowOff>
    </xdr:from>
    <xdr:ext cx="534377" cy="259045"/>
    <xdr:sp macro="" textlink="">
      <xdr:nvSpPr>
        <xdr:cNvPr id="84" name="テキスト ボックス 83"/>
        <xdr:cNvSpPr txBox="1"/>
      </xdr:nvSpPr>
      <xdr:spPr>
        <a:xfrm>
          <a:off x="1752111" y="59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37538</xdr:rowOff>
    </xdr:from>
    <xdr:to>
      <xdr:col>1</xdr:col>
      <xdr:colOff>485775</xdr:colOff>
      <xdr:row>36</xdr:row>
      <xdr:rowOff>139138</xdr:rowOff>
    </xdr:to>
    <xdr:sp macro="" textlink="">
      <xdr:nvSpPr>
        <xdr:cNvPr id="85" name="円/楕円 84"/>
        <xdr:cNvSpPr/>
      </xdr:nvSpPr>
      <xdr:spPr>
        <a:xfrm>
          <a:off x="1079500" y="62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155665</xdr:rowOff>
    </xdr:from>
    <xdr:ext cx="534377" cy="259045"/>
    <xdr:sp macro="" textlink="">
      <xdr:nvSpPr>
        <xdr:cNvPr id="86" name="テキスト ボックス 85"/>
        <xdr:cNvSpPr txBox="1"/>
      </xdr:nvSpPr>
      <xdr:spPr>
        <a:xfrm>
          <a:off x="863111" y="5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80670</xdr:rowOff>
    </xdr:from>
    <xdr:to>
      <xdr:col>6</xdr:col>
      <xdr:colOff>511175</xdr:colOff>
      <xdr:row>55</xdr:row>
      <xdr:rowOff>91922</xdr:rowOff>
    </xdr:to>
    <xdr:cxnSp macro="">
      <xdr:nvCxnSpPr>
        <xdr:cNvPr id="116" name="直線コネクタ 115"/>
        <xdr:cNvCxnSpPr/>
      </xdr:nvCxnSpPr>
      <xdr:spPr>
        <a:xfrm flipV="1">
          <a:off x="3797300" y="9510420"/>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91922</xdr:rowOff>
    </xdr:from>
    <xdr:to>
      <xdr:col>5</xdr:col>
      <xdr:colOff>358775</xdr:colOff>
      <xdr:row>56</xdr:row>
      <xdr:rowOff>19368</xdr:rowOff>
    </xdr:to>
    <xdr:cxnSp macro="">
      <xdr:nvCxnSpPr>
        <xdr:cNvPr id="119" name="直線コネクタ 118"/>
        <xdr:cNvCxnSpPr/>
      </xdr:nvCxnSpPr>
      <xdr:spPr>
        <a:xfrm flipV="1">
          <a:off x="2908300" y="9521672"/>
          <a:ext cx="889000" cy="9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19368</xdr:rowOff>
    </xdr:from>
    <xdr:to>
      <xdr:col>4</xdr:col>
      <xdr:colOff>155575</xdr:colOff>
      <xdr:row>56</xdr:row>
      <xdr:rowOff>92139</xdr:rowOff>
    </xdr:to>
    <xdr:cxnSp macro="">
      <xdr:nvCxnSpPr>
        <xdr:cNvPr id="122" name="直線コネクタ 121"/>
        <xdr:cNvCxnSpPr/>
      </xdr:nvCxnSpPr>
      <xdr:spPr>
        <a:xfrm flipV="1">
          <a:off x="2019300" y="9620568"/>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4" name="テキスト ボックス 123"/>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73165</xdr:rowOff>
    </xdr:from>
    <xdr:to>
      <xdr:col>2</xdr:col>
      <xdr:colOff>638175</xdr:colOff>
      <xdr:row>56</xdr:row>
      <xdr:rowOff>92139</xdr:rowOff>
    </xdr:to>
    <xdr:cxnSp macro="">
      <xdr:nvCxnSpPr>
        <xdr:cNvPr id="125" name="直線コネクタ 124"/>
        <xdr:cNvCxnSpPr/>
      </xdr:nvCxnSpPr>
      <xdr:spPr>
        <a:xfrm>
          <a:off x="1130300" y="967436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27" name="テキスト ボックス 126"/>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29" name="テキスト ボックス 128"/>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29870</xdr:rowOff>
    </xdr:from>
    <xdr:to>
      <xdr:col>6</xdr:col>
      <xdr:colOff>561975</xdr:colOff>
      <xdr:row>55</xdr:row>
      <xdr:rowOff>131470</xdr:rowOff>
    </xdr:to>
    <xdr:sp macro="" textlink="">
      <xdr:nvSpPr>
        <xdr:cNvPr id="135" name="円/楕円 134"/>
        <xdr:cNvSpPr/>
      </xdr:nvSpPr>
      <xdr:spPr>
        <a:xfrm>
          <a:off x="4584700" y="94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52747</xdr:rowOff>
    </xdr:from>
    <xdr:ext cx="534377" cy="259045"/>
    <xdr:sp macro="" textlink="">
      <xdr:nvSpPr>
        <xdr:cNvPr id="136" name="物件費該当値テキスト"/>
        <xdr:cNvSpPr txBox="1"/>
      </xdr:nvSpPr>
      <xdr:spPr>
        <a:xfrm>
          <a:off x="4686300" y="93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81,148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41122</xdr:rowOff>
    </xdr:from>
    <xdr:to>
      <xdr:col>5</xdr:col>
      <xdr:colOff>409575</xdr:colOff>
      <xdr:row>55</xdr:row>
      <xdr:rowOff>142722</xdr:rowOff>
    </xdr:to>
    <xdr:sp macro="" textlink="">
      <xdr:nvSpPr>
        <xdr:cNvPr id="137" name="円/楕円 136"/>
        <xdr:cNvSpPr/>
      </xdr:nvSpPr>
      <xdr:spPr>
        <a:xfrm>
          <a:off x="3746500" y="9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159249</xdr:rowOff>
    </xdr:from>
    <xdr:ext cx="534377" cy="259045"/>
    <xdr:sp macro="" textlink="">
      <xdr:nvSpPr>
        <xdr:cNvPr id="138" name="テキスト ボックス 137"/>
        <xdr:cNvSpPr txBox="1"/>
      </xdr:nvSpPr>
      <xdr:spPr>
        <a:xfrm>
          <a:off x="3530111" y="9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140018</xdr:rowOff>
    </xdr:from>
    <xdr:to>
      <xdr:col>4</xdr:col>
      <xdr:colOff>206375</xdr:colOff>
      <xdr:row>56</xdr:row>
      <xdr:rowOff>70168</xdr:rowOff>
    </xdr:to>
    <xdr:sp macro="" textlink="">
      <xdr:nvSpPr>
        <xdr:cNvPr id="139" name="円/楕円 138"/>
        <xdr:cNvSpPr/>
      </xdr:nvSpPr>
      <xdr:spPr>
        <a:xfrm>
          <a:off x="2857500" y="95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86695</xdr:rowOff>
    </xdr:from>
    <xdr:ext cx="534377" cy="259045"/>
    <xdr:sp macro="" textlink="">
      <xdr:nvSpPr>
        <xdr:cNvPr id="140" name="テキスト ボックス 139"/>
        <xdr:cNvSpPr txBox="1"/>
      </xdr:nvSpPr>
      <xdr:spPr>
        <a:xfrm>
          <a:off x="2641111" y="93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41339</xdr:rowOff>
    </xdr:from>
    <xdr:to>
      <xdr:col>3</xdr:col>
      <xdr:colOff>3175</xdr:colOff>
      <xdr:row>56</xdr:row>
      <xdr:rowOff>142939</xdr:rowOff>
    </xdr:to>
    <xdr:sp macro="" textlink="">
      <xdr:nvSpPr>
        <xdr:cNvPr id="141" name="円/楕円 140"/>
        <xdr:cNvSpPr/>
      </xdr:nvSpPr>
      <xdr:spPr>
        <a:xfrm>
          <a:off x="1968500" y="96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159466</xdr:rowOff>
    </xdr:from>
    <xdr:ext cx="534377" cy="259045"/>
    <xdr:sp macro="" textlink="">
      <xdr:nvSpPr>
        <xdr:cNvPr id="142" name="テキスト ボックス 141"/>
        <xdr:cNvSpPr txBox="1"/>
      </xdr:nvSpPr>
      <xdr:spPr>
        <a:xfrm>
          <a:off x="1752111" y="94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22365</xdr:rowOff>
    </xdr:from>
    <xdr:to>
      <xdr:col>1</xdr:col>
      <xdr:colOff>485775</xdr:colOff>
      <xdr:row>56</xdr:row>
      <xdr:rowOff>123965</xdr:rowOff>
    </xdr:to>
    <xdr:sp macro="" textlink="">
      <xdr:nvSpPr>
        <xdr:cNvPr id="143" name="円/楕円 142"/>
        <xdr:cNvSpPr/>
      </xdr:nvSpPr>
      <xdr:spPr>
        <a:xfrm>
          <a:off x="1079500" y="96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140492</xdr:rowOff>
    </xdr:from>
    <xdr:ext cx="534377" cy="259045"/>
    <xdr:sp macro="" textlink="">
      <xdr:nvSpPr>
        <xdr:cNvPr id="144" name="テキスト ボックス 143"/>
        <xdr:cNvSpPr txBox="1"/>
      </xdr:nvSpPr>
      <xdr:spPr>
        <a:xfrm>
          <a:off x="863111" y="93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163382</xdr:rowOff>
    </xdr:from>
    <xdr:to>
      <xdr:col>6</xdr:col>
      <xdr:colOff>511175</xdr:colOff>
      <xdr:row>77</xdr:row>
      <xdr:rowOff>167635</xdr:rowOff>
    </xdr:to>
    <xdr:cxnSp macro="">
      <xdr:nvCxnSpPr>
        <xdr:cNvPr id="171" name="直線コネクタ 170"/>
        <xdr:cNvCxnSpPr/>
      </xdr:nvCxnSpPr>
      <xdr:spPr>
        <a:xfrm>
          <a:off x="3797300" y="13365032"/>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153279</xdr:rowOff>
    </xdr:from>
    <xdr:to>
      <xdr:col>5</xdr:col>
      <xdr:colOff>358775</xdr:colOff>
      <xdr:row>77</xdr:row>
      <xdr:rowOff>163382</xdr:rowOff>
    </xdr:to>
    <xdr:cxnSp macro="">
      <xdr:nvCxnSpPr>
        <xdr:cNvPr id="174" name="直線コネクタ 173"/>
        <xdr:cNvCxnSpPr/>
      </xdr:nvCxnSpPr>
      <xdr:spPr>
        <a:xfrm>
          <a:off x="2908300" y="13354929"/>
          <a:ext cx="8890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153279</xdr:rowOff>
    </xdr:from>
    <xdr:to>
      <xdr:col>4</xdr:col>
      <xdr:colOff>155575</xdr:colOff>
      <xdr:row>78</xdr:row>
      <xdr:rowOff>11044</xdr:rowOff>
    </xdr:to>
    <xdr:cxnSp macro="">
      <xdr:nvCxnSpPr>
        <xdr:cNvPr id="177" name="直線コネクタ 176"/>
        <xdr:cNvCxnSpPr/>
      </xdr:nvCxnSpPr>
      <xdr:spPr>
        <a:xfrm flipV="1">
          <a:off x="2019300" y="13354929"/>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11044</xdr:rowOff>
    </xdr:from>
    <xdr:to>
      <xdr:col>2</xdr:col>
      <xdr:colOff>638175</xdr:colOff>
      <xdr:row>78</xdr:row>
      <xdr:rowOff>14291</xdr:rowOff>
    </xdr:to>
    <xdr:cxnSp macro="">
      <xdr:nvCxnSpPr>
        <xdr:cNvPr id="180" name="直線コネクタ 179"/>
        <xdr:cNvCxnSpPr/>
      </xdr:nvCxnSpPr>
      <xdr:spPr>
        <a:xfrm flipV="1">
          <a:off x="1130300" y="13384144"/>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116835</xdr:rowOff>
    </xdr:from>
    <xdr:to>
      <xdr:col>6</xdr:col>
      <xdr:colOff>561975</xdr:colOff>
      <xdr:row>78</xdr:row>
      <xdr:rowOff>46985</xdr:rowOff>
    </xdr:to>
    <xdr:sp macro="" textlink="">
      <xdr:nvSpPr>
        <xdr:cNvPr id="190" name="円/楕円 189"/>
        <xdr:cNvSpPr/>
      </xdr:nvSpPr>
      <xdr:spPr>
        <a:xfrm>
          <a:off x="45847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31762</xdr:rowOff>
    </xdr:from>
    <xdr:ext cx="469744" cy="259045"/>
    <xdr:sp macro="" textlink="">
      <xdr:nvSpPr>
        <xdr:cNvPr id="191" name="維持補修費該当値テキスト"/>
        <xdr:cNvSpPr txBox="1"/>
      </xdr:nvSpPr>
      <xdr:spPr>
        <a:xfrm>
          <a:off x="4686300" y="1323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112582</xdr:rowOff>
    </xdr:from>
    <xdr:to>
      <xdr:col>5</xdr:col>
      <xdr:colOff>409575</xdr:colOff>
      <xdr:row>78</xdr:row>
      <xdr:rowOff>42732</xdr:rowOff>
    </xdr:to>
    <xdr:sp macro="" textlink="">
      <xdr:nvSpPr>
        <xdr:cNvPr id="192" name="円/楕円 191"/>
        <xdr:cNvSpPr/>
      </xdr:nvSpPr>
      <xdr:spPr>
        <a:xfrm>
          <a:off x="3746500" y="1331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33859</xdr:rowOff>
    </xdr:from>
    <xdr:ext cx="469744" cy="259045"/>
    <xdr:sp macro="" textlink="">
      <xdr:nvSpPr>
        <xdr:cNvPr id="193" name="テキスト ボックス 192"/>
        <xdr:cNvSpPr txBox="1"/>
      </xdr:nvSpPr>
      <xdr:spPr>
        <a:xfrm>
          <a:off x="3562427" y="1340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102479</xdr:rowOff>
    </xdr:from>
    <xdr:to>
      <xdr:col>4</xdr:col>
      <xdr:colOff>206375</xdr:colOff>
      <xdr:row>78</xdr:row>
      <xdr:rowOff>32629</xdr:rowOff>
    </xdr:to>
    <xdr:sp macro="" textlink="">
      <xdr:nvSpPr>
        <xdr:cNvPr id="194" name="円/楕円 193"/>
        <xdr:cNvSpPr/>
      </xdr:nvSpPr>
      <xdr:spPr>
        <a:xfrm>
          <a:off x="2857500" y="133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23756</xdr:rowOff>
    </xdr:from>
    <xdr:ext cx="469744" cy="259045"/>
    <xdr:sp macro="" textlink="">
      <xdr:nvSpPr>
        <xdr:cNvPr id="195" name="テキスト ボックス 194"/>
        <xdr:cNvSpPr txBox="1"/>
      </xdr:nvSpPr>
      <xdr:spPr>
        <a:xfrm>
          <a:off x="2673427" y="133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131694</xdr:rowOff>
    </xdr:from>
    <xdr:to>
      <xdr:col>3</xdr:col>
      <xdr:colOff>3175</xdr:colOff>
      <xdr:row>78</xdr:row>
      <xdr:rowOff>61844</xdr:rowOff>
    </xdr:to>
    <xdr:sp macro="" textlink="">
      <xdr:nvSpPr>
        <xdr:cNvPr id="196" name="円/楕円 195"/>
        <xdr:cNvSpPr/>
      </xdr:nvSpPr>
      <xdr:spPr>
        <a:xfrm>
          <a:off x="1968500" y="133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52971</xdr:rowOff>
    </xdr:from>
    <xdr:ext cx="469744" cy="259045"/>
    <xdr:sp macro="" textlink="">
      <xdr:nvSpPr>
        <xdr:cNvPr id="197" name="テキスト ボックス 196"/>
        <xdr:cNvSpPr txBox="1"/>
      </xdr:nvSpPr>
      <xdr:spPr>
        <a:xfrm>
          <a:off x="1784427" y="1342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134941</xdr:rowOff>
    </xdr:from>
    <xdr:to>
      <xdr:col>1</xdr:col>
      <xdr:colOff>485775</xdr:colOff>
      <xdr:row>78</xdr:row>
      <xdr:rowOff>65091</xdr:rowOff>
    </xdr:to>
    <xdr:sp macro="" textlink="">
      <xdr:nvSpPr>
        <xdr:cNvPr id="198" name="円/楕円 197"/>
        <xdr:cNvSpPr/>
      </xdr:nvSpPr>
      <xdr:spPr>
        <a:xfrm>
          <a:off x="1079500" y="133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56218</xdr:rowOff>
    </xdr:from>
    <xdr:ext cx="469744" cy="259045"/>
    <xdr:sp macro="" textlink="">
      <xdr:nvSpPr>
        <xdr:cNvPr id="199" name="テキスト ボックス 198"/>
        <xdr:cNvSpPr txBox="1"/>
      </xdr:nvSpPr>
      <xdr:spPr>
        <a:xfrm>
          <a:off x="895427" y="134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2431</xdr:rowOff>
    </xdr:from>
    <xdr:to>
      <xdr:col>6</xdr:col>
      <xdr:colOff>511175</xdr:colOff>
      <xdr:row>98</xdr:row>
      <xdr:rowOff>51296</xdr:rowOff>
    </xdr:to>
    <xdr:cxnSp macro="">
      <xdr:nvCxnSpPr>
        <xdr:cNvPr id="227" name="直線コネクタ 226"/>
        <xdr:cNvCxnSpPr/>
      </xdr:nvCxnSpPr>
      <xdr:spPr>
        <a:xfrm flipV="1">
          <a:off x="3797300" y="16804531"/>
          <a:ext cx="838200" cy="4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51296</xdr:rowOff>
    </xdr:from>
    <xdr:to>
      <xdr:col>5</xdr:col>
      <xdr:colOff>358775</xdr:colOff>
      <xdr:row>98</xdr:row>
      <xdr:rowOff>67059</xdr:rowOff>
    </xdr:to>
    <xdr:cxnSp macro="">
      <xdr:nvCxnSpPr>
        <xdr:cNvPr id="230" name="直線コネクタ 229"/>
        <xdr:cNvCxnSpPr/>
      </xdr:nvCxnSpPr>
      <xdr:spPr>
        <a:xfrm flipV="1">
          <a:off x="2908300" y="16853396"/>
          <a:ext cx="889000" cy="1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67059</xdr:rowOff>
    </xdr:from>
    <xdr:to>
      <xdr:col>4</xdr:col>
      <xdr:colOff>155575</xdr:colOff>
      <xdr:row>98</xdr:row>
      <xdr:rowOff>112716</xdr:rowOff>
    </xdr:to>
    <xdr:cxnSp macro="">
      <xdr:nvCxnSpPr>
        <xdr:cNvPr id="233" name="直線コネクタ 232"/>
        <xdr:cNvCxnSpPr/>
      </xdr:nvCxnSpPr>
      <xdr:spPr>
        <a:xfrm flipV="1">
          <a:off x="2019300" y="16869159"/>
          <a:ext cx="889000" cy="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112716</xdr:rowOff>
    </xdr:from>
    <xdr:to>
      <xdr:col>2</xdr:col>
      <xdr:colOff>638175</xdr:colOff>
      <xdr:row>98</xdr:row>
      <xdr:rowOff>127960</xdr:rowOff>
    </xdr:to>
    <xdr:cxnSp macro="">
      <xdr:nvCxnSpPr>
        <xdr:cNvPr id="236" name="直線コネクタ 235"/>
        <xdr:cNvCxnSpPr/>
      </xdr:nvCxnSpPr>
      <xdr:spPr>
        <a:xfrm flipV="1">
          <a:off x="1130300" y="16914816"/>
          <a:ext cx="8890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123081</xdr:rowOff>
    </xdr:from>
    <xdr:to>
      <xdr:col>6</xdr:col>
      <xdr:colOff>561975</xdr:colOff>
      <xdr:row>98</xdr:row>
      <xdr:rowOff>53231</xdr:rowOff>
    </xdr:to>
    <xdr:sp macro="" textlink="">
      <xdr:nvSpPr>
        <xdr:cNvPr id="246" name="円/楕円 245"/>
        <xdr:cNvSpPr/>
      </xdr:nvSpPr>
      <xdr:spPr>
        <a:xfrm>
          <a:off x="4584700" y="167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38008</xdr:rowOff>
    </xdr:from>
    <xdr:ext cx="534377" cy="259045"/>
    <xdr:sp macro="" textlink="">
      <xdr:nvSpPr>
        <xdr:cNvPr id="247" name="扶助費該当値テキスト"/>
        <xdr:cNvSpPr txBox="1"/>
      </xdr:nvSpPr>
      <xdr:spPr>
        <a:xfrm>
          <a:off x="4686300" y="166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65,012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496</xdr:rowOff>
    </xdr:from>
    <xdr:to>
      <xdr:col>5</xdr:col>
      <xdr:colOff>409575</xdr:colOff>
      <xdr:row>98</xdr:row>
      <xdr:rowOff>102096</xdr:rowOff>
    </xdr:to>
    <xdr:sp macro="" textlink="">
      <xdr:nvSpPr>
        <xdr:cNvPr id="248" name="円/楕円 247"/>
        <xdr:cNvSpPr/>
      </xdr:nvSpPr>
      <xdr:spPr>
        <a:xfrm>
          <a:off x="3746500" y="168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93223</xdr:rowOff>
    </xdr:from>
    <xdr:ext cx="534377" cy="259045"/>
    <xdr:sp macro="" textlink="">
      <xdr:nvSpPr>
        <xdr:cNvPr id="249" name="テキスト ボックス 248"/>
        <xdr:cNvSpPr txBox="1"/>
      </xdr:nvSpPr>
      <xdr:spPr>
        <a:xfrm>
          <a:off x="3530111" y="168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16259</xdr:rowOff>
    </xdr:from>
    <xdr:to>
      <xdr:col>4</xdr:col>
      <xdr:colOff>206375</xdr:colOff>
      <xdr:row>98</xdr:row>
      <xdr:rowOff>117859</xdr:rowOff>
    </xdr:to>
    <xdr:sp macro="" textlink="">
      <xdr:nvSpPr>
        <xdr:cNvPr id="250" name="円/楕円 249"/>
        <xdr:cNvSpPr/>
      </xdr:nvSpPr>
      <xdr:spPr>
        <a:xfrm>
          <a:off x="2857500" y="168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108986</xdr:rowOff>
    </xdr:from>
    <xdr:ext cx="534377" cy="259045"/>
    <xdr:sp macro="" textlink="">
      <xdr:nvSpPr>
        <xdr:cNvPr id="251" name="テキスト ボックス 250"/>
        <xdr:cNvSpPr txBox="1"/>
      </xdr:nvSpPr>
      <xdr:spPr>
        <a:xfrm>
          <a:off x="2641111" y="169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61916</xdr:rowOff>
    </xdr:from>
    <xdr:to>
      <xdr:col>3</xdr:col>
      <xdr:colOff>3175</xdr:colOff>
      <xdr:row>98</xdr:row>
      <xdr:rowOff>163516</xdr:rowOff>
    </xdr:to>
    <xdr:sp macro="" textlink="">
      <xdr:nvSpPr>
        <xdr:cNvPr id="252" name="円/楕円 251"/>
        <xdr:cNvSpPr/>
      </xdr:nvSpPr>
      <xdr:spPr>
        <a:xfrm>
          <a:off x="1968500" y="168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154643</xdr:rowOff>
    </xdr:from>
    <xdr:ext cx="534377" cy="259045"/>
    <xdr:sp macro="" textlink="">
      <xdr:nvSpPr>
        <xdr:cNvPr id="253" name="テキスト ボックス 252"/>
        <xdr:cNvSpPr txBox="1"/>
      </xdr:nvSpPr>
      <xdr:spPr>
        <a:xfrm>
          <a:off x="1752111" y="169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77160</xdr:rowOff>
    </xdr:from>
    <xdr:to>
      <xdr:col>1</xdr:col>
      <xdr:colOff>485775</xdr:colOff>
      <xdr:row>99</xdr:row>
      <xdr:rowOff>7310</xdr:rowOff>
    </xdr:to>
    <xdr:sp macro="" textlink="">
      <xdr:nvSpPr>
        <xdr:cNvPr id="254" name="円/楕円 253"/>
        <xdr:cNvSpPr/>
      </xdr:nvSpPr>
      <xdr:spPr>
        <a:xfrm>
          <a:off x="1079500" y="168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169887</xdr:rowOff>
    </xdr:from>
    <xdr:ext cx="534377" cy="259045"/>
    <xdr:sp macro="" textlink="">
      <xdr:nvSpPr>
        <xdr:cNvPr id="255" name="テキスト ボックス 254"/>
        <xdr:cNvSpPr txBox="1"/>
      </xdr:nvSpPr>
      <xdr:spPr>
        <a:xfrm>
          <a:off x="863111" y="169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149552</xdr:rowOff>
    </xdr:from>
    <xdr:to>
      <xdr:col>15</xdr:col>
      <xdr:colOff>180975</xdr:colOff>
      <xdr:row>37</xdr:row>
      <xdr:rowOff>133256</xdr:rowOff>
    </xdr:to>
    <xdr:cxnSp macro="">
      <xdr:nvCxnSpPr>
        <xdr:cNvPr id="287" name="直線コネクタ 286"/>
        <xdr:cNvCxnSpPr/>
      </xdr:nvCxnSpPr>
      <xdr:spPr>
        <a:xfrm>
          <a:off x="9639300" y="6321752"/>
          <a:ext cx="838200" cy="1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149552</xdr:rowOff>
    </xdr:from>
    <xdr:to>
      <xdr:col>14</xdr:col>
      <xdr:colOff>28575</xdr:colOff>
      <xdr:row>37</xdr:row>
      <xdr:rowOff>81461</xdr:rowOff>
    </xdr:to>
    <xdr:cxnSp macro="">
      <xdr:nvCxnSpPr>
        <xdr:cNvPr id="290" name="直線コネクタ 289"/>
        <xdr:cNvCxnSpPr/>
      </xdr:nvCxnSpPr>
      <xdr:spPr>
        <a:xfrm flipV="1">
          <a:off x="8750300" y="6321752"/>
          <a:ext cx="889000" cy="10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3287</xdr:rowOff>
    </xdr:from>
    <xdr:ext cx="534377" cy="259045"/>
    <xdr:sp macro="" textlink="">
      <xdr:nvSpPr>
        <xdr:cNvPr id="292" name="テキスト ボックス 291"/>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76693</xdr:rowOff>
    </xdr:from>
    <xdr:to>
      <xdr:col>12</xdr:col>
      <xdr:colOff>511175</xdr:colOff>
      <xdr:row>37</xdr:row>
      <xdr:rowOff>81461</xdr:rowOff>
    </xdr:to>
    <xdr:cxnSp macro="">
      <xdr:nvCxnSpPr>
        <xdr:cNvPr id="293" name="直線コネクタ 292"/>
        <xdr:cNvCxnSpPr/>
      </xdr:nvCxnSpPr>
      <xdr:spPr>
        <a:xfrm>
          <a:off x="7861300" y="6420343"/>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159475</xdr:rowOff>
    </xdr:from>
    <xdr:ext cx="534377" cy="259045"/>
    <xdr:sp macro="" textlink="">
      <xdr:nvSpPr>
        <xdr:cNvPr id="295" name="テキスト ボックス 294"/>
        <xdr:cNvSpPr txBox="1"/>
      </xdr:nvSpPr>
      <xdr:spPr>
        <a:xfrm>
          <a:off x="8483111" y="65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76693</xdr:rowOff>
    </xdr:from>
    <xdr:to>
      <xdr:col>11</xdr:col>
      <xdr:colOff>307975</xdr:colOff>
      <xdr:row>38</xdr:row>
      <xdr:rowOff>1179</xdr:rowOff>
    </xdr:to>
    <xdr:cxnSp macro="">
      <xdr:nvCxnSpPr>
        <xdr:cNvPr id="296" name="直線コネクタ 295"/>
        <xdr:cNvCxnSpPr/>
      </xdr:nvCxnSpPr>
      <xdr:spPr>
        <a:xfrm flipV="1">
          <a:off x="6972300" y="6420343"/>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15260</xdr:rowOff>
    </xdr:from>
    <xdr:ext cx="534377" cy="259045"/>
    <xdr:sp macro="" textlink="">
      <xdr:nvSpPr>
        <xdr:cNvPr id="298" name="テキスト ボックス 297"/>
        <xdr:cNvSpPr txBox="1"/>
      </xdr:nvSpPr>
      <xdr:spPr>
        <a:xfrm>
          <a:off x="7594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82456</xdr:rowOff>
    </xdr:from>
    <xdr:to>
      <xdr:col>15</xdr:col>
      <xdr:colOff>231775</xdr:colOff>
      <xdr:row>38</xdr:row>
      <xdr:rowOff>12605</xdr:rowOff>
    </xdr:to>
    <xdr:sp macro="" textlink="">
      <xdr:nvSpPr>
        <xdr:cNvPr id="306" name="円/楕円 305"/>
        <xdr:cNvSpPr/>
      </xdr:nvSpPr>
      <xdr:spPr>
        <a:xfrm>
          <a:off x="10426700" y="64261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105333</xdr:rowOff>
    </xdr:from>
    <xdr:ext cx="534377" cy="259045"/>
    <xdr:sp macro="" textlink="">
      <xdr:nvSpPr>
        <xdr:cNvPr id="307" name="補助費等該当値テキスト"/>
        <xdr:cNvSpPr txBox="1"/>
      </xdr:nvSpPr>
      <xdr:spPr>
        <a:xfrm>
          <a:off x="10528300" y="62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98752</xdr:rowOff>
    </xdr:from>
    <xdr:to>
      <xdr:col>14</xdr:col>
      <xdr:colOff>79375</xdr:colOff>
      <xdr:row>37</xdr:row>
      <xdr:rowOff>28902</xdr:rowOff>
    </xdr:to>
    <xdr:sp macro="" textlink="">
      <xdr:nvSpPr>
        <xdr:cNvPr id="308" name="円/楕円 307"/>
        <xdr:cNvSpPr/>
      </xdr:nvSpPr>
      <xdr:spPr>
        <a:xfrm>
          <a:off x="9588500" y="62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45429</xdr:rowOff>
    </xdr:from>
    <xdr:ext cx="534377" cy="259045"/>
    <xdr:sp macro="" textlink="">
      <xdr:nvSpPr>
        <xdr:cNvPr id="309" name="テキスト ボックス 308"/>
        <xdr:cNvSpPr txBox="1"/>
      </xdr:nvSpPr>
      <xdr:spPr>
        <a:xfrm>
          <a:off x="9372111" y="60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30661</xdr:rowOff>
    </xdr:from>
    <xdr:to>
      <xdr:col>12</xdr:col>
      <xdr:colOff>561975</xdr:colOff>
      <xdr:row>37</xdr:row>
      <xdr:rowOff>132261</xdr:rowOff>
    </xdr:to>
    <xdr:sp macro="" textlink="">
      <xdr:nvSpPr>
        <xdr:cNvPr id="310" name="円/楕円 309"/>
        <xdr:cNvSpPr/>
      </xdr:nvSpPr>
      <xdr:spPr>
        <a:xfrm>
          <a:off x="8699500" y="63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148788</xdr:rowOff>
    </xdr:from>
    <xdr:ext cx="534377" cy="259045"/>
    <xdr:sp macro="" textlink="">
      <xdr:nvSpPr>
        <xdr:cNvPr id="311" name="テキスト ボックス 310"/>
        <xdr:cNvSpPr txBox="1"/>
      </xdr:nvSpPr>
      <xdr:spPr>
        <a:xfrm>
          <a:off x="8483111" y="61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25893</xdr:rowOff>
    </xdr:from>
    <xdr:to>
      <xdr:col>11</xdr:col>
      <xdr:colOff>358775</xdr:colOff>
      <xdr:row>37</xdr:row>
      <xdr:rowOff>127493</xdr:rowOff>
    </xdr:to>
    <xdr:sp macro="" textlink="">
      <xdr:nvSpPr>
        <xdr:cNvPr id="312" name="円/楕円 311"/>
        <xdr:cNvSpPr/>
      </xdr:nvSpPr>
      <xdr:spPr>
        <a:xfrm>
          <a:off x="7810500" y="63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144020</xdr:rowOff>
    </xdr:from>
    <xdr:ext cx="534377" cy="259045"/>
    <xdr:sp macro="" textlink="">
      <xdr:nvSpPr>
        <xdr:cNvPr id="313" name="テキスト ボックス 312"/>
        <xdr:cNvSpPr txBox="1"/>
      </xdr:nvSpPr>
      <xdr:spPr>
        <a:xfrm>
          <a:off x="7594111" y="61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121829</xdr:rowOff>
    </xdr:from>
    <xdr:to>
      <xdr:col>10</xdr:col>
      <xdr:colOff>155575</xdr:colOff>
      <xdr:row>38</xdr:row>
      <xdr:rowOff>51980</xdr:rowOff>
    </xdr:to>
    <xdr:sp macro="" textlink="">
      <xdr:nvSpPr>
        <xdr:cNvPr id="314" name="円/楕円 313"/>
        <xdr:cNvSpPr/>
      </xdr:nvSpPr>
      <xdr:spPr>
        <a:xfrm>
          <a:off x="6921500" y="64654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43106</xdr:rowOff>
    </xdr:from>
    <xdr:ext cx="534377" cy="259045"/>
    <xdr:sp macro="" textlink="">
      <xdr:nvSpPr>
        <xdr:cNvPr id="315" name="テキスト ボックス 314"/>
        <xdr:cNvSpPr txBox="1"/>
      </xdr:nvSpPr>
      <xdr:spPr>
        <a:xfrm>
          <a:off x="6705111" y="65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29120</xdr:rowOff>
    </xdr:from>
    <xdr:to>
      <xdr:col>15</xdr:col>
      <xdr:colOff>180975</xdr:colOff>
      <xdr:row>58</xdr:row>
      <xdr:rowOff>31807</xdr:rowOff>
    </xdr:to>
    <xdr:cxnSp macro="">
      <xdr:nvCxnSpPr>
        <xdr:cNvPr id="346" name="直線コネクタ 345"/>
        <xdr:cNvCxnSpPr/>
      </xdr:nvCxnSpPr>
      <xdr:spPr>
        <a:xfrm flipV="1">
          <a:off x="9639300" y="9973220"/>
          <a:ext cx="8382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133809</xdr:rowOff>
    </xdr:from>
    <xdr:to>
      <xdr:col>14</xdr:col>
      <xdr:colOff>28575</xdr:colOff>
      <xdr:row>58</xdr:row>
      <xdr:rowOff>31807</xdr:rowOff>
    </xdr:to>
    <xdr:cxnSp macro="">
      <xdr:nvCxnSpPr>
        <xdr:cNvPr id="349" name="直線コネクタ 348"/>
        <xdr:cNvCxnSpPr/>
      </xdr:nvCxnSpPr>
      <xdr:spPr>
        <a:xfrm>
          <a:off x="8750300" y="9906459"/>
          <a:ext cx="889000" cy="6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51" name="テキスト ボックス 350"/>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133809</xdr:rowOff>
    </xdr:from>
    <xdr:to>
      <xdr:col>12</xdr:col>
      <xdr:colOff>511175</xdr:colOff>
      <xdr:row>57</xdr:row>
      <xdr:rowOff>134916</xdr:rowOff>
    </xdr:to>
    <xdr:cxnSp macro="">
      <xdr:nvCxnSpPr>
        <xdr:cNvPr id="352" name="直線コネクタ 351"/>
        <xdr:cNvCxnSpPr/>
      </xdr:nvCxnSpPr>
      <xdr:spPr>
        <a:xfrm flipV="1">
          <a:off x="7861300" y="9906459"/>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134916</xdr:rowOff>
    </xdr:from>
    <xdr:to>
      <xdr:col>11</xdr:col>
      <xdr:colOff>307975</xdr:colOff>
      <xdr:row>58</xdr:row>
      <xdr:rowOff>51450</xdr:rowOff>
    </xdr:to>
    <xdr:cxnSp macro="">
      <xdr:nvCxnSpPr>
        <xdr:cNvPr id="355" name="直線コネクタ 354"/>
        <xdr:cNvCxnSpPr/>
      </xdr:nvCxnSpPr>
      <xdr:spPr>
        <a:xfrm flipV="1">
          <a:off x="6972300" y="9907566"/>
          <a:ext cx="889000" cy="8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15203</xdr:rowOff>
    </xdr:from>
    <xdr:ext cx="534377" cy="259045"/>
    <xdr:sp macro="" textlink="">
      <xdr:nvSpPr>
        <xdr:cNvPr id="357" name="テキスト ボックス 356"/>
        <xdr:cNvSpPr txBox="1"/>
      </xdr:nvSpPr>
      <xdr:spPr>
        <a:xfrm>
          <a:off x="7594111" y="99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149770</xdr:rowOff>
    </xdr:from>
    <xdr:to>
      <xdr:col>15</xdr:col>
      <xdr:colOff>231775</xdr:colOff>
      <xdr:row>58</xdr:row>
      <xdr:rowOff>79920</xdr:rowOff>
    </xdr:to>
    <xdr:sp macro="" textlink="">
      <xdr:nvSpPr>
        <xdr:cNvPr id="365" name="円/楕円 364"/>
        <xdr:cNvSpPr/>
      </xdr:nvSpPr>
      <xdr:spPr>
        <a:xfrm>
          <a:off x="10426700" y="99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1197</xdr:rowOff>
    </xdr:from>
    <xdr:ext cx="534377" cy="259045"/>
    <xdr:sp macro="" textlink="">
      <xdr:nvSpPr>
        <xdr:cNvPr id="366" name="普通建設事業費該当値テキスト"/>
        <xdr:cNvSpPr txBox="1"/>
      </xdr:nvSpPr>
      <xdr:spPr>
        <a:xfrm>
          <a:off x="10528300" y="97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152457</xdr:rowOff>
    </xdr:from>
    <xdr:to>
      <xdr:col>14</xdr:col>
      <xdr:colOff>79375</xdr:colOff>
      <xdr:row>58</xdr:row>
      <xdr:rowOff>82607</xdr:rowOff>
    </xdr:to>
    <xdr:sp macro="" textlink="">
      <xdr:nvSpPr>
        <xdr:cNvPr id="367" name="円/楕円 366"/>
        <xdr:cNvSpPr/>
      </xdr:nvSpPr>
      <xdr:spPr>
        <a:xfrm>
          <a:off x="9588500" y="992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99134</xdr:rowOff>
    </xdr:from>
    <xdr:ext cx="534377" cy="259045"/>
    <xdr:sp macro="" textlink="">
      <xdr:nvSpPr>
        <xdr:cNvPr id="368" name="テキスト ボックス 367"/>
        <xdr:cNvSpPr txBox="1"/>
      </xdr:nvSpPr>
      <xdr:spPr>
        <a:xfrm>
          <a:off x="9372111" y="97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83009</xdr:rowOff>
    </xdr:from>
    <xdr:to>
      <xdr:col>12</xdr:col>
      <xdr:colOff>561975</xdr:colOff>
      <xdr:row>58</xdr:row>
      <xdr:rowOff>13159</xdr:rowOff>
    </xdr:to>
    <xdr:sp macro="" textlink="">
      <xdr:nvSpPr>
        <xdr:cNvPr id="369" name="円/楕円 368"/>
        <xdr:cNvSpPr/>
      </xdr:nvSpPr>
      <xdr:spPr>
        <a:xfrm>
          <a:off x="8699500" y="98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4286</xdr:rowOff>
    </xdr:from>
    <xdr:ext cx="534377" cy="259045"/>
    <xdr:sp macro="" textlink="">
      <xdr:nvSpPr>
        <xdr:cNvPr id="370" name="テキスト ボックス 369"/>
        <xdr:cNvSpPr txBox="1"/>
      </xdr:nvSpPr>
      <xdr:spPr>
        <a:xfrm>
          <a:off x="8483111" y="99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84116</xdr:rowOff>
    </xdr:from>
    <xdr:to>
      <xdr:col>11</xdr:col>
      <xdr:colOff>358775</xdr:colOff>
      <xdr:row>58</xdr:row>
      <xdr:rowOff>14266</xdr:rowOff>
    </xdr:to>
    <xdr:sp macro="" textlink="">
      <xdr:nvSpPr>
        <xdr:cNvPr id="371" name="円/楕円 370"/>
        <xdr:cNvSpPr/>
      </xdr:nvSpPr>
      <xdr:spPr>
        <a:xfrm>
          <a:off x="7810500" y="98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30793</xdr:rowOff>
    </xdr:from>
    <xdr:ext cx="534377" cy="259045"/>
    <xdr:sp macro="" textlink="">
      <xdr:nvSpPr>
        <xdr:cNvPr id="372" name="テキスト ボックス 371"/>
        <xdr:cNvSpPr txBox="1"/>
      </xdr:nvSpPr>
      <xdr:spPr>
        <a:xfrm>
          <a:off x="7594111" y="96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650</xdr:rowOff>
    </xdr:from>
    <xdr:to>
      <xdr:col>10</xdr:col>
      <xdr:colOff>155575</xdr:colOff>
      <xdr:row>58</xdr:row>
      <xdr:rowOff>102250</xdr:rowOff>
    </xdr:to>
    <xdr:sp macro="" textlink="">
      <xdr:nvSpPr>
        <xdr:cNvPr id="373" name="円/楕円 372"/>
        <xdr:cNvSpPr/>
      </xdr:nvSpPr>
      <xdr:spPr>
        <a:xfrm>
          <a:off x="6921500" y="99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93377</xdr:rowOff>
    </xdr:from>
    <xdr:ext cx="534377" cy="259045"/>
    <xdr:sp macro="" textlink="">
      <xdr:nvSpPr>
        <xdr:cNvPr id="374" name="テキスト ボックス 373"/>
        <xdr:cNvSpPr txBox="1"/>
      </xdr:nvSpPr>
      <xdr:spPr>
        <a:xfrm>
          <a:off x="6705111" y="100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136626</xdr:rowOff>
    </xdr:from>
    <xdr:to>
      <xdr:col>15</xdr:col>
      <xdr:colOff>180975</xdr:colOff>
      <xdr:row>78</xdr:row>
      <xdr:rowOff>141354</xdr:rowOff>
    </xdr:to>
    <xdr:cxnSp macro="">
      <xdr:nvCxnSpPr>
        <xdr:cNvPr id="403" name="直線コネクタ 402"/>
        <xdr:cNvCxnSpPr/>
      </xdr:nvCxnSpPr>
      <xdr:spPr>
        <a:xfrm>
          <a:off x="9639300" y="13509726"/>
          <a:ext cx="8382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82218</xdr:rowOff>
    </xdr:from>
    <xdr:to>
      <xdr:col>14</xdr:col>
      <xdr:colOff>28575</xdr:colOff>
      <xdr:row>78</xdr:row>
      <xdr:rowOff>136626</xdr:rowOff>
    </xdr:to>
    <xdr:cxnSp macro="">
      <xdr:nvCxnSpPr>
        <xdr:cNvPr id="406" name="直線コネクタ 405"/>
        <xdr:cNvCxnSpPr/>
      </xdr:nvCxnSpPr>
      <xdr:spPr>
        <a:xfrm>
          <a:off x="8750300" y="13455318"/>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90554</xdr:rowOff>
    </xdr:from>
    <xdr:to>
      <xdr:col>15</xdr:col>
      <xdr:colOff>231775</xdr:colOff>
      <xdr:row>79</xdr:row>
      <xdr:rowOff>20704</xdr:rowOff>
    </xdr:to>
    <xdr:sp macro="" textlink="">
      <xdr:nvSpPr>
        <xdr:cNvPr id="416" name="円/楕円 415"/>
        <xdr:cNvSpPr/>
      </xdr:nvSpPr>
      <xdr:spPr>
        <a:xfrm>
          <a:off x="10426700" y="134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49931</xdr:rowOff>
    </xdr:from>
    <xdr:ext cx="534377" cy="259045"/>
    <xdr:sp macro="" textlink="">
      <xdr:nvSpPr>
        <xdr:cNvPr id="417" name="普通建設事業費 （ うち新規整備　）該当値テキスト"/>
        <xdr:cNvSpPr txBox="1"/>
      </xdr:nvSpPr>
      <xdr:spPr>
        <a:xfrm>
          <a:off x="10528300" y="1325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85826</xdr:rowOff>
    </xdr:from>
    <xdr:to>
      <xdr:col>14</xdr:col>
      <xdr:colOff>79375</xdr:colOff>
      <xdr:row>79</xdr:row>
      <xdr:rowOff>15976</xdr:rowOff>
    </xdr:to>
    <xdr:sp macro="" textlink="">
      <xdr:nvSpPr>
        <xdr:cNvPr id="418" name="円/楕円 417"/>
        <xdr:cNvSpPr/>
      </xdr:nvSpPr>
      <xdr:spPr>
        <a:xfrm>
          <a:off x="9588500" y="134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7103</xdr:rowOff>
    </xdr:from>
    <xdr:ext cx="534377" cy="259045"/>
    <xdr:sp macro="" textlink="">
      <xdr:nvSpPr>
        <xdr:cNvPr id="419" name="テキスト ボックス 418"/>
        <xdr:cNvSpPr txBox="1"/>
      </xdr:nvSpPr>
      <xdr:spPr>
        <a:xfrm>
          <a:off x="9372111" y="135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31418</xdr:rowOff>
    </xdr:from>
    <xdr:to>
      <xdr:col>12</xdr:col>
      <xdr:colOff>561975</xdr:colOff>
      <xdr:row>78</xdr:row>
      <xdr:rowOff>133018</xdr:rowOff>
    </xdr:to>
    <xdr:sp macro="" textlink="">
      <xdr:nvSpPr>
        <xdr:cNvPr id="420" name="円/楕円 419"/>
        <xdr:cNvSpPr/>
      </xdr:nvSpPr>
      <xdr:spPr>
        <a:xfrm>
          <a:off x="8699500" y="134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124145</xdr:rowOff>
    </xdr:from>
    <xdr:ext cx="534377" cy="259045"/>
    <xdr:sp macro="" textlink="">
      <xdr:nvSpPr>
        <xdr:cNvPr id="421" name="テキスト ボックス 420"/>
        <xdr:cNvSpPr txBox="1"/>
      </xdr:nvSpPr>
      <xdr:spPr>
        <a:xfrm>
          <a:off x="8483111" y="134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142828</xdr:rowOff>
    </xdr:from>
    <xdr:to>
      <xdr:col>15</xdr:col>
      <xdr:colOff>180975</xdr:colOff>
      <xdr:row>97</xdr:row>
      <xdr:rowOff>23485</xdr:rowOff>
    </xdr:to>
    <xdr:cxnSp macro="">
      <xdr:nvCxnSpPr>
        <xdr:cNvPr id="454" name="直線コネクタ 453"/>
        <xdr:cNvCxnSpPr/>
      </xdr:nvCxnSpPr>
      <xdr:spPr>
        <a:xfrm>
          <a:off x="9639300" y="16602028"/>
          <a:ext cx="838200" cy="5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153530</xdr:rowOff>
    </xdr:from>
    <xdr:to>
      <xdr:col>14</xdr:col>
      <xdr:colOff>28575</xdr:colOff>
      <xdr:row>96</xdr:row>
      <xdr:rowOff>142828</xdr:rowOff>
    </xdr:to>
    <xdr:cxnSp macro="">
      <xdr:nvCxnSpPr>
        <xdr:cNvPr id="457" name="直線コネクタ 456"/>
        <xdr:cNvCxnSpPr/>
      </xdr:nvCxnSpPr>
      <xdr:spPr>
        <a:xfrm>
          <a:off x="8750300" y="16441280"/>
          <a:ext cx="889000" cy="16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7448</xdr:rowOff>
    </xdr:from>
    <xdr:ext cx="534377" cy="259045"/>
    <xdr:sp macro="" textlink="">
      <xdr:nvSpPr>
        <xdr:cNvPr id="461" name="テキスト ボックス 460"/>
        <xdr:cNvSpPr txBox="1"/>
      </xdr:nvSpPr>
      <xdr:spPr>
        <a:xfrm>
          <a:off x="8483111" y="166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144135</xdr:rowOff>
    </xdr:from>
    <xdr:to>
      <xdr:col>15</xdr:col>
      <xdr:colOff>231775</xdr:colOff>
      <xdr:row>97</xdr:row>
      <xdr:rowOff>74285</xdr:rowOff>
    </xdr:to>
    <xdr:sp macro="" textlink="">
      <xdr:nvSpPr>
        <xdr:cNvPr id="467" name="円/楕円 466"/>
        <xdr:cNvSpPr/>
      </xdr:nvSpPr>
      <xdr:spPr>
        <a:xfrm>
          <a:off x="10426700" y="166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122562</xdr:rowOff>
    </xdr:from>
    <xdr:ext cx="534377" cy="259045"/>
    <xdr:sp macro="" textlink="">
      <xdr:nvSpPr>
        <xdr:cNvPr id="468" name="普通建設事業費 （ うち更新整備　）該当値テキスト"/>
        <xdr:cNvSpPr txBox="1"/>
      </xdr:nvSpPr>
      <xdr:spPr>
        <a:xfrm>
          <a:off x="10528300" y="165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92028</xdr:rowOff>
    </xdr:from>
    <xdr:to>
      <xdr:col>14</xdr:col>
      <xdr:colOff>79375</xdr:colOff>
      <xdr:row>97</xdr:row>
      <xdr:rowOff>22178</xdr:rowOff>
    </xdr:to>
    <xdr:sp macro="" textlink="">
      <xdr:nvSpPr>
        <xdr:cNvPr id="469" name="円/楕円 468"/>
        <xdr:cNvSpPr/>
      </xdr:nvSpPr>
      <xdr:spPr>
        <a:xfrm>
          <a:off x="9588500" y="16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38705</xdr:rowOff>
    </xdr:from>
    <xdr:ext cx="534377" cy="259045"/>
    <xdr:sp macro="" textlink="">
      <xdr:nvSpPr>
        <xdr:cNvPr id="470" name="テキスト ボックス 469"/>
        <xdr:cNvSpPr txBox="1"/>
      </xdr:nvSpPr>
      <xdr:spPr>
        <a:xfrm>
          <a:off x="9372111" y="1632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102730</xdr:rowOff>
    </xdr:from>
    <xdr:to>
      <xdr:col>12</xdr:col>
      <xdr:colOff>561975</xdr:colOff>
      <xdr:row>96</xdr:row>
      <xdr:rowOff>32880</xdr:rowOff>
    </xdr:to>
    <xdr:sp macro="" textlink="">
      <xdr:nvSpPr>
        <xdr:cNvPr id="471" name="円/楕円 470"/>
        <xdr:cNvSpPr/>
      </xdr:nvSpPr>
      <xdr:spPr>
        <a:xfrm>
          <a:off x="8699500" y="163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49407</xdr:rowOff>
    </xdr:from>
    <xdr:ext cx="534377" cy="259045"/>
    <xdr:sp macro="" textlink="">
      <xdr:nvSpPr>
        <xdr:cNvPr id="472" name="テキスト ボックス 471"/>
        <xdr:cNvSpPr txBox="1"/>
      </xdr:nvSpPr>
      <xdr:spPr>
        <a:xfrm>
          <a:off x="8483111" y="161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40504</xdr:rowOff>
    </xdr:from>
    <xdr:to>
      <xdr:col>23</xdr:col>
      <xdr:colOff>517525</xdr:colOff>
      <xdr:row>39</xdr:row>
      <xdr:rowOff>86599</xdr:rowOff>
    </xdr:to>
    <xdr:cxnSp macro="">
      <xdr:nvCxnSpPr>
        <xdr:cNvPr id="503" name="直線コネクタ 502"/>
        <xdr:cNvCxnSpPr/>
      </xdr:nvCxnSpPr>
      <xdr:spPr>
        <a:xfrm>
          <a:off x="15481300" y="6727054"/>
          <a:ext cx="8382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40504</xdr:rowOff>
    </xdr:from>
    <xdr:to>
      <xdr:col>22</xdr:col>
      <xdr:colOff>365125</xdr:colOff>
      <xdr:row>39</xdr:row>
      <xdr:rowOff>50023</xdr:rowOff>
    </xdr:to>
    <xdr:cxnSp macro="">
      <xdr:nvCxnSpPr>
        <xdr:cNvPr id="506" name="直線コネクタ 505"/>
        <xdr:cNvCxnSpPr/>
      </xdr:nvCxnSpPr>
      <xdr:spPr>
        <a:xfrm flipV="1">
          <a:off x="14592300" y="6727054"/>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84945</xdr:rowOff>
    </xdr:from>
    <xdr:ext cx="469744" cy="259045"/>
    <xdr:sp macro="" textlink="">
      <xdr:nvSpPr>
        <xdr:cNvPr id="508" name="テキスト ボックス 507"/>
        <xdr:cNvSpPr txBox="1"/>
      </xdr:nvSpPr>
      <xdr:spPr>
        <a:xfrm>
          <a:off x="15246427"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50023</xdr:rowOff>
    </xdr:from>
    <xdr:to>
      <xdr:col>21</xdr:col>
      <xdr:colOff>161925</xdr:colOff>
      <xdr:row>39</xdr:row>
      <xdr:rowOff>92478</xdr:rowOff>
    </xdr:to>
    <xdr:cxnSp macro="">
      <xdr:nvCxnSpPr>
        <xdr:cNvPr id="509" name="直線コネクタ 508"/>
        <xdr:cNvCxnSpPr/>
      </xdr:nvCxnSpPr>
      <xdr:spPr>
        <a:xfrm flipV="1">
          <a:off x="13703300" y="673657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15619</xdr:rowOff>
    </xdr:from>
    <xdr:to>
      <xdr:col>19</xdr:col>
      <xdr:colOff>644525</xdr:colOff>
      <xdr:row>39</xdr:row>
      <xdr:rowOff>92478</xdr:rowOff>
    </xdr:to>
    <xdr:cxnSp macro="">
      <xdr:nvCxnSpPr>
        <xdr:cNvPr id="512" name="直線コネクタ 511"/>
        <xdr:cNvCxnSpPr/>
      </xdr:nvCxnSpPr>
      <xdr:spPr>
        <a:xfrm>
          <a:off x="12814300" y="6702169"/>
          <a:ext cx="889000" cy="7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35799</xdr:rowOff>
    </xdr:from>
    <xdr:to>
      <xdr:col>23</xdr:col>
      <xdr:colOff>568325</xdr:colOff>
      <xdr:row>39</xdr:row>
      <xdr:rowOff>137399</xdr:rowOff>
    </xdr:to>
    <xdr:sp macro="" textlink="">
      <xdr:nvSpPr>
        <xdr:cNvPr id="522" name="円/楕円 521"/>
        <xdr:cNvSpPr/>
      </xdr:nvSpPr>
      <xdr:spPr>
        <a:xfrm>
          <a:off x="16268700" y="67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126207</xdr:rowOff>
    </xdr:from>
    <xdr:ext cx="378565" cy="259045"/>
    <xdr:sp macro="" textlink="">
      <xdr:nvSpPr>
        <xdr:cNvPr id="523" name="災害復旧事業費該当値テキスト"/>
        <xdr:cNvSpPr txBox="1"/>
      </xdr:nvSpPr>
      <xdr:spPr>
        <a:xfrm>
          <a:off x="16370300" y="664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161154</xdr:rowOff>
    </xdr:from>
    <xdr:to>
      <xdr:col>22</xdr:col>
      <xdr:colOff>415925</xdr:colOff>
      <xdr:row>39</xdr:row>
      <xdr:rowOff>91304</xdr:rowOff>
    </xdr:to>
    <xdr:sp macro="" textlink="">
      <xdr:nvSpPr>
        <xdr:cNvPr id="524" name="円/楕円 523"/>
        <xdr:cNvSpPr/>
      </xdr:nvSpPr>
      <xdr:spPr>
        <a:xfrm>
          <a:off x="15430500" y="66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107831</xdr:rowOff>
    </xdr:from>
    <xdr:ext cx="469744" cy="259045"/>
    <xdr:sp macro="" textlink="">
      <xdr:nvSpPr>
        <xdr:cNvPr id="525" name="テキスト ボックス 524"/>
        <xdr:cNvSpPr txBox="1"/>
      </xdr:nvSpPr>
      <xdr:spPr>
        <a:xfrm>
          <a:off x="15246427" y="64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170673</xdr:rowOff>
    </xdr:from>
    <xdr:to>
      <xdr:col>21</xdr:col>
      <xdr:colOff>212725</xdr:colOff>
      <xdr:row>39</xdr:row>
      <xdr:rowOff>100823</xdr:rowOff>
    </xdr:to>
    <xdr:sp macro="" textlink="">
      <xdr:nvSpPr>
        <xdr:cNvPr id="526" name="円/楕円 525"/>
        <xdr:cNvSpPr/>
      </xdr:nvSpPr>
      <xdr:spPr>
        <a:xfrm>
          <a:off x="14541500" y="66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91950</xdr:rowOff>
    </xdr:from>
    <xdr:ext cx="469744" cy="259045"/>
    <xdr:sp macro="" textlink="">
      <xdr:nvSpPr>
        <xdr:cNvPr id="527" name="テキスト ボックス 526"/>
        <xdr:cNvSpPr txBox="1"/>
      </xdr:nvSpPr>
      <xdr:spPr>
        <a:xfrm>
          <a:off x="14357427" y="677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41678</xdr:rowOff>
    </xdr:from>
    <xdr:to>
      <xdr:col>20</xdr:col>
      <xdr:colOff>9525</xdr:colOff>
      <xdr:row>39</xdr:row>
      <xdr:rowOff>143278</xdr:rowOff>
    </xdr:to>
    <xdr:sp macro="" textlink="">
      <xdr:nvSpPr>
        <xdr:cNvPr id="528" name="円/楕円 527"/>
        <xdr:cNvSpPr/>
      </xdr:nvSpPr>
      <xdr:spPr>
        <a:xfrm>
          <a:off x="136525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134405</xdr:rowOff>
    </xdr:from>
    <xdr:ext cx="378565" cy="259045"/>
    <xdr:sp macro="" textlink="">
      <xdr:nvSpPr>
        <xdr:cNvPr id="529" name="テキスト ボックス 528"/>
        <xdr:cNvSpPr txBox="1"/>
      </xdr:nvSpPr>
      <xdr:spPr>
        <a:xfrm>
          <a:off x="13514017" y="682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136269</xdr:rowOff>
    </xdr:from>
    <xdr:to>
      <xdr:col>18</xdr:col>
      <xdr:colOff>492125</xdr:colOff>
      <xdr:row>39</xdr:row>
      <xdr:rowOff>66419</xdr:rowOff>
    </xdr:to>
    <xdr:sp macro="" textlink="">
      <xdr:nvSpPr>
        <xdr:cNvPr id="530" name="円/楕円 529"/>
        <xdr:cNvSpPr/>
      </xdr:nvSpPr>
      <xdr:spPr>
        <a:xfrm>
          <a:off x="12763500" y="66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57546</xdr:rowOff>
    </xdr:from>
    <xdr:ext cx="469744" cy="259045"/>
    <xdr:sp macro="" textlink="">
      <xdr:nvSpPr>
        <xdr:cNvPr id="531" name="テキスト ボックス 530"/>
        <xdr:cNvSpPr txBox="1"/>
      </xdr:nvSpPr>
      <xdr:spPr>
        <a:xfrm>
          <a:off x="12579427" y="67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64263</xdr:rowOff>
    </xdr:from>
    <xdr:to>
      <xdr:col>23</xdr:col>
      <xdr:colOff>517525</xdr:colOff>
      <xdr:row>77</xdr:row>
      <xdr:rowOff>76240</xdr:rowOff>
    </xdr:to>
    <xdr:cxnSp macro="">
      <xdr:nvCxnSpPr>
        <xdr:cNvPr id="619" name="直線コネクタ 618"/>
        <xdr:cNvCxnSpPr/>
      </xdr:nvCxnSpPr>
      <xdr:spPr>
        <a:xfrm flipV="1">
          <a:off x="15481300" y="13265913"/>
          <a:ext cx="8382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52817</xdr:rowOff>
    </xdr:from>
    <xdr:to>
      <xdr:col>22</xdr:col>
      <xdr:colOff>365125</xdr:colOff>
      <xdr:row>77</xdr:row>
      <xdr:rowOff>76240</xdr:rowOff>
    </xdr:to>
    <xdr:cxnSp macro="">
      <xdr:nvCxnSpPr>
        <xdr:cNvPr id="622" name="直線コネクタ 621"/>
        <xdr:cNvCxnSpPr/>
      </xdr:nvCxnSpPr>
      <xdr:spPr>
        <a:xfrm>
          <a:off x="14592300" y="13254467"/>
          <a:ext cx="889000" cy="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4" name="テキスト ボックス 623"/>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52817</xdr:rowOff>
    </xdr:from>
    <xdr:to>
      <xdr:col>21</xdr:col>
      <xdr:colOff>161925</xdr:colOff>
      <xdr:row>77</xdr:row>
      <xdr:rowOff>57899</xdr:rowOff>
    </xdr:to>
    <xdr:cxnSp macro="">
      <xdr:nvCxnSpPr>
        <xdr:cNvPr id="625" name="直線コネクタ 624"/>
        <xdr:cNvCxnSpPr/>
      </xdr:nvCxnSpPr>
      <xdr:spPr>
        <a:xfrm flipV="1">
          <a:off x="13703300" y="13254467"/>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57899</xdr:rowOff>
    </xdr:from>
    <xdr:to>
      <xdr:col>19</xdr:col>
      <xdr:colOff>644525</xdr:colOff>
      <xdr:row>77</xdr:row>
      <xdr:rowOff>60520</xdr:rowOff>
    </xdr:to>
    <xdr:cxnSp macro="">
      <xdr:nvCxnSpPr>
        <xdr:cNvPr id="628" name="直線コネクタ 627"/>
        <xdr:cNvCxnSpPr/>
      </xdr:nvCxnSpPr>
      <xdr:spPr>
        <a:xfrm flipV="1">
          <a:off x="12814300" y="13259549"/>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13463</xdr:rowOff>
    </xdr:from>
    <xdr:to>
      <xdr:col>23</xdr:col>
      <xdr:colOff>568325</xdr:colOff>
      <xdr:row>77</xdr:row>
      <xdr:rowOff>115063</xdr:rowOff>
    </xdr:to>
    <xdr:sp macro="" textlink="">
      <xdr:nvSpPr>
        <xdr:cNvPr id="638" name="円/楕円 637"/>
        <xdr:cNvSpPr/>
      </xdr:nvSpPr>
      <xdr:spPr>
        <a:xfrm>
          <a:off x="162687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163340</xdr:rowOff>
    </xdr:from>
    <xdr:ext cx="534377" cy="259045"/>
    <xdr:sp macro="" textlink="">
      <xdr:nvSpPr>
        <xdr:cNvPr id="639" name="公債費該当値テキスト"/>
        <xdr:cNvSpPr txBox="1"/>
      </xdr:nvSpPr>
      <xdr:spPr>
        <a:xfrm>
          <a:off x="16370300" y="131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25440</xdr:rowOff>
    </xdr:from>
    <xdr:to>
      <xdr:col>22</xdr:col>
      <xdr:colOff>415925</xdr:colOff>
      <xdr:row>77</xdr:row>
      <xdr:rowOff>127040</xdr:rowOff>
    </xdr:to>
    <xdr:sp macro="" textlink="">
      <xdr:nvSpPr>
        <xdr:cNvPr id="640" name="円/楕円 639"/>
        <xdr:cNvSpPr/>
      </xdr:nvSpPr>
      <xdr:spPr>
        <a:xfrm>
          <a:off x="15430500" y="132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118167</xdr:rowOff>
    </xdr:from>
    <xdr:ext cx="534377" cy="259045"/>
    <xdr:sp macro="" textlink="">
      <xdr:nvSpPr>
        <xdr:cNvPr id="641" name="テキスト ボックス 640"/>
        <xdr:cNvSpPr txBox="1"/>
      </xdr:nvSpPr>
      <xdr:spPr>
        <a:xfrm>
          <a:off x="15214111" y="1331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2017</xdr:rowOff>
    </xdr:from>
    <xdr:to>
      <xdr:col>21</xdr:col>
      <xdr:colOff>212725</xdr:colOff>
      <xdr:row>77</xdr:row>
      <xdr:rowOff>103617</xdr:rowOff>
    </xdr:to>
    <xdr:sp macro="" textlink="">
      <xdr:nvSpPr>
        <xdr:cNvPr id="642" name="円/楕円 641"/>
        <xdr:cNvSpPr/>
      </xdr:nvSpPr>
      <xdr:spPr>
        <a:xfrm>
          <a:off x="14541500" y="132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94744</xdr:rowOff>
    </xdr:from>
    <xdr:ext cx="534377" cy="259045"/>
    <xdr:sp macro="" textlink="">
      <xdr:nvSpPr>
        <xdr:cNvPr id="643" name="テキスト ボックス 642"/>
        <xdr:cNvSpPr txBox="1"/>
      </xdr:nvSpPr>
      <xdr:spPr>
        <a:xfrm>
          <a:off x="14325111" y="132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7099</xdr:rowOff>
    </xdr:from>
    <xdr:to>
      <xdr:col>20</xdr:col>
      <xdr:colOff>9525</xdr:colOff>
      <xdr:row>77</xdr:row>
      <xdr:rowOff>108699</xdr:rowOff>
    </xdr:to>
    <xdr:sp macro="" textlink="">
      <xdr:nvSpPr>
        <xdr:cNvPr id="644" name="円/楕円 643"/>
        <xdr:cNvSpPr/>
      </xdr:nvSpPr>
      <xdr:spPr>
        <a:xfrm>
          <a:off x="13652500" y="132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99826</xdr:rowOff>
    </xdr:from>
    <xdr:ext cx="534377" cy="259045"/>
    <xdr:sp macro="" textlink="">
      <xdr:nvSpPr>
        <xdr:cNvPr id="645" name="テキスト ボックス 644"/>
        <xdr:cNvSpPr txBox="1"/>
      </xdr:nvSpPr>
      <xdr:spPr>
        <a:xfrm>
          <a:off x="13436111" y="133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9720</xdr:rowOff>
    </xdr:from>
    <xdr:to>
      <xdr:col>18</xdr:col>
      <xdr:colOff>492125</xdr:colOff>
      <xdr:row>77</xdr:row>
      <xdr:rowOff>111320</xdr:rowOff>
    </xdr:to>
    <xdr:sp macro="" textlink="">
      <xdr:nvSpPr>
        <xdr:cNvPr id="646" name="円/楕円 645"/>
        <xdr:cNvSpPr/>
      </xdr:nvSpPr>
      <xdr:spPr>
        <a:xfrm>
          <a:off x="12763500" y="132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102447</xdr:rowOff>
    </xdr:from>
    <xdr:ext cx="534377" cy="259045"/>
    <xdr:sp macro="" textlink="">
      <xdr:nvSpPr>
        <xdr:cNvPr id="647" name="テキスト ボックス 646"/>
        <xdr:cNvSpPr txBox="1"/>
      </xdr:nvSpPr>
      <xdr:spPr>
        <a:xfrm>
          <a:off x="12547111" y="133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168678</xdr:rowOff>
    </xdr:from>
    <xdr:to>
      <xdr:col>23</xdr:col>
      <xdr:colOff>517525</xdr:colOff>
      <xdr:row>98</xdr:row>
      <xdr:rowOff>88385</xdr:rowOff>
    </xdr:to>
    <xdr:cxnSp macro="">
      <xdr:nvCxnSpPr>
        <xdr:cNvPr id="678" name="直線コネクタ 677"/>
        <xdr:cNvCxnSpPr/>
      </xdr:nvCxnSpPr>
      <xdr:spPr>
        <a:xfrm flipV="1">
          <a:off x="15481300" y="16799328"/>
          <a:ext cx="838200" cy="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56162</xdr:rowOff>
    </xdr:from>
    <xdr:to>
      <xdr:col>22</xdr:col>
      <xdr:colOff>365125</xdr:colOff>
      <xdr:row>98</xdr:row>
      <xdr:rowOff>88385</xdr:rowOff>
    </xdr:to>
    <xdr:cxnSp macro="">
      <xdr:nvCxnSpPr>
        <xdr:cNvPr id="681" name="直線コネクタ 680"/>
        <xdr:cNvCxnSpPr/>
      </xdr:nvCxnSpPr>
      <xdr:spPr>
        <a:xfrm>
          <a:off x="14592300" y="16858262"/>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37145</xdr:rowOff>
    </xdr:from>
    <xdr:to>
      <xdr:col>21</xdr:col>
      <xdr:colOff>161925</xdr:colOff>
      <xdr:row>98</xdr:row>
      <xdr:rowOff>56162</xdr:rowOff>
    </xdr:to>
    <xdr:cxnSp macro="">
      <xdr:nvCxnSpPr>
        <xdr:cNvPr id="684" name="直線コネクタ 683"/>
        <xdr:cNvCxnSpPr/>
      </xdr:nvCxnSpPr>
      <xdr:spPr>
        <a:xfrm>
          <a:off x="13703300" y="16839245"/>
          <a:ext cx="8890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9942</xdr:rowOff>
    </xdr:from>
    <xdr:to>
      <xdr:col>19</xdr:col>
      <xdr:colOff>644525</xdr:colOff>
      <xdr:row>98</xdr:row>
      <xdr:rowOff>37145</xdr:rowOff>
    </xdr:to>
    <xdr:cxnSp macro="">
      <xdr:nvCxnSpPr>
        <xdr:cNvPr id="687" name="直線コネクタ 686"/>
        <xdr:cNvCxnSpPr/>
      </xdr:nvCxnSpPr>
      <xdr:spPr>
        <a:xfrm>
          <a:off x="12814300" y="16812042"/>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117878</xdr:rowOff>
    </xdr:from>
    <xdr:to>
      <xdr:col>23</xdr:col>
      <xdr:colOff>568325</xdr:colOff>
      <xdr:row>98</xdr:row>
      <xdr:rowOff>48028</xdr:rowOff>
    </xdr:to>
    <xdr:sp macro="" textlink="">
      <xdr:nvSpPr>
        <xdr:cNvPr id="697" name="円/楕円 696"/>
        <xdr:cNvSpPr/>
      </xdr:nvSpPr>
      <xdr:spPr>
        <a:xfrm>
          <a:off x="16268700" y="16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140755</xdr:rowOff>
    </xdr:from>
    <xdr:ext cx="534377" cy="259045"/>
    <xdr:sp macro="" textlink="">
      <xdr:nvSpPr>
        <xdr:cNvPr id="698" name="積立金該当値テキスト"/>
        <xdr:cNvSpPr txBox="1"/>
      </xdr:nvSpPr>
      <xdr:spPr>
        <a:xfrm>
          <a:off x="16370300" y="165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37585</xdr:rowOff>
    </xdr:from>
    <xdr:to>
      <xdr:col>22</xdr:col>
      <xdr:colOff>415925</xdr:colOff>
      <xdr:row>98</xdr:row>
      <xdr:rowOff>139185</xdr:rowOff>
    </xdr:to>
    <xdr:sp macro="" textlink="">
      <xdr:nvSpPr>
        <xdr:cNvPr id="699" name="円/楕円 698"/>
        <xdr:cNvSpPr/>
      </xdr:nvSpPr>
      <xdr:spPr>
        <a:xfrm>
          <a:off x="15430500" y="168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155712</xdr:rowOff>
    </xdr:from>
    <xdr:ext cx="534377" cy="259045"/>
    <xdr:sp macro="" textlink="">
      <xdr:nvSpPr>
        <xdr:cNvPr id="700" name="テキスト ボックス 699"/>
        <xdr:cNvSpPr txBox="1"/>
      </xdr:nvSpPr>
      <xdr:spPr>
        <a:xfrm>
          <a:off x="15214111" y="166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5362</xdr:rowOff>
    </xdr:from>
    <xdr:to>
      <xdr:col>21</xdr:col>
      <xdr:colOff>212725</xdr:colOff>
      <xdr:row>98</xdr:row>
      <xdr:rowOff>106962</xdr:rowOff>
    </xdr:to>
    <xdr:sp macro="" textlink="">
      <xdr:nvSpPr>
        <xdr:cNvPr id="701" name="円/楕円 700"/>
        <xdr:cNvSpPr/>
      </xdr:nvSpPr>
      <xdr:spPr>
        <a:xfrm>
          <a:off x="14541500" y="168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98089</xdr:rowOff>
    </xdr:from>
    <xdr:ext cx="534377" cy="259045"/>
    <xdr:sp macro="" textlink="">
      <xdr:nvSpPr>
        <xdr:cNvPr id="702" name="テキスト ボックス 701"/>
        <xdr:cNvSpPr txBox="1"/>
      </xdr:nvSpPr>
      <xdr:spPr>
        <a:xfrm>
          <a:off x="14325111" y="169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157795</xdr:rowOff>
    </xdr:from>
    <xdr:to>
      <xdr:col>20</xdr:col>
      <xdr:colOff>9525</xdr:colOff>
      <xdr:row>98</xdr:row>
      <xdr:rowOff>87945</xdr:rowOff>
    </xdr:to>
    <xdr:sp macro="" textlink="">
      <xdr:nvSpPr>
        <xdr:cNvPr id="703" name="円/楕円 702"/>
        <xdr:cNvSpPr/>
      </xdr:nvSpPr>
      <xdr:spPr>
        <a:xfrm>
          <a:off x="13652500" y="167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79072</xdr:rowOff>
    </xdr:from>
    <xdr:ext cx="534377" cy="259045"/>
    <xdr:sp macro="" textlink="">
      <xdr:nvSpPr>
        <xdr:cNvPr id="704" name="テキスト ボックス 703"/>
        <xdr:cNvSpPr txBox="1"/>
      </xdr:nvSpPr>
      <xdr:spPr>
        <a:xfrm>
          <a:off x="13436111" y="168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130592</xdr:rowOff>
    </xdr:from>
    <xdr:to>
      <xdr:col>18</xdr:col>
      <xdr:colOff>492125</xdr:colOff>
      <xdr:row>98</xdr:row>
      <xdr:rowOff>60742</xdr:rowOff>
    </xdr:to>
    <xdr:sp macro="" textlink="">
      <xdr:nvSpPr>
        <xdr:cNvPr id="705" name="円/楕円 704"/>
        <xdr:cNvSpPr/>
      </xdr:nvSpPr>
      <xdr:spPr>
        <a:xfrm>
          <a:off x="12763500" y="167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51869</xdr:rowOff>
    </xdr:from>
    <xdr:ext cx="534377" cy="259045"/>
    <xdr:sp macro="" textlink="">
      <xdr:nvSpPr>
        <xdr:cNvPr id="706" name="テキスト ボックス 705"/>
        <xdr:cNvSpPr txBox="1"/>
      </xdr:nvSpPr>
      <xdr:spPr>
        <a:xfrm>
          <a:off x="12547111" y="1685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1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169146</xdr:rowOff>
    </xdr:from>
    <xdr:to>
      <xdr:col>32</xdr:col>
      <xdr:colOff>187325</xdr:colOff>
      <xdr:row>77</xdr:row>
      <xdr:rowOff>157814</xdr:rowOff>
    </xdr:to>
    <xdr:cxnSp macro="">
      <xdr:nvCxnSpPr>
        <xdr:cNvPr id="854" name="直線コネクタ 853"/>
        <xdr:cNvCxnSpPr/>
      </xdr:nvCxnSpPr>
      <xdr:spPr>
        <a:xfrm flipV="1">
          <a:off x="21323300" y="13199346"/>
          <a:ext cx="838200" cy="16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157814</xdr:rowOff>
    </xdr:from>
    <xdr:to>
      <xdr:col>31</xdr:col>
      <xdr:colOff>34925</xdr:colOff>
      <xdr:row>78</xdr:row>
      <xdr:rowOff>5752</xdr:rowOff>
    </xdr:to>
    <xdr:cxnSp macro="">
      <xdr:nvCxnSpPr>
        <xdr:cNvPr id="857" name="直線コネクタ 856"/>
        <xdr:cNvCxnSpPr/>
      </xdr:nvCxnSpPr>
      <xdr:spPr>
        <a:xfrm flipV="1">
          <a:off x="20434300" y="13359464"/>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38037</xdr:rowOff>
    </xdr:from>
    <xdr:ext cx="534377" cy="259045"/>
    <xdr:sp macro="" textlink="">
      <xdr:nvSpPr>
        <xdr:cNvPr id="859" name="テキスト ボックス 858"/>
        <xdr:cNvSpPr txBox="1"/>
      </xdr:nvSpPr>
      <xdr:spPr>
        <a:xfrm>
          <a:off x="21056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142410</xdr:rowOff>
    </xdr:from>
    <xdr:to>
      <xdr:col>29</xdr:col>
      <xdr:colOff>517525</xdr:colOff>
      <xdr:row>78</xdr:row>
      <xdr:rowOff>5752</xdr:rowOff>
    </xdr:to>
    <xdr:cxnSp macro="">
      <xdr:nvCxnSpPr>
        <xdr:cNvPr id="860" name="直線コネクタ 859"/>
        <xdr:cNvCxnSpPr/>
      </xdr:nvCxnSpPr>
      <xdr:spPr>
        <a:xfrm>
          <a:off x="19545300" y="13344060"/>
          <a:ext cx="889000" cy="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142410</xdr:rowOff>
    </xdr:from>
    <xdr:to>
      <xdr:col>28</xdr:col>
      <xdr:colOff>314325</xdr:colOff>
      <xdr:row>77</xdr:row>
      <xdr:rowOff>160296</xdr:rowOff>
    </xdr:to>
    <xdr:cxnSp macro="">
      <xdr:nvCxnSpPr>
        <xdr:cNvPr id="863" name="直線コネクタ 862"/>
        <xdr:cNvCxnSpPr/>
      </xdr:nvCxnSpPr>
      <xdr:spPr>
        <a:xfrm flipV="1">
          <a:off x="18656300" y="13344060"/>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118346</xdr:rowOff>
    </xdr:from>
    <xdr:to>
      <xdr:col>32</xdr:col>
      <xdr:colOff>238125</xdr:colOff>
      <xdr:row>77</xdr:row>
      <xdr:rowOff>48496</xdr:rowOff>
    </xdr:to>
    <xdr:sp macro="" textlink="">
      <xdr:nvSpPr>
        <xdr:cNvPr id="873" name="円/楕円 872"/>
        <xdr:cNvSpPr/>
      </xdr:nvSpPr>
      <xdr:spPr>
        <a:xfrm>
          <a:off x="22110700" y="131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141223</xdr:rowOff>
    </xdr:from>
    <xdr:ext cx="534377" cy="259045"/>
    <xdr:sp macro="" textlink="">
      <xdr:nvSpPr>
        <xdr:cNvPr id="874" name="繰出金該当値テキスト"/>
        <xdr:cNvSpPr txBox="1"/>
      </xdr:nvSpPr>
      <xdr:spPr>
        <a:xfrm>
          <a:off x="22212300" y="129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70,795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107014</xdr:rowOff>
    </xdr:from>
    <xdr:to>
      <xdr:col>31</xdr:col>
      <xdr:colOff>85725</xdr:colOff>
      <xdr:row>78</xdr:row>
      <xdr:rowOff>37164</xdr:rowOff>
    </xdr:to>
    <xdr:sp macro="" textlink="">
      <xdr:nvSpPr>
        <xdr:cNvPr id="875" name="円/楕円 874"/>
        <xdr:cNvSpPr/>
      </xdr:nvSpPr>
      <xdr:spPr>
        <a:xfrm>
          <a:off x="21272500" y="133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28291</xdr:rowOff>
    </xdr:from>
    <xdr:ext cx="534377" cy="259045"/>
    <xdr:sp macro="" textlink="">
      <xdr:nvSpPr>
        <xdr:cNvPr id="876" name="テキスト ボックス 875"/>
        <xdr:cNvSpPr txBox="1"/>
      </xdr:nvSpPr>
      <xdr:spPr>
        <a:xfrm>
          <a:off x="21056111" y="134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126402</xdr:rowOff>
    </xdr:from>
    <xdr:to>
      <xdr:col>29</xdr:col>
      <xdr:colOff>568325</xdr:colOff>
      <xdr:row>78</xdr:row>
      <xdr:rowOff>56552</xdr:rowOff>
    </xdr:to>
    <xdr:sp macro="" textlink="">
      <xdr:nvSpPr>
        <xdr:cNvPr id="877" name="円/楕円 876"/>
        <xdr:cNvSpPr/>
      </xdr:nvSpPr>
      <xdr:spPr>
        <a:xfrm>
          <a:off x="20383500" y="133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47679</xdr:rowOff>
    </xdr:from>
    <xdr:ext cx="534377" cy="259045"/>
    <xdr:sp macro="" textlink="">
      <xdr:nvSpPr>
        <xdr:cNvPr id="878" name="テキスト ボックス 877"/>
        <xdr:cNvSpPr txBox="1"/>
      </xdr:nvSpPr>
      <xdr:spPr>
        <a:xfrm>
          <a:off x="20167111" y="1342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91610</xdr:rowOff>
    </xdr:from>
    <xdr:to>
      <xdr:col>28</xdr:col>
      <xdr:colOff>365125</xdr:colOff>
      <xdr:row>78</xdr:row>
      <xdr:rowOff>21760</xdr:rowOff>
    </xdr:to>
    <xdr:sp macro="" textlink="">
      <xdr:nvSpPr>
        <xdr:cNvPr id="879" name="円/楕円 878"/>
        <xdr:cNvSpPr/>
      </xdr:nvSpPr>
      <xdr:spPr>
        <a:xfrm>
          <a:off x="19494500" y="132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12887</xdr:rowOff>
    </xdr:from>
    <xdr:ext cx="534377" cy="259045"/>
    <xdr:sp macro="" textlink="">
      <xdr:nvSpPr>
        <xdr:cNvPr id="880" name="テキスト ボックス 879"/>
        <xdr:cNvSpPr txBox="1"/>
      </xdr:nvSpPr>
      <xdr:spPr>
        <a:xfrm>
          <a:off x="19278111" y="1338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109496</xdr:rowOff>
    </xdr:from>
    <xdr:to>
      <xdr:col>27</xdr:col>
      <xdr:colOff>161925</xdr:colOff>
      <xdr:row>78</xdr:row>
      <xdr:rowOff>39646</xdr:rowOff>
    </xdr:to>
    <xdr:sp macro="" textlink="">
      <xdr:nvSpPr>
        <xdr:cNvPr id="881" name="円/楕円 880"/>
        <xdr:cNvSpPr/>
      </xdr:nvSpPr>
      <xdr:spPr>
        <a:xfrm>
          <a:off x="18605500" y="133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30773</xdr:rowOff>
    </xdr:from>
    <xdr:ext cx="534377" cy="259045"/>
    <xdr:sp macro="" textlink="">
      <xdr:nvSpPr>
        <xdr:cNvPr id="882" name="テキスト ボックス 881"/>
        <xdr:cNvSpPr txBox="1"/>
      </xdr:nvSpPr>
      <xdr:spPr>
        <a:xfrm>
          <a:off x="18389111" y="1340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市域面積が広大であり、旧町ごとに支所を配置していることや、多数の公共施設を有していることが要因となり、人件費や物件費が類似団体等と比較して高くなっている。</a:t>
          </a:r>
          <a:endParaRPr kumimoji="1" lang="en-US" altLang="ja-JP" sz="1300">
            <a:latin typeface="ＭＳ Ｐゴシック"/>
          </a:endParaRPr>
        </a:p>
        <a:p>
          <a:r>
            <a:rPr kumimoji="1" lang="ja-JP" altLang="en-US" sz="1300">
              <a:latin typeface="ＭＳ Ｐゴシック"/>
            </a:rPr>
            <a:t>　扶助費については、毎年金額が増加している。これは、高齢化率が上昇していることや、子育て支援策の充実に依るところが大きく、今後も増加するものと見込まれる。</a:t>
          </a:r>
          <a:endParaRPr kumimoji="1" lang="en-US" altLang="ja-JP" sz="1300">
            <a:latin typeface="ＭＳ Ｐゴシック"/>
          </a:endParaRPr>
        </a:p>
        <a:p>
          <a:r>
            <a:rPr kumimoji="1" lang="ja-JP" altLang="en-US" sz="1300">
              <a:latin typeface="ＭＳ Ｐゴシック"/>
            </a:rPr>
            <a:t>　積立金は、ふるさと納税による歳入を全額基金へ積立てることとなっており、ふるさと納税が前年度に比べ大幅に増加したことから積立金も増となったものである。</a:t>
          </a:r>
          <a:endParaRPr kumimoji="1" lang="en-US" altLang="ja-JP" sz="1300">
            <a:latin typeface="ＭＳ Ｐゴシック"/>
          </a:endParaRPr>
        </a:p>
        <a:p>
          <a:r>
            <a:rPr kumimoji="1" lang="ja-JP" altLang="en-US" sz="1300">
              <a:latin typeface="ＭＳ Ｐゴシック"/>
            </a:rPr>
            <a:t>　人口減少により税収が減少傾向となる一方、高齢化率の上昇による扶助費の増加や公共施設の老朽化による物件費や維持補修費の増加が見込まれることから、各費目の精査及び検証を行い、健在な財政運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31,842
31,627
363.97
17,376,562
16,305,089
931,281
10,331,940
14,629,292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20574</xdr:rowOff>
    </xdr:from>
    <xdr:to>
      <xdr:col>6</xdr:col>
      <xdr:colOff>511175</xdr:colOff>
      <xdr:row>38</xdr:row>
      <xdr:rowOff>77978</xdr:rowOff>
    </xdr:to>
    <xdr:cxnSp macro="">
      <xdr:nvCxnSpPr>
        <xdr:cNvPr id="61" name="直線コネクタ 60"/>
        <xdr:cNvCxnSpPr/>
      </xdr:nvCxnSpPr>
      <xdr:spPr>
        <a:xfrm>
          <a:off x="3797300" y="6535674"/>
          <a:ext cx="8382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20574</xdr:rowOff>
    </xdr:from>
    <xdr:to>
      <xdr:col>5</xdr:col>
      <xdr:colOff>358775</xdr:colOff>
      <xdr:row>38</xdr:row>
      <xdr:rowOff>60452</xdr:rowOff>
    </xdr:to>
    <xdr:cxnSp macro="">
      <xdr:nvCxnSpPr>
        <xdr:cNvPr id="64" name="直線コネクタ 63"/>
        <xdr:cNvCxnSpPr/>
      </xdr:nvCxnSpPr>
      <xdr:spPr>
        <a:xfrm flipV="1">
          <a:off x="2908300" y="6535674"/>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60452</xdr:rowOff>
    </xdr:from>
    <xdr:to>
      <xdr:col>4</xdr:col>
      <xdr:colOff>155575</xdr:colOff>
      <xdr:row>38</xdr:row>
      <xdr:rowOff>81788</xdr:rowOff>
    </xdr:to>
    <xdr:cxnSp macro="">
      <xdr:nvCxnSpPr>
        <xdr:cNvPr id="67" name="直線コネクタ 66"/>
        <xdr:cNvCxnSpPr/>
      </xdr:nvCxnSpPr>
      <xdr:spPr>
        <a:xfrm flipV="1">
          <a:off x="2019300" y="657555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69" name="テキスト ボックス 68"/>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33909</xdr:rowOff>
    </xdr:from>
    <xdr:to>
      <xdr:col>2</xdr:col>
      <xdr:colOff>638175</xdr:colOff>
      <xdr:row>38</xdr:row>
      <xdr:rowOff>81788</xdr:rowOff>
    </xdr:to>
    <xdr:cxnSp macro="">
      <xdr:nvCxnSpPr>
        <xdr:cNvPr id="70" name="直線コネクタ 69"/>
        <xdr:cNvCxnSpPr/>
      </xdr:nvCxnSpPr>
      <xdr:spPr>
        <a:xfrm>
          <a:off x="1130300" y="6549009"/>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1033</xdr:rowOff>
    </xdr:from>
    <xdr:ext cx="469744" cy="259045"/>
    <xdr:sp macro="" textlink="">
      <xdr:nvSpPr>
        <xdr:cNvPr id="72" name="テキスト ボックス 71"/>
        <xdr:cNvSpPr txBox="1"/>
      </xdr:nvSpPr>
      <xdr:spPr>
        <a:xfrm>
          <a:off x="1784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27178</xdr:rowOff>
    </xdr:from>
    <xdr:to>
      <xdr:col>6</xdr:col>
      <xdr:colOff>561975</xdr:colOff>
      <xdr:row>38</xdr:row>
      <xdr:rowOff>128778</xdr:rowOff>
    </xdr:to>
    <xdr:sp macro="" textlink="">
      <xdr:nvSpPr>
        <xdr:cNvPr id="80" name="円/楕円 79"/>
        <xdr:cNvSpPr/>
      </xdr:nvSpPr>
      <xdr:spPr>
        <a:xfrm>
          <a:off x="4584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5605</xdr:rowOff>
    </xdr:from>
    <xdr:ext cx="469744" cy="259045"/>
    <xdr:sp macro="" textlink="">
      <xdr:nvSpPr>
        <xdr:cNvPr id="81" name="議会費該当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141224</xdr:rowOff>
    </xdr:from>
    <xdr:to>
      <xdr:col>5</xdr:col>
      <xdr:colOff>409575</xdr:colOff>
      <xdr:row>38</xdr:row>
      <xdr:rowOff>71374</xdr:rowOff>
    </xdr:to>
    <xdr:sp macro="" textlink="">
      <xdr:nvSpPr>
        <xdr:cNvPr id="82" name="円/楕円 81"/>
        <xdr:cNvSpPr/>
      </xdr:nvSpPr>
      <xdr:spPr>
        <a:xfrm>
          <a:off x="3746500" y="64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62501</xdr:rowOff>
    </xdr:from>
    <xdr:ext cx="469744" cy="259045"/>
    <xdr:sp macro="" textlink="">
      <xdr:nvSpPr>
        <xdr:cNvPr id="83" name="テキスト ボックス 82"/>
        <xdr:cNvSpPr txBox="1"/>
      </xdr:nvSpPr>
      <xdr:spPr>
        <a:xfrm>
          <a:off x="3562427" y="657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9652</xdr:rowOff>
    </xdr:from>
    <xdr:to>
      <xdr:col>4</xdr:col>
      <xdr:colOff>206375</xdr:colOff>
      <xdr:row>38</xdr:row>
      <xdr:rowOff>111252</xdr:rowOff>
    </xdr:to>
    <xdr:sp macro="" textlink="">
      <xdr:nvSpPr>
        <xdr:cNvPr id="84" name="円/楕円 83"/>
        <xdr:cNvSpPr/>
      </xdr:nvSpPr>
      <xdr:spPr>
        <a:xfrm>
          <a:off x="2857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102379</xdr:rowOff>
    </xdr:from>
    <xdr:ext cx="469744" cy="259045"/>
    <xdr:sp macro="" textlink="">
      <xdr:nvSpPr>
        <xdr:cNvPr id="85" name="テキスト ボックス 84"/>
        <xdr:cNvSpPr txBox="1"/>
      </xdr:nvSpPr>
      <xdr:spPr>
        <a:xfrm>
          <a:off x="2673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30988</xdr:rowOff>
    </xdr:from>
    <xdr:to>
      <xdr:col>3</xdr:col>
      <xdr:colOff>3175</xdr:colOff>
      <xdr:row>38</xdr:row>
      <xdr:rowOff>132588</xdr:rowOff>
    </xdr:to>
    <xdr:sp macro="" textlink="">
      <xdr:nvSpPr>
        <xdr:cNvPr id="86" name="円/楕円 85"/>
        <xdr:cNvSpPr/>
      </xdr:nvSpPr>
      <xdr:spPr>
        <a:xfrm>
          <a:off x="1968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123715</xdr:rowOff>
    </xdr:from>
    <xdr:ext cx="469744" cy="259045"/>
    <xdr:sp macro="" textlink="">
      <xdr:nvSpPr>
        <xdr:cNvPr id="87" name="テキスト ボックス 86"/>
        <xdr:cNvSpPr txBox="1"/>
      </xdr:nvSpPr>
      <xdr:spPr>
        <a:xfrm>
          <a:off x="1784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154559</xdr:rowOff>
    </xdr:from>
    <xdr:to>
      <xdr:col>1</xdr:col>
      <xdr:colOff>485775</xdr:colOff>
      <xdr:row>38</xdr:row>
      <xdr:rowOff>84710</xdr:rowOff>
    </xdr:to>
    <xdr:sp macro="" textlink="">
      <xdr:nvSpPr>
        <xdr:cNvPr id="88" name="円/楕円 87"/>
        <xdr:cNvSpPr/>
      </xdr:nvSpPr>
      <xdr:spPr>
        <a:xfrm>
          <a:off x="10795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75836</xdr:rowOff>
    </xdr:from>
    <xdr:ext cx="469744" cy="259045"/>
    <xdr:sp macro="" textlink="">
      <xdr:nvSpPr>
        <xdr:cNvPr id="89" name="テキスト ボックス 88"/>
        <xdr:cNvSpPr txBox="1"/>
      </xdr:nvSpPr>
      <xdr:spPr>
        <a:xfrm>
          <a:off x="895427" y="659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42586</xdr:rowOff>
    </xdr:from>
    <xdr:to>
      <xdr:col>6</xdr:col>
      <xdr:colOff>511175</xdr:colOff>
      <xdr:row>56</xdr:row>
      <xdr:rowOff>88964</xdr:rowOff>
    </xdr:to>
    <xdr:cxnSp macro="">
      <xdr:nvCxnSpPr>
        <xdr:cNvPr id="116" name="直線コネクタ 115"/>
        <xdr:cNvCxnSpPr/>
      </xdr:nvCxnSpPr>
      <xdr:spPr>
        <a:xfrm flipV="1">
          <a:off x="3797300" y="9643786"/>
          <a:ext cx="8382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88964</xdr:rowOff>
    </xdr:from>
    <xdr:to>
      <xdr:col>5</xdr:col>
      <xdr:colOff>358775</xdr:colOff>
      <xdr:row>56</xdr:row>
      <xdr:rowOff>97844</xdr:rowOff>
    </xdr:to>
    <xdr:cxnSp macro="">
      <xdr:nvCxnSpPr>
        <xdr:cNvPr id="119" name="直線コネクタ 118"/>
        <xdr:cNvCxnSpPr/>
      </xdr:nvCxnSpPr>
      <xdr:spPr>
        <a:xfrm flipV="1">
          <a:off x="2908300" y="9690164"/>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97844</xdr:rowOff>
    </xdr:from>
    <xdr:to>
      <xdr:col>4</xdr:col>
      <xdr:colOff>155575</xdr:colOff>
      <xdr:row>56</xdr:row>
      <xdr:rowOff>129591</xdr:rowOff>
    </xdr:to>
    <xdr:cxnSp macro="">
      <xdr:nvCxnSpPr>
        <xdr:cNvPr id="122" name="直線コネクタ 121"/>
        <xdr:cNvCxnSpPr/>
      </xdr:nvCxnSpPr>
      <xdr:spPr>
        <a:xfrm flipV="1">
          <a:off x="2019300" y="9699044"/>
          <a:ext cx="889000" cy="3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129591</xdr:rowOff>
    </xdr:from>
    <xdr:to>
      <xdr:col>2</xdr:col>
      <xdr:colOff>638175</xdr:colOff>
      <xdr:row>56</xdr:row>
      <xdr:rowOff>147678</xdr:rowOff>
    </xdr:to>
    <xdr:cxnSp macro="">
      <xdr:nvCxnSpPr>
        <xdr:cNvPr id="125" name="直線コネクタ 124"/>
        <xdr:cNvCxnSpPr/>
      </xdr:nvCxnSpPr>
      <xdr:spPr>
        <a:xfrm flipV="1">
          <a:off x="1130300" y="9730791"/>
          <a:ext cx="8890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163236</xdr:rowOff>
    </xdr:from>
    <xdr:to>
      <xdr:col>6</xdr:col>
      <xdr:colOff>561975</xdr:colOff>
      <xdr:row>56</xdr:row>
      <xdr:rowOff>93386</xdr:rowOff>
    </xdr:to>
    <xdr:sp macro="" textlink="">
      <xdr:nvSpPr>
        <xdr:cNvPr id="135" name="円/楕円 134"/>
        <xdr:cNvSpPr/>
      </xdr:nvSpPr>
      <xdr:spPr>
        <a:xfrm>
          <a:off x="4584700" y="95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14663</xdr:rowOff>
    </xdr:from>
    <xdr:ext cx="534377" cy="259045"/>
    <xdr:sp macro="" textlink="">
      <xdr:nvSpPr>
        <xdr:cNvPr id="136" name="総務費該当値テキスト"/>
        <xdr:cNvSpPr txBox="1"/>
      </xdr:nvSpPr>
      <xdr:spPr>
        <a:xfrm>
          <a:off x="4686300" y="944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38164</xdr:rowOff>
    </xdr:from>
    <xdr:to>
      <xdr:col>5</xdr:col>
      <xdr:colOff>409575</xdr:colOff>
      <xdr:row>56</xdr:row>
      <xdr:rowOff>139764</xdr:rowOff>
    </xdr:to>
    <xdr:sp macro="" textlink="">
      <xdr:nvSpPr>
        <xdr:cNvPr id="137" name="円/楕円 136"/>
        <xdr:cNvSpPr/>
      </xdr:nvSpPr>
      <xdr:spPr>
        <a:xfrm>
          <a:off x="3746500" y="96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156291</xdr:rowOff>
    </xdr:from>
    <xdr:ext cx="534377" cy="259045"/>
    <xdr:sp macro="" textlink="">
      <xdr:nvSpPr>
        <xdr:cNvPr id="138" name="テキスト ボックス 137"/>
        <xdr:cNvSpPr txBox="1"/>
      </xdr:nvSpPr>
      <xdr:spPr>
        <a:xfrm>
          <a:off x="3530111" y="94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47044</xdr:rowOff>
    </xdr:from>
    <xdr:to>
      <xdr:col>4</xdr:col>
      <xdr:colOff>206375</xdr:colOff>
      <xdr:row>56</xdr:row>
      <xdr:rowOff>148644</xdr:rowOff>
    </xdr:to>
    <xdr:sp macro="" textlink="">
      <xdr:nvSpPr>
        <xdr:cNvPr id="139" name="円/楕円 138"/>
        <xdr:cNvSpPr/>
      </xdr:nvSpPr>
      <xdr:spPr>
        <a:xfrm>
          <a:off x="2857500" y="96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139771</xdr:rowOff>
    </xdr:from>
    <xdr:ext cx="534377" cy="259045"/>
    <xdr:sp macro="" textlink="">
      <xdr:nvSpPr>
        <xdr:cNvPr id="140" name="テキスト ボックス 139"/>
        <xdr:cNvSpPr txBox="1"/>
      </xdr:nvSpPr>
      <xdr:spPr>
        <a:xfrm>
          <a:off x="2641111" y="97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78791</xdr:rowOff>
    </xdr:from>
    <xdr:to>
      <xdr:col>3</xdr:col>
      <xdr:colOff>3175</xdr:colOff>
      <xdr:row>57</xdr:row>
      <xdr:rowOff>8941</xdr:rowOff>
    </xdr:to>
    <xdr:sp macro="" textlink="">
      <xdr:nvSpPr>
        <xdr:cNvPr id="141" name="円/楕円 140"/>
        <xdr:cNvSpPr/>
      </xdr:nvSpPr>
      <xdr:spPr>
        <a:xfrm>
          <a:off x="1968500" y="9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xdr:rowOff>
    </xdr:from>
    <xdr:ext cx="534377" cy="259045"/>
    <xdr:sp macro="" textlink="">
      <xdr:nvSpPr>
        <xdr:cNvPr id="142" name="テキスト ボックス 141"/>
        <xdr:cNvSpPr txBox="1"/>
      </xdr:nvSpPr>
      <xdr:spPr>
        <a:xfrm>
          <a:off x="1752111" y="97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96878</xdr:rowOff>
    </xdr:from>
    <xdr:to>
      <xdr:col>1</xdr:col>
      <xdr:colOff>485775</xdr:colOff>
      <xdr:row>57</xdr:row>
      <xdr:rowOff>27028</xdr:rowOff>
    </xdr:to>
    <xdr:sp macro="" textlink="">
      <xdr:nvSpPr>
        <xdr:cNvPr id="143" name="円/楕円 142"/>
        <xdr:cNvSpPr/>
      </xdr:nvSpPr>
      <xdr:spPr>
        <a:xfrm>
          <a:off x="1079500" y="96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18155</xdr:rowOff>
    </xdr:from>
    <xdr:ext cx="534377" cy="259045"/>
    <xdr:sp macro="" textlink="">
      <xdr:nvSpPr>
        <xdr:cNvPr id="144" name="テキスト ボックス 143"/>
        <xdr:cNvSpPr txBox="1"/>
      </xdr:nvSpPr>
      <xdr:spPr>
        <a:xfrm>
          <a:off x="863111" y="97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102753</xdr:rowOff>
    </xdr:from>
    <xdr:to>
      <xdr:col>6</xdr:col>
      <xdr:colOff>511175</xdr:colOff>
      <xdr:row>77</xdr:row>
      <xdr:rowOff>144152</xdr:rowOff>
    </xdr:to>
    <xdr:cxnSp macro="">
      <xdr:nvCxnSpPr>
        <xdr:cNvPr id="172" name="直線コネクタ 171"/>
        <xdr:cNvCxnSpPr/>
      </xdr:nvCxnSpPr>
      <xdr:spPr>
        <a:xfrm flipV="1">
          <a:off x="3797300" y="13304403"/>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144152</xdr:rowOff>
    </xdr:from>
    <xdr:to>
      <xdr:col>5</xdr:col>
      <xdr:colOff>358775</xdr:colOff>
      <xdr:row>78</xdr:row>
      <xdr:rowOff>33282</xdr:rowOff>
    </xdr:to>
    <xdr:cxnSp macro="">
      <xdr:nvCxnSpPr>
        <xdr:cNvPr id="175" name="直線コネクタ 174"/>
        <xdr:cNvCxnSpPr/>
      </xdr:nvCxnSpPr>
      <xdr:spPr>
        <a:xfrm flipV="1">
          <a:off x="2908300" y="13345802"/>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33282</xdr:rowOff>
    </xdr:from>
    <xdr:to>
      <xdr:col>4</xdr:col>
      <xdr:colOff>155575</xdr:colOff>
      <xdr:row>78</xdr:row>
      <xdr:rowOff>48822</xdr:rowOff>
    </xdr:to>
    <xdr:cxnSp macro="">
      <xdr:nvCxnSpPr>
        <xdr:cNvPr id="178" name="直線コネクタ 177"/>
        <xdr:cNvCxnSpPr/>
      </xdr:nvCxnSpPr>
      <xdr:spPr>
        <a:xfrm flipV="1">
          <a:off x="2019300" y="13406382"/>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48822</xdr:rowOff>
    </xdr:from>
    <xdr:to>
      <xdr:col>2</xdr:col>
      <xdr:colOff>638175</xdr:colOff>
      <xdr:row>78</xdr:row>
      <xdr:rowOff>66416</xdr:rowOff>
    </xdr:to>
    <xdr:cxnSp macro="">
      <xdr:nvCxnSpPr>
        <xdr:cNvPr id="181" name="直線コネクタ 180"/>
        <xdr:cNvCxnSpPr/>
      </xdr:nvCxnSpPr>
      <xdr:spPr>
        <a:xfrm flipV="1">
          <a:off x="1130300" y="13421922"/>
          <a:ext cx="8890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51953</xdr:rowOff>
    </xdr:from>
    <xdr:to>
      <xdr:col>6</xdr:col>
      <xdr:colOff>561975</xdr:colOff>
      <xdr:row>77</xdr:row>
      <xdr:rowOff>153553</xdr:rowOff>
    </xdr:to>
    <xdr:sp macro="" textlink="">
      <xdr:nvSpPr>
        <xdr:cNvPr id="191" name="円/楕円 190"/>
        <xdr:cNvSpPr/>
      </xdr:nvSpPr>
      <xdr:spPr>
        <a:xfrm>
          <a:off x="4584700" y="132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138330</xdr:rowOff>
    </xdr:from>
    <xdr:ext cx="599010" cy="259045"/>
    <xdr:sp macro="" textlink="">
      <xdr:nvSpPr>
        <xdr:cNvPr id="192" name="民生費該当値テキスト"/>
        <xdr:cNvSpPr txBox="1"/>
      </xdr:nvSpPr>
      <xdr:spPr>
        <a:xfrm>
          <a:off x="4686300" y="1316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93352</xdr:rowOff>
    </xdr:from>
    <xdr:to>
      <xdr:col>5</xdr:col>
      <xdr:colOff>409575</xdr:colOff>
      <xdr:row>78</xdr:row>
      <xdr:rowOff>23502</xdr:rowOff>
    </xdr:to>
    <xdr:sp macro="" textlink="">
      <xdr:nvSpPr>
        <xdr:cNvPr id="193" name="円/楕円 192"/>
        <xdr:cNvSpPr/>
      </xdr:nvSpPr>
      <xdr:spPr>
        <a:xfrm>
          <a:off x="3746500" y="132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14629</xdr:rowOff>
    </xdr:from>
    <xdr:ext cx="599010" cy="259045"/>
    <xdr:sp macro="" textlink="">
      <xdr:nvSpPr>
        <xdr:cNvPr id="194" name="テキスト ボックス 193"/>
        <xdr:cNvSpPr txBox="1"/>
      </xdr:nvSpPr>
      <xdr:spPr>
        <a:xfrm>
          <a:off x="3497794" y="1338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153932</xdr:rowOff>
    </xdr:from>
    <xdr:to>
      <xdr:col>4</xdr:col>
      <xdr:colOff>206375</xdr:colOff>
      <xdr:row>78</xdr:row>
      <xdr:rowOff>84082</xdr:rowOff>
    </xdr:to>
    <xdr:sp macro="" textlink="">
      <xdr:nvSpPr>
        <xdr:cNvPr id="195" name="円/楕円 194"/>
        <xdr:cNvSpPr/>
      </xdr:nvSpPr>
      <xdr:spPr>
        <a:xfrm>
          <a:off x="2857500" y="1335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75209</xdr:rowOff>
    </xdr:from>
    <xdr:ext cx="599010" cy="259045"/>
    <xdr:sp macro="" textlink="">
      <xdr:nvSpPr>
        <xdr:cNvPr id="196" name="テキスト ボックス 195"/>
        <xdr:cNvSpPr txBox="1"/>
      </xdr:nvSpPr>
      <xdr:spPr>
        <a:xfrm>
          <a:off x="2608794" y="1344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169472</xdr:rowOff>
    </xdr:from>
    <xdr:to>
      <xdr:col>3</xdr:col>
      <xdr:colOff>3175</xdr:colOff>
      <xdr:row>78</xdr:row>
      <xdr:rowOff>99622</xdr:rowOff>
    </xdr:to>
    <xdr:sp macro="" textlink="">
      <xdr:nvSpPr>
        <xdr:cNvPr id="197" name="円/楕円 196"/>
        <xdr:cNvSpPr/>
      </xdr:nvSpPr>
      <xdr:spPr>
        <a:xfrm>
          <a:off x="1968500" y="133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90749</xdr:rowOff>
    </xdr:from>
    <xdr:ext cx="599010" cy="259045"/>
    <xdr:sp macro="" textlink="">
      <xdr:nvSpPr>
        <xdr:cNvPr id="198" name="テキスト ボックス 197"/>
        <xdr:cNvSpPr txBox="1"/>
      </xdr:nvSpPr>
      <xdr:spPr>
        <a:xfrm>
          <a:off x="1719794" y="1346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15616</xdr:rowOff>
    </xdr:from>
    <xdr:to>
      <xdr:col>1</xdr:col>
      <xdr:colOff>485775</xdr:colOff>
      <xdr:row>78</xdr:row>
      <xdr:rowOff>117216</xdr:rowOff>
    </xdr:to>
    <xdr:sp macro="" textlink="">
      <xdr:nvSpPr>
        <xdr:cNvPr id="199" name="円/楕円 198"/>
        <xdr:cNvSpPr/>
      </xdr:nvSpPr>
      <xdr:spPr>
        <a:xfrm>
          <a:off x="1079500" y="133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108343</xdr:rowOff>
    </xdr:from>
    <xdr:ext cx="599010" cy="259045"/>
    <xdr:sp macro="" textlink="">
      <xdr:nvSpPr>
        <xdr:cNvPr id="200" name="テキスト ボックス 199"/>
        <xdr:cNvSpPr txBox="1"/>
      </xdr:nvSpPr>
      <xdr:spPr>
        <a:xfrm>
          <a:off x="830794" y="1348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9269</xdr:rowOff>
    </xdr:from>
    <xdr:to>
      <xdr:col>6</xdr:col>
      <xdr:colOff>511175</xdr:colOff>
      <xdr:row>97</xdr:row>
      <xdr:rowOff>43421</xdr:rowOff>
    </xdr:to>
    <xdr:cxnSp macro="">
      <xdr:nvCxnSpPr>
        <xdr:cNvPr id="229" name="直線コネクタ 228"/>
        <xdr:cNvCxnSpPr/>
      </xdr:nvCxnSpPr>
      <xdr:spPr>
        <a:xfrm>
          <a:off x="3797300" y="16639919"/>
          <a:ext cx="838200" cy="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99161</xdr:rowOff>
    </xdr:from>
    <xdr:to>
      <xdr:col>5</xdr:col>
      <xdr:colOff>358775</xdr:colOff>
      <xdr:row>97</xdr:row>
      <xdr:rowOff>9269</xdr:rowOff>
    </xdr:to>
    <xdr:cxnSp macro="">
      <xdr:nvCxnSpPr>
        <xdr:cNvPr id="232" name="直線コネクタ 231"/>
        <xdr:cNvCxnSpPr/>
      </xdr:nvCxnSpPr>
      <xdr:spPr>
        <a:xfrm>
          <a:off x="2908300" y="16558361"/>
          <a:ext cx="889000" cy="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99161</xdr:rowOff>
    </xdr:from>
    <xdr:to>
      <xdr:col>4</xdr:col>
      <xdr:colOff>155575</xdr:colOff>
      <xdr:row>96</xdr:row>
      <xdr:rowOff>147008</xdr:rowOff>
    </xdr:to>
    <xdr:cxnSp macro="">
      <xdr:nvCxnSpPr>
        <xdr:cNvPr id="235" name="直線コネクタ 234"/>
        <xdr:cNvCxnSpPr/>
      </xdr:nvCxnSpPr>
      <xdr:spPr>
        <a:xfrm flipV="1">
          <a:off x="2019300" y="16558361"/>
          <a:ext cx="889000" cy="4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47172</xdr:rowOff>
    </xdr:from>
    <xdr:ext cx="534377" cy="259045"/>
    <xdr:sp macro="" textlink="">
      <xdr:nvSpPr>
        <xdr:cNvPr id="237" name="テキスト ボックス 236"/>
        <xdr:cNvSpPr txBox="1"/>
      </xdr:nvSpPr>
      <xdr:spPr>
        <a:xfrm>
          <a:off x="2641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147008</xdr:rowOff>
    </xdr:from>
    <xdr:to>
      <xdr:col>2</xdr:col>
      <xdr:colOff>638175</xdr:colOff>
      <xdr:row>97</xdr:row>
      <xdr:rowOff>67325</xdr:rowOff>
    </xdr:to>
    <xdr:cxnSp macro="">
      <xdr:nvCxnSpPr>
        <xdr:cNvPr id="238" name="直線コネクタ 237"/>
        <xdr:cNvCxnSpPr/>
      </xdr:nvCxnSpPr>
      <xdr:spPr>
        <a:xfrm flipV="1">
          <a:off x="1130300" y="16606208"/>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72981</xdr:rowOff>
    </xdr:from>
    <xdr:ext cx="534377" cy="259045"/>
    <xdr:sp macro="" textlink="">
      <xdr:nvSpPr>
        <xdr:cNvPr id="240" name="テキスト ボックス 239"/>
        <xdr:cNvSpPr txBox="1"/>
      </xdr:nvSpPr>
      <xdr:spPr>
        <a:xfrm>
          <a:off x="1752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164071</xdr:rowOff>
    </xdr:from>
    <xdr:to>
      <xdr:col>6</xdr:col>
      <xdr:colOff>561975</xdr:colOff>
      <xdr:row>97</xdr:row>
      <xdr:rowOff>94221</xdr:rowOff>
    </xdr:to>
    <xdr:sp macro="" textlink="">
      <xdr:nvSpPr>
        <xdr:cNvPr id="248" name="円/楕円 247"/>
        <xdr:cNvSpPr/>
      </xdr:nvSpPr>
      <xdr:spPr>
        <a:xfrm>
          <a:off x="4584700" y="166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142498</xdr:rowOff>
    </xdr:from>
    <xdr:ext cx="534377" cy="259045"/>
    <xdr:sp macro="" textlink="">
      <xdr:nvSpPr>
        <xdr:cNvPr id="249" name="衛生費該当値テキスト"/>
        <xdr:cNvSpPr txBox="1"/>
      </xdr:nvSpPr>
      <xdr:spPr>
        <a:xfrm>
          <a:off x="4686300" y="166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129919</xdr:rowOff>
    </xdr:from>
    <xdr:to>
      <xdr:col>5</xdr:col>
      <xdr:colOff>409575</xdr:colOff>
      <xdr:row>97</xdr:row>
      <xdr:rowOff>60069</xdr:rowOff>
    </xdr:to>
    <xdr:sp macro="" textlink="">
      <xdr:nvSpPr>
        <xdr:cNvPr id="250" name="円/楕円 249"/>
        <xdr:cNvSpPr/>
      </xdr:nvSpPr>
      <xdr:spPr>
        <a:xfrm>
          <a:off x="3746500" y="1658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76596</xdr:rowOff>
    </xdr:from>
    <xdr:ext cx="534377" cy="259045"/>
    <xdr:sp macro="" textlink="">
      <xdr:nvSpPr>
        <xdr:cNvPr id="251" name="テキスト ボックス 250"/>
        <xdr:cNvSpPr txBox="1"/>
      </xdr:nvSpPr>
      <xdr:spPr>
        <a:xfrm>
          <a:off x="3530111" y="163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48361</xdr:rowOff>
    </xdr:from>
    <xdr:to>
      <xdr:col>4</xdr:col>
      <xdr:colOff>206375</xdr:colOff>
      <xdr:row>96</xdr:row>
      <xdr:rowOff>149961</xdr:rowOff>
    </xdr:to>
    <xdr:sp macro="" textlink="">
      <xdr:nvSpPr>
        <xdr:cNvPr id="252" name="円/楕円 251"/>
        <xdr:cNvSpPr/>
      </xdr:nvSpPr>
      <xdr:spPr>
        <a:xfrm>
          <a:off x="2857500" y="165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166488</xdr:rowOff>
    </xdr:from>
    <xdr:ext cx="534377" cy="259045"/>
    <xdr:sp macro="" textlink="">
      <xdr:nvSpPr>
        <xdr:cNvPr id="253" name="テキスト ボックス 252"/>
        <xdr:cNvSpPr txBox="1"/>
      </xdr:nvSpPr>
      <xdr:spPr>
        <a:xfrm>
          <a:off x="2641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96208</xdr:rowOff>
    </xdr:from>
    <xdr:to>
      <xdr:col>3</xdr:col>
      <xdr:colOff>3175</xdr:colOff>
      <xdr:row>97</xdr:row>
      <xdr:rowOff>26358</xdr:rowOff>
    </xdr:to>
    <xdr:sp macro="" textlink="">
      <xdr:nvSpPr>
        <xdr:cNvPr id="254" name="円/楕円 253"/>
        <xdr:cNvSpPr/>
      </xdr:nvSpPr>
      <xdr:spPr>
        <a:xfrm>
          <a:off x="1968500" y="165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42885</xdr:rowOff>
    </xdr:from>
    <xdr:ext cx="534377" cy="259045"/>
    <xdr:sp macro="" textlink="">
      <xdr:nvSpPr>
        <xdr:cNvPr id="255" name="テキスト ボックス 254"/>
        <xdr:cNvSpPr txBox="1"/>
      </xdr:nvSpPr>
      <xdr:spPr>
        <a:xfrm>
          <a:off x="1752111" y="1633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16525</xdr:rowOff>
    </xdr:from>
    <xdr:to>
      <xdr:col>1</xdr:col>
      <xdr:colOff>485775</xdr:colOff>
      <xdr:row>97</xdr:row>
      <xdr:rowOff>118125</xdr:rowOff>
    </xdr:to>
    <xdr:sp macro="" textlink="">
      <xdr:nvSpPr>
        <xdr:cNvPr id="256" name="円/楕円 255"/>
        <xdr:cNvSpPr/>
      </xdr:nvSpPr>
      <xdr:spPr>
        <a:xfrm>
          <a:off x="1079500" y="166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109252</xdr:rowOff>
    </xdr:from>
    <xdr:ext cx="534377" cy="259045"/>
    <xdr:sp macro="" textlink="">
      <xdr:nvSpPr>
        <xdr:cNvPr id="257" name="テキスト ボックス 256"/>
        <xdr:cNvSpPr txBox="1"/>
      </xdr:nvSpPr>
      <xdr:spPr>
        <a:xfrm>
          <a:off x="863111" y="167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163017</xdr:rowOff>
    </xdr:from>
    <xdr:to>
      <xdr:col>15</xdr:col>
      <xdr:colOff>180975</xdr:colOff>
      <xdr:row>38</xdr:row>
      <xdr:rowOff>29972</xdr:rowOff>
    </xdr:to>
    <xdr:cxnSp macro="">
      <xdr:nvCxnSpPr>
        <xdr:cNvPr id="284" name="直線コネクタ 283"/>
        <xdr:cNvCxnSpPr/>
      </xdr:nvCxnSpPr>
      <xdr:spPr>
        <a:xfrm>
          <a:off x="9639300" y="6506667"/>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145186</xdr:rowOff>
    </xdr:from>
    <xdr:to>
      <xdr:col>14</xdr:col>
      <xdr:colOff>28575</xdr:colOff>
      <xdr:row>37</xdr:row>
      <xdr:rowOff>163017</xdr:rowOff>
    </xdr:to>
    <xdr:cxnSp macro="">
      <xdr:nvCxnSpPr>
        <xdr:cNvPr id="287" name="直線コネクタ 286"/>
        <xdr:cNvCxnSpPr/>
      </xdr:nvCxnSpPr>
      <xdr:spPr>
        <a:xfrm>
          <a:off x="8750300" y="648883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145186</xdr:rowOff>
    </xdr:from>
    <xdr:to>
      <xdr:col>12</xdr:col>
      <xdr:colOff>511175</xdr:colOff>
      <xdr:row>37</xdr:row>
      <xdr:rowOff>160960</xdr:rowOff>
    </xdr:to>
    <xdr:cxnSp macro="">
      <xdr:nvCxnSpPr>
        <xdr:cNvPr id="290" name="直線コネクタ 289"/>
        <xdr:cNvCxnSpPr/>
      </xdr:nvCxnSpPr>
      <xdr:spPr>
        <a:xfrm flipV="1">
          <a:off x="7861300" y="648883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153644</xdr:rowOff>
    </xdr:from>
    <xdr:to>
      <xdr:col>11</xdr:col>
      <xdr:colOff>307975</xdr:colOff>
      <xdr:row>37</xdr:row>
      <xdr:rowOff>160960</xdr:rowOff>
    </xdr:to>
    <xdr:cxnSp macro="">
      <xdr:nvCxnSpPr>
        <xdr:cNvPr id="293" name="直線コネクタ 292"/>
        <xdr:cNvCxnSpPr/>
      </xdr:nvCxnSpPr>
      <xdr:spPr>
        <a:xfrm>
          <a:off x="6972300" y="649729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150622</xdr:rowOff>
    </xdr:from>
    <xdr:to>
      <xdr:col>15</xdr:col>
      <xdr:colOff>231775</xdr:colOff>
      <xdr:row>38</xdr:row>
      <xdr:rowOff>80772</xdr:rowOff>
    </xdr:to>
    <xdr:sp macro="" textlink="">
      <xdr:nvSpPr>
        <xdr:cNvPr id="303" name="円/楕円 302"/>
        <xdr:cNvSpPr/>
      </xdr:nvSpPr>
      <xdr:spPr>
        <a:xfrm>
          <a:off x="104267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65549</xdr:rowOff>
    </xdr:from>
    <xdr:ext cx="378565" cy="259045"/>
    <xdr:sp macro="" textlink="">
      <xdr:nvSpPr>
        <xdr:cNvPr id="304" name="労働費該当値テキスト"/>
        <xdr:cNvSpPr txBox="1"/>
      </xdr:nvSpPr>
      <xdr:spPr>
        <a:xfrm>
          <a:off x="10528300" y="6409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112217</xdr:rowOff>
    </xdr:from>
    <xdr:to>
      <xdr:col>14</xdr:col>
      <xdr:colOff>79375</xdr:colOff>
      <xdr:row>38</xdr:row>
      <xdr:rowOff>42367</xdr:rowOff>
    </xdr:to>
    <xdr:sp macro="" textlink="">
      <xdr:nvSpPr>
        <xdr:cNvPr id="305" name="円/楕円 304"/>
        <xdr:cNvSpPr/>
      </xdr:nvSpPr>
      <xdr:spPr>
        <a:xfrm>
          <a:off x="9588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33494</xdr:rowOff>
    </xdr:from>
    <xdr:ext cx="378565" cy="259045"/>
    <xdr:sp macro="" textlink="">
      <xdr:nvSpPr>
        <xdr:cNvPr id="306" name="テキスト ボックス 305"/>
        <xdr:cNvSpPr txBox="1"/>
      </xdr:nvSpPr>
      <xdr:spPr>
        <a:xfrm>
          <a:off x="9450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94386</xdr:rowOff>
    </xdr:from>
    <xdr:to>
      <xdr:col>12</xdr:col>
      <xdr:colOff>561975</xdr:colOff>
      <xdr:row>38</xdr:row>
      <xdr:rowOff>24536</xdr:rowOff>
    </xdr:to>
    <xdr:sp macro="" textlink="">
      <xdr:nvSpPr>
        <xdr:cNvPr id="307" name="円/楕円 306"/>
        <xdr:cNvSpPr/>
      </xdr:nvSpPr>
      <xdr:spPr>
        <a:xfrm>
          <a:off x="8699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15663</xdr:rowOff>
    </xdr:from>
    <xdr:ext cx="378565" cy="259045"/>
    <xdr:sp macro="" textlink="">
      <xdr:nvSpPr>
        <xdr:cNvPr id="308" name="テキスト ボックス 307"/>
        <xdr:cNvSpPr txBox="1"/>
      </xdr:nvSpPr>
      <xdr:spPr>
        <a:xfrm>
          <a:off x="8561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110160</xdr:rowOff>
    </xdr:from>
    <xdr:to>
      <xdr:col>11</xdr:col>
      <xdr:colOff>358775</xdr:colOff>
      <xdr:row>38</xdr:row>
      <xdr:rowOff>40310</xdr:rowOff>
    </xdr:to>
    <xdr:sp macro="" textlink="">
      <xdr:nvSpPr>
        <xdr:cNvPr id="309" name="円/楕円 308"/>
        <xdr:cNvSpPr/>
      </xdr:nvSpPr>
      <xdr:spPr>
        <a:xfrm>
          <a:off x="7810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31437</xdr:rowOff>
    </xdr:from>
    <xdr:ext cx="378565" cy="259045"/>
    <xdr:sp macro="" textlink="">
      <xdr:nvSpPr>
        <xdr:cNvPr id="310" name="テキスト ボックス 309"/>
        <xdr:cNvSpPr txBox="1"/>
      </xdr:nvSpPr>
      <xdr:spPr>
        <a:xfrm>
          <a:off x="7672017" y="6546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102844</xdr:rowOff>
    </xdr:from>
    <xdr:to>
      <xdr:col>10</xdr:col>
      <xdr:colOff>155575</xdr:colOff>
      <xdr:row>38</xdr:row>
      <xdr:rowOff>32995</xdr:rowOff>
    </xdr:to>
    <xdr:sp macro="" textlink="">
      <xdr:nvSpPr>
        <xdr:cNvPr id="311" name="円/楕円 310"/>
        <xdr:cNvSpPr/>
      </xdr:nvSpPr>
      <xdr:spPr>
        <a:xfrm>
          <a:off x="6921500" y="6446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24122</xdr:rowOff>
    </xdr:from>
    <xdr:ext cx="378565" cy="259045"/>
    <xdr:sp macro="" textlink="">
      <xdr:nvSpPr>
        <xdr:cNvPr id="312" name="テキスト ボックス 311"/>
        <xdr:cNvSpPr txBox="1"/>
      </xdr:nvSpPr>
      <xdr:spPr>
        <a:xfrm>
          <a:off x="6783017" y="65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130164</xdr:rowOff>
    </xdr:from>
    <xdr:to>
      <xdr:col>15</xdr:col>
      <xdr:colOff>180975</xdr:colOff>
      <xdr:row>57</xdr:row>
      <xdr:rowOff>164862</xdr:rowOff>
    </xdr:to>
    <xdr:cxnSp macro="">
      <xdr:nvCxnSpPr>
        <xdr:cNvPr id="343" name="直線コネクタ 342"/>
        <xdr:cNvCxnSpPr/>
      </xdr:nvCxnSpPr>
      <xdr:spPr>
        <a:xfrm>
          <a:off x="9639300" y="9902814"/>
          <a:ext cx="8382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80084</xdr:rowOff>
    </xdr:from>
    <xdr:to>
      <xdr:col>14</xdr:col>
      <xdr:colOff>28575</xdr:colOff>
      <xdr:row>57</xdr:row>
      <xdr:rowOff>130164</xdr:rowOff>
    </xdr:to>
    <xdr:cxnSp macro="">
      <xdr:nvCxnSpPr>
        <xdr:cNvPr id="346" name="直線コネクタ 345"/>
        <xdr:cNvCxnSpPr/>
      </xdr:nvCxnSpPr>
      <xdr:spPr>
        <a:xfrm>
          <a:off x="8750300" y="9852734"/>
          <a:ext cx="88900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80084</xdr:rowOff>
    </xdr:from>
    <xdr:to>
      <xdr:col>12</xdr:col>
      <xdr:colOff>511175</xdr:colOff>
      <xdr:row>58</xdr:row>
      <xdr:rowOff>10916</xdr:rowOff>
    </xdr:to>
    <xdr:cxnSp macro="">
      <xdr:nvCxnSpPr>
        <xdr:cNvPr id="349" name="直線コネクタ 348"/>
        <xdr:cNvCxnSpPr/>
      </xdr:nvCxnSpPr>
      <xdr:spPr>
        <a:xfrm flipV="1">
          <a:off x="7861300" y="9852734"/>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157237</xdr:rowOff>
    </xdr:from>
    <xdr:to>
      <xdr:col>11</xdr:col>
      <xdr:colOff>307975</xdr:colOff>
      <xdr:row>58</xdr:row>
      <xdr:rowOff>10916</xdr:rowOff>
    </xdr:to>
    <xdr:cxnSp macro="">
      <xdr:nvCxnSpPr>
        <xdr:cNvPr id="352" name="直線コネクタ 351"/>
        <xdr:cNvCxnSpPr/>
      </xdr:nvCxnSpPr>
      <xdr:spPr>
        <a:xfrm>
          <a:off x="6972300" y="9929887"/>
          <a:ext cx="889000" cy="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114062</xdr:rowOff>
    </xdr:from>
    <xdr:to>
      <xdr:col>15</xdr:col>
      <xdr:colOff>231775</xdr:colOff>
      <xdr:row>58</xdr:row>
      <xdr:rowOff>44212</xdr:rowOff>
    </xdr:to>
    <xdr:sp macro="" textlink="">
      <xdr:nvSpPr>
        <xdr:cNvPr id="362" name="円/楕円 361"/>
        <xdr:cNvSpPr/>
      </xdr:nvSpPr>
      <xdr:spPr>
        <a:xfrm>
          <a:off x="10426700" y="98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136939</xdr:rowOff>
    </xdr:from>
    <xdr:ext cx="534377" cy="259045"/>
    <xdr:sp macro="" textlink="">
      <xdr:nvSpPr>
        <xdr:cNvPr id="363" name="農林水産業費該当値テキスト"/>
        <xdr:cNvSpPr txBox="1"/>
      </xdr:nvSpPr>
      <xdr:spPr>
        <a:xfrm>
          <a:off x="10528300" y="97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79364</xdr:rowOff>
    </xdr:from>
    <xdr:to>
      <xdr:col>14</xdr:col>
      <xdr:colOff>79375</xdr:colOff>
      <xdr:row>58</xdr:row>
      <xdr:rowOff>9514</xdr:rowOff>
    </xdr:to>
    <xdr:sp macro="" textlink="">
      <xdr:nvSpPr>
        <xdr:cNvPr id="364" name="円/楕円 363"/>
        <xdr:cNvSpPr/>
      </xdr:nvSpPr>
      <xdr:spPr>
        <a:xfrm>
          <a:off x="9588500" y="9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26041</xdr:rowOff>
    </xdr:from>
    <xdr:ext cx="534377" cy="259045"/>
    <xdr:sp macro="" textlink="">
      <xdr:nvSpPr>
        <xdr:cNvPr id="365" name="テキスト ボックス 364"/>
        <xdr:cNvSpPr txBox="1"/>
      </xdr:nvSpPr>
      <xdr:spPr>
        <a:xfrm>
          <a:off x="9372111" y="962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29284</xdr:rowOff>
    </xdr:from>
    <xdr:to>
      <xdr:col>12</xdr:col>
      <xdr:colOff>561975</xdr:colOff>
      <xdr:row>57</xdr:row>
      <xdr:rowOff>130884</xdr:rowOff>
    </xdr:to>
    <xdr:sp macro="" textlink="">
      <xdr:nvSpPr>
        <xdr:cNvPr id="366" name="円/楕円 365"/>
        <xdr:cNvSpPr/>
      </xdr:nvSpPr>
      <xdr:spPr>
        <a:xfrm>
          <a:off x="8699500" y="98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122011</xdr:rowOff>
    </xdr:from>
    <xdr:ext cx="534377" cy="259045"/>
    <xdr:sp macro="" textlink="">
      <xdr:nvSpPr>
        <xdr:cNvPr id="367" name="テキスト ボックス 366"/>
        <xdr:cNvSpPr txBox="1"/>
      </xdr:nvSpPr>
      <xdr:spPr>
        <a:xfrm>
          <a:off x="8483111" y="98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131566</xdr:rowOff>
    </xdr:from>
    <xdr:to>
      <xdr:col>11</xdr:col>
      <xdr:colOff>358775</xdr:colOff>
      <xdr:row>58</xdr:row>
      <xdr:rowOff>61716</xdr:rowOff>
    </xdr:to>
    <xdr:sp macro="" textlink="">
      <xdr:nvSpPr>
        <xdr:cNvPr id="368" name="円/楕円 367"/>
        <xdr:cNvSpPr/>
      </xdr:nvSpPr>
      <xdr:spPr>
        <a:xfrm>
          <a:off x="7810500" y="99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52843</xdr:rowOff>
    </xdr:from>
    <xdr:ext cx="534377" cy="259045"/>
    <xdr:sp macro="" textlink="">
      <xdr:nvSpPr>
        <xdr:cNvPr id="369" name="テキスト ボックス 368"/>
        <xdr:cNvSpPr txBox="1"/>
      </xdr:nvSpPr>
      <xdr:spPr>
        <a:xfrm>
          <a:off x="7594111" y="99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106437</xdr:rowOff>
    </xdr:from>
    <xdr:to>
      <xdr:col>10</xdr:col>
      <xdr:colOff>155575</xdr:colOff>
      <xdr:row>58</xdr:row>
      <xdr:rowOff>36587</xdr:rowOff>
    </xdr:to>
    <xdr:sp macro="" textlink="">
      <xdr:nvSpPr>
        <xdr:cNvPr id="370" name="円/楕円 369"/>
        <xdr:cNvSpPr/>
      </xdr:nvSpPr>
      <xdr:spPr>
        <a:xfrm>
          <a:off x="6921500" y="98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27714</xdr:rowOff>
    </xdr:from>
    <xdr:ext cx="534377" cy="259045"/>
    <xdr:sp macro="" textlink="">
      <xdr:nvSpPr>
        <xdr:cNvPr id="371" name="テキスト ボックス 370"/>
        <xdr:cNvSpPr txBox="1"/>
      </xdr:nvSpPr>
      <xdr:spPr>
        <a:xfrm>
          <a:off x="6705111" y="99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133756</xdr:rowOff>
    </xdr:from>
    <xdr:to>
      <xdr:col>15</xdr:col>
      <xdr:colOff>180975</xdr:colOff>
      <xdr:row>74</xdr:row>
      <xdr:rowOff>101785</xdr:rowOff>
    </xdr:to>
    <xdr:cxnSp macro="">
      <xdr:nvCxnSpPr>
        <xdr:cNvPr id="402" name="直線コネクタ 401"/>
        <xdr:cNvCxnSpPr/>
      </xdr:nvCxnSpPr>
      <xdr:spPr>
        <a:xfrm flipV="1">
          <a:off x="9639300" y="12649606"/>
          <a:ext cx="838200" cy="1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155081</xdr:rowOff>
    </xdr:from>
    <xdr:to>
      <xdr:col>14</xdr:col>
      <xdr:colOff>28575</xdr:colOff>
      <xdr:row>74</xdr:row>
      <xdr:rowOff>101785</xdr:rowOff>
    </xdr:to>
    <xdr:cxnSp macro="">
      <xdr:nvCxnSpPr>
        <xdr:cNvPr id="405" name="直線コネクタ 404"/>
        <xdr:cNvCxnSpPr/>
      </xdr:nvCxnSpPr>
      <xdr:spPr>
        <a:xfrm>
          <a:off x="8750300" y="12670931"/>
          <a:ext cx="8890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125327</xdr:rowOff>
    </xdr:from>
    <xdr:ext cx="534377" cy="259045"/>
    <xdr:sp macro="" textlink="">
      <xdr:nvSpPr>
        <xdr:cNvPr id="407" name="テキスト ボックス 406"/>
        <xdr:cNvSpPr txBox="1"/>
      </xdr:nvSpPr>
      <xdr:spPr>
        <a:xfrm>
          <a:off x="9372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155081</xdr:rowOff>
    </xdr:from>
    <xdr:to>
      <xdr:col>12</xdr:col>
      <xdr:colOff>511175</xdr:colOff>
      <xdr:row>74</xdr:row>
      <xdr:rowOff>90126</xdr:rowOff>
    </xdr:to>
    <xdr:cxnSp macro="">
      <xdr:nvCxnSpPr>
        <xdr:cNvPr id="408" name="直線コネクタ 407"/>
        <xdr:cNvCxnSpPr/>
      </xdr:nvCxnSpPr>
      <xdr:spPr>
        <a:xfrm flipV="1">
          <a:off x="7861300" y="12670931"/>
          <a:ext cx="889000" cy="10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0" name="テキスト ボックス 409"/>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90126</xdr:rowOff>
    </xdr:from>
    <xdr:to>
      <xdr:col>11</xdr:col>
      <xdr:colOff>307975</xdr:colOff>
      <xdr:row>75</xdr:row>
      <xdr:rowOff>7831</xdr:rowOff>
    </xdr:to>
    <xdr:cxnSp macro="">
      <xdr:nvCxnSpPr>
        <xdr:cNvPr id="411" name="直線コネクタ 410"/>
        <xdr:cNvCxnSpPr/>
      </xdr:nvCxnSpPr>
      <xdr:spPr>
        <a:xfrm flipV="1">
          <a:off x="6972300" y="12777426"/>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3" name="テキスト ボックス 412"/>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15" name="テキスト ボックス 414"/>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82956</xdr:rowOff>
    </xdr:from>
    <xdr:to>
      <xdr:col>15</xdr:col>
      <xdr:colOff>231775</xdr:colOff>
      <xdr:row>74</xdr:row>
      <xdr:rowOff>13106</xdr:rowOff>
    </xdr:to>
    <xdr:sp macro="" textlink="">
      <xdr:nvSpPr>
        <xdr:cNvPr id="421" name="円/楕円 420"/>
        <xdr:cNvSpPr/>
      </xdr:nvSpPr>
      <xdr:spPr>
        <a:xfrm>
          <a:off x="10426700" y="125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105833</xdr:rowOff>
    </xdr:from>
    <xdr:ext cx="534377" cy="259045"/>
    <xdr:sp macro="" textlink="">
      <xdr:nvSpPr>
        <xdr:cNvPr id="422" name="商工費該当値テキスト"/>
        <xdr:cNvSpPr txBox="1"/>
      </xdr:nvSpPr>
      <xdr:spPr>
        <a:xfrm>
          <a:off x="10528300" y="124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50985</xdr:rowOff>
    </xdr:from>
    <xdr:to>
      <xdr:col>14</xdr:col>
      <xdr:colOff>79375</xdr:colOff>
      <xdr:row>74</xdr:row>
      <xdr:rowOff>152585</xdr:rowOff>
    </xdr:to>
    <xdr:sp macro="" textlink="">
      <xdr:nvSpPr>
        <xdr:cNvPr id="423" name="円/楕円 422"/>
        <xdr:cNvSpPr/>
      </xdr:nvSpPr>
      <xdr:spPr>
        <a:xfrm>
          <a:off x="9588500" y="127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169112</xdr:rowOff>
    </xdr:from>
    <xdr:ext cx="534377" cy="259045"/>
    <xdr:sp macro="" textlink="">
      <xdr:nvSpPr>
        <xdr:cNvPr id="424" name="テキスト ボックス 423"/>
        <xdr:cNvSpPr txBox="1"/>
      </xdr:nvSpPr>
      <xdr:spPr>
        <a:xfrm>
          <a:off x="9372111" y="1251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104281</xdr:rowOff>
    </xdr:from>
    <xdr:to>
      <xdr:col>12</xdr:col>
      <xdr:colOff>561975</xdr:colOff>
      <xdr:row>74</xdr:row>
      <xdr:rowOff>34431</xdr:rowOff>
    </xdr:to>
    <xdr:sp macro="" textlink="">
      <xdr:nvSpPr>
        <xdr:cNvPr id="425" name="円/楕円 424"/>
        <xdr:cNvSpPr/>
      </xdr:nvSpPr>
      <xdr:spPr>
        <a:xfrm>
          <a:off x="8699500" y="126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50958</xdr:rowOff>
    </xdr:from>
    <xdr:ext cx="534377" cy="259045"/>
    <xdr:sp macro="" textlink="">
      <xdr:nvSpPr>
        <xdr:cNvPr id="426" name="テキスト ボックス 425"/>
        <xdr:cNvSpPr txBox="1"/>
      </xdr:nvSpPr>
      <xdr:spPr>
        <a:xfrm>
          <a:off x="8483111" y="123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39326</xdr:rowOff>
    </xdr:from>
    <xdr:to>
      <xdr:col>11</xdr:col>
      <xdr:colOff>358775</xdr:colOff>
      <xdr:row>74</xdr:row>
      <xdr:rowOff>140926</xdr:rowOff>
    </xdr:to>
    <xdr:sp macro="" textlink="">
      <xdr:nvSpPr>
        <xdr:cNvPr id="427" name="円/楕円 426"/>
        <xdr:cNvSpPr/>
      </xdr:nvSpPr>
      <xdr:spPr>
        <a:xfrm>
          <a:off x="7810500" y="127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157453</xdr:rowOff>
    </xdr:from>
    <xdr:ext cx="534377" cy="259045"/>
    <xdr:sp macro="" textlink="">
      <xdr:nvSpPr>
        <xdr:cNvPr id="428" name="テキスト ボックス 427"/>
        <xdr:cNvSpPr txBox="1"/>
      </xdr:nvSpPr>
      <xdr:spPr>
        <a:xfrm>
          <a:off x="7594111" y="12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128481</xdr:rowOff>
    </xdr:from>
    <xdr:to>
      <xdr:col>10</xdr:col>
      <xdr:colOff>155575</xdr:colOff>
      <xdr:row>75</xdr:row>
      <xdr:rowOff>58631</xdr:rowOff>
    </xdr:to>
    <xdr:sp macro="" textlink="">
      <xdr:nvSpPr>
        <xdr:cNvPr id="429" name="円/楕円 428"/>
        <xdr:cNvSpPr/>
      </xdr:nvSpPr>
      <xdr:spPr>
        <a:xfrm>
          <a:off x="6921500" y="128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75158</xdr:rowOff>
    </xdr:from>
    <xdr:ext cx="534377" cy="259045"/>
    <xdr:sp macro="" textlink="">
      <xdr:nvSpPr>
        <xdr:cNvPr id="430" name="テキスト ボックス 429"/>
        <xdr:cNvSpPr txBox="1"/>
      </xdr:nvSpPr>
      <xdr:spPr>
        <a:xfrm>
          <a:off x="6705111" y="1259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88945</xdr:rowOff>
    </xdr:from>
    <xdr:to>
      <xdr:col>15</xdr:col>
      <xdr:colOff>180975</xdr:colOff>
      <xdr:row>98</xdr:row>
      <xdr:rowOff>101896</xdr:rowOff>
    </xdr:to>
    <xdr:cxnSp macro="">
      <xdr:nvCxnSpPr>
        <xdr:cNvPr id="461" name="直線コネクタ 460"/>
        <xdr:cNvCxnSpPr/>
      </xdr:nvCxnSpPr>
      <xdr:spPr>
        <a:xfrm>
          <a:off x="9639300" y="16891045"/>
          <a:ext cx="838200" cy="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78226</xdr:rowOff>
    </xdr:from>
    <xdr:to>
      <xdr:col>14</xdr:col>
      <xdr:colOff>28575</xdr:colOff>
      <xdr:row>98</xdr:row>
      <xdr:rowOff>88945</xdr:rowOff>
    </xdr:to>
    <xdr:cxnSp macro="">
      <xdr:nvCxnSpPr>
        <xdr:cNvPr id="464" name="直線コネクタ 463"/>
        <xdr:cNvCxnSpPr/>
      </xdr:nvCxnSpPr>
      <xdr:spPr>
        <a:xfrm>
          <a:off x="8750300" y="16880326"/>
          <a:ext cx="8890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28998</xdr:rowOff>
    </xdr:from>
    <xdr:to>
      <xdr:col>12</xdr:col>
      <xdr:colOff>511175</xdr:colOff>
      <xdr:row>98</xdr:row>
      <xdr:rowOff>78226</xdr:rowOff>
    </xdr:to>
    <xdr:cxnSp macro="">
      <xdr:nvCxnSpPr>
        <xdr:cNvPr id="467" name="直線コネクタ 466"/>
        <xdr:cNvCxnSpPr/>
      </xdr:nvCxnSpPr>
      <xdr:spPr>
        <a:xfrm>
          <a:off x="7861300" y="16831098"/>
          <a:ext cx="889000" cy="4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28998</xdr:rowOff>
    </xdr:from>
    <xdr:to>
      <xdr:col>11</xdr:col>
      <xdr:colOff>307975</xdr:colOff>
      <xdr:row>98</xdr:row>
      <xdr:rowOff>68008</xdr:rowOff>
    </xdr:to>
    <xdr:cxnSp macro="">
      <xdr:nvCxnSpPr>
        <xdr:cNvPr id="470" name="直線コネクタ 469"/>
        <xdr:cNvCxnSpPr/>
      </xdr:nvCxnSpPr>
      <xdr:spPr>
        <a:xfrm flipV="1">
          <a:off x="6972300" y="16831098"/>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114487</xdr:rowOff>
    </xdr:from>
    <xdr:ext cx="534377" cy="259045"/>
    <xdr:sp macro="" textlink="">
      <xdr:nvSpPr>
        <xdr:cNvPr id="472" name="テキスト ボックス 471"/>
        <xdr:cNvSpPr txBox="1"/>
      </xdr:nvSpPr>
      <xdr:spPr>
        <a:xfrm>
          <a:off x="7594111" y="1691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136988</xdr:rowOff>
    </xdr:from>
    <xdr:ext cx="534377" cy="259045"/>
    <xdr:sp macro="" textlink="">
      <xdr:nvSpPr>
        <xdr:cNvPr id="474" name="テキスト ボックス 473"/>
        <xdr:cNvSpPr txBox="1"/>
      </xdr:nvSpPr>
      <xdr:spPr>
        <a:xfrm>
          <a:off x="6705111" y="169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51096</xdr:rowOff>
    </xdr:from>
    <xdr:to>
      <xdr:col>15</xdr:col>
      <xdr:colOff>231775</xdr:colOff>
      <xdr:row>98</xdr:row>
      <xdr:rowOff>152696</xdr:rowOff>
    </xdr:to>
    <xdr:sp macro="" textlink="">
      <xdr:nvSpPr>
        <xdr:cNvPr id="480" name="円/楕円 479"/>
        <xdr:cNvSpPr/>
      </xdr:nvSpPr>
      <xdr:spPr>
        <a:xfrm>
          <a:off x="10426700" y="168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26146</xdr:rowOff>
    </xdr:from>
    <xdr:ext cx="534377" cy="259045"/>
    <xdr:sp macro="" textlink="">
      <xdr:nvSpPr>
        <xdr:cNvPr id="481" name="土木費該当値テキスト"/>
        <xdr:cNvSpPr txBox="1"/>
      </xdr:nvSpPr>
      <xdr:spPr>
        <a:xfrm>
          <a:off x="10528300" y="168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38145</xdr:rowOff>
    </xdr:from>
    <xdr:to>
      <xdr:col>14</xdr:col>
      <xdr:colOff>79375</xdr:colOff>
      <xdr:row>98</xdr:row>
      <xdr:rowOff>139745</xdr:rowOff>
    </xdr:to>
    <xdr:sp macro="" textlink="">
      <xdr:nvSpPr>
        <xdr:cNvPr id="482" name="円/楕円 481"/>
        <xdr:cNvSpPr/>
      </xdr:nvSpPr>
      <xdr:spPr>
        <a:xfrm>
          <a:off x="9588500" y="168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156272</xdr:rowOff>
    </xdr:from>
    <xdr:ext cx="534377" cy="259045"/>
    <xdr:sp macro="" textlink="">
      <xdr:nvSpPr>
        <xdr:cNvPr id="483" name="テキスト ボックス 482"/>
        <xdr:cNvSpPr txBox="1"/>
      </xdr:nvSpPr>
      <xdr:spPr>
        <a:xfrm>
          <a:off x="9372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27426</xdr:rowOff>
    </xdr:from>
    <xdr:to>
      <xdr:col>12</xdr:col>
      <xdr:colOff>561975</xdr:colOff>
      <xdr:row>98</xdr:row>
      <xdr:rowOff>129026</xdr:rowOff>
    </xdr:to>
    <xdr:sp macro="" textlink="">
      <xdr:nvSpPr>
        <xdr:cNvPr id="484" name="円/楕円 483"/>
        <xdr:cNvSpPr/>
      </xdr:nvSpPr>
      <xdr:spPr>
        <a:xfrm>
          <a:off x="8699500" y="168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120153</xdr:rowOff>
    </xdr:from>
    <xdr:ext cx="534377" cy="259045"/>
    <xdr:sp macro="" textlink="">
      <xdr:nvSpPr>
        <xdr:cNvPr id="485" name="テキスト ボックス 484"/>
        <xdr:cNvSpPr txBox="1"/>
      </xdr:nvSpPr>
      <xdr:spPr>
        <a:xfrm>
          <a:off x="8483111" y="1692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149648</xdr:rowOff>
    </xdr:from>
    <xdr:to>
      <xdr:col>11</xdr:col>
      <xdr:colOff>358775</xdr:colOff>
      <xdr:row>98</xdr:row>
      <xdr:rowOff>79798</xdr:rowOff>
    </xdr:to>
    <xdr:sp macro="" textlink="">
      <xdr:nvSpPr>
        <xdr:cNvPr id="486" name="円/楕円 485"/>
        <xdr:cNvSpPr/>
      </xdr:nvSpPr>
      <xdr:spPr>
        <a:xfrm>
          <a:off x="7810500" y="167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96325</xdr:rowOff>
    </xdr:from>
    <xdr:ext cx="534377" cy="259045"/>
    <xdr:sp macro="" textlink="">
      <xdr:nvSpPr>
        <xdr:cNvPr id="487" name="テキスト ボックス 486"/>
        <xdr:cNvSpPr txBox="1"/>
      </xdr:nvSpPr>
      <xdr:spPr>
        <a:xfrm>
          <a:off x="7594111" y="1655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17208</xdr:rowOff>
    </xdr:from>
    <xdr:to>
      <xdr:col>10</xdr:col>
      <xdr:colOff>155575</xdr:colOff>
      <xdr:row>98</xdr:row>
      <xdr:rowOff>118808</xdr:rowOff>
    </xdr:to>
    <xdr:sp macro="" textlink="">
      <xdr:nvSpPr>
        <xdr:cNvPr id="488" name="円/楕円 487"/>
        <xdr:cNvSpPr/>
      </xdr:nvSpPr>
      <xdr:spPr>
        <a:xfrm>
          <a:off x="6921500" y="168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135335</xdr:rowOff>
    </xdr:from>
    <xdr:ext cx="534377" cy="259045"/>
    <xdr:sp macro="" textlink="">
      <xdr:nvSpPr>
        <xdr:cNvPr id="489" name="テキスト ボックス 488"/>
        <xdr:cNvSpPr txBox="1"/>
      </xdr:nvSpPr>
      <xdr:spPr>
        <a:xfrm>
          <a:off x="670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21906</xdr:rowOff>
    </xdr:from>
    <xdr:to>
      <xdr:col>23</xdr:col>
      <xdr:colOff>517525</xdr:colOff>
      <xdr:row>36</xdr:row>
      <xdr:rowOff>159653</xdr:rowOff>
    </xdr:to>
    <xdr:cxnSp macro="">
      <xdr:nvCxnSpPr>
        <xdr:cNvPr id="521" name="直線コネクタ 520"/>
        <xdr:cNvCxnSpPr/>
      </xdr:nvCxnSpPr>
      <xdr:spPr>
        <a:xfrm>
          <a:off x="15481300" y="6022656"/>
          <a:ext cx="838200" cy="30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21906</xdr:rowOff>
    </xdr:from>
    <xdr:to>
      <xdr:col>22</xdr:col>
      <xdr:colOff>365125</xdr:colOff>
      <xdr:row>37</xdr:row>
      <xdr:rowOff>24910</xdr:rowOff>
    </xdr:to>
    <xdr:cxnSp macro="">
      <xdr:nvCxnSpPr>
        <xdr:cNvPr id="524" name="直線コネクタ 523"/>
        <xdr:cNvCxnSpPr/>
      </xdr:nvCxnSpPr>
      <xdr:spPr>
        <a:xfrm flipV="1">
          <a:off x="14592300" y="6022656"/>
          <a:ext cx="889000" cy="34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6" name="テキスト ボックス 525"/>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139896</xdr:rowOff>
    </xdr:from>
    <xdr:to>
      <xdr:col>21</xdr:col>
      <xdr:colOff>161925</xdr:colOff>
      <xdr:row>37</xdr:row>
      <xdr:rowOff>24910</xdr:rowOff>
    </xdr:to>
    <xdr:cxnSp macro="">
      <xdr:nvCxnSpPr>
        <xdr:cNvPr id="527" name="直線コネクタ 526"/>
        <xdr:cNvCxnSpPr/>
      </xdr:nvCxnSpPr>
      <xdr:spPr>
        <a:xfrm>
          <a:off x="13703300" y="6312096"/>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139896</xdr:rowOff>
    </xdr:from>
    <xdr:to>
      <xdr:col>19</xdr:col>
      <xdr:colOff>644525</xdr:colOff>
      <xdr:row>37</xdr:row>
      <xdr:rowOff>56065</xdr:rowOff>
    </xdr:to>
    <xdr:cxnSp macro="">
      <xdr:nvCxnSpPr>
        <xdr:cNvPr id="530" name="直線コネクタ 529"/>
        <xdr:cNvCxnSpPr/>
      </xdr:nvCxnSpPr>
      <xdr:spPr>
        <a:xfrm flipV="1">
          <a:off x="12814300" y="6312096"/>
          <a:ext cx="889000" cy="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25003</xdr:rowOff>
    </xdr:from>
    <xdr:ext cx="534377" cy="259045"/>
    <xdr:sp macro="" textlink="">
      <xdr:nvSpPr>
        <xdr:cNvPr id="532" name="テキスト ボックス 531"/>
        <xdr:cNvSpPr txBox="1"/>
      </xdr:nvSpPr>
      <xdr:spPr>
        <a:xfrm>
          <a:off x="13436111" y="63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108853</xdr:rowOff>
    </xdr:from>
    <xdr:to>
      <xdr:col>23</xdr:col>
      <xdr:colOff>568325</xdr:colOff>
      <xdr:row>37</xdr:row>
      <xdr:rowOff>39003</xdr:rowOff>
    </xdr:to>
    <xdr:sp macro="" textlink="">
      <xdr:nvSpPr>
        <xdr:cNvPr id="540" name="円/楕円 539"/>
        <xdr:cNvSpPr/>
      </xdr:nvSpPr>
      <xdr:spPr>
        <a:xfrm>
          <a:off x="16268700" y="6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131730</xdr:rowOff>
    </xdr:from>
    <xdr:ext cx="534377" cy="259045"/>
    <xdr:sp macro="" textlink="">
      <xdr:nvSpPr>
        <xdr:cNvPr id="541" name="消防費該当値テキスト"/>
        <xdr:cNvSpPr txBox="1"/>
      </xdr:nvSpPr>
      <xdr:spPr>
        <a:xfrm>
          <a:off x="16370300" y="61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142556</xdr:rowOff>
    </xdr:from>
    <xdr:to>
      <xdr:col>22</xdr:col>
      <xdr:colOff>415925</xdr:colOff>
      <xdr:row>35</xdr:row>
      <xdr:rowOff>72706</xdr:rowOff>
    </xdr:to>
    <xdr:sp macro="" textlink="">
      <xdr:nvSpPr>
        <xdr:cNvPr id="542" name="円/楕円 541"/>
        <xdr:cNvSpPr/>
      </xdr:nvSpPr>
      <xdr:spPr>
        <a:xfrm>
          <a:off x="15430500" y="59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89233</xdr:rowOff>
    </xdr:from>
    <xdr:ext cx="534377" cy="259045"/>
    <xdr:sp macro="" textlink="">
      <xdr:nvSpPr>
        <xdr:cNvPr id="543" name="テキスト ボックス 542"/>
        <xdr:cNvSpPr txBox="1"/>
      </xdr:nvSpPr>
      <xdr:spPr>
        <a:xfrm>
          <a:off x="15214111" y="57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145560</xdr:rowOff>
    </xdr:from>
    <xdr:to>
      <xdr:col>21</xdr:col>
      <xdr:colOff>212725</xdr:colOff>
      <xdr:row>37</xdr:row>
      <xdr:rowOff>75710</xdr:rowOff>
    </xdr:to>
    <xdr:sp macro="" textlink="">
      <xdr:nvSpPr>
        <xdr:cNvPr id="544" name="円/楕円 543"/>
        <xdr:cNvSpPr/>
      </xdr:nvSpPr>
      <xdr:spPr>
        <a:xfrm>
          <a:off x="14541500" y="63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66837</xdr:rowOff>
    </xdr:from>
    <xdr:ext cx="534377" cy="259045"/>
    <xdr:sp macro="" textlink="">
      <xdr:nvSpPr>
        <xdr:cNvPr id="545" name="テキスト ボックス 544"/>
        <xdr:cNvSpPr txBox="1"/>
      </xdr:nvSpPr>
      <xdr:spPr>
        <a:xfrm>
          <a:off x="14325111" y="64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89096</xdr:rowOff>
    </xdr:from>
    <xdr:to>
      <xdr:col>20</xdr:col>
      <xdr:colOff>9525</xdr:colOff>
      <xdr:row>37</xdr:row>
      <xdr:rowOff>19246</xdr:rowOff>
    </xdr:to>
    <xdr:sp macro="" textlink="">
      <xdr:nvSpPr>
        <xdr:cNvPr id="546" name="円/楕円 545"/>
        <xdr:cNvSpPr/>
      </xdr:nvSpPr>
      <xdr:spPr>
        <a:xfrm>
          <a:off x="13652500" y="62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35773</xdr:rowOff>
    </xdr:from>
    <xdr:ext cx="534377" cy="259045"/>
    <xdr:sp macro="" textlink="">
      <xdr:nvSpPr>
        <xdr:cNvPr id="547" name="テキスト ボックス 546"/>
        <xdr:cNvSpPr txBox="1"/>
      </xdr:nvSpPr>
      <xdr:spPr>
        <a:xfrm>
          <a:off x="13436111" y="60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5265</xdr:rowOff>
    </xdr:from>
    <xdr:to>
      <xdr:col>18</xdr:col>
      <xdr:colOff>492125</xdr:colOff>
      <xdr:row>37</xdr:row>
      <xdr:rowOff>106865</xdr:rowOff>
    </xdr:to>
    <xdr:sp macro="" textlink="">
      <xdr:nvSpPr>
        <xdr:cNvPr id="548" name="円/楕円 547"/>
        <xdr:cNvSpPr/>
      </xdr:nvSpPr>
      <xdr:spPr>
        <a:xfrm>
          <a:off x="12763500" y="63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97992</xdr:rowOff>
    </xdr:from>
    <xdr:ext cx="534377" cy="259045"/>
    <xdr:sp macro="" textlink="">
      <xdr:nvSpPr>
        <xdr:cNvPr id="549" name="テキスト ボックス 548"/>
        <xdr:cNvSpPr txBox="1"/>
      </xdr:nvSpPr>
      <xdr:spPr>
        <a:xfrm>
          <a:off x="12547111" y="6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72416</xdr:rowOff>
    </xdr:from>
    <xdr:to>
      <xdr:col>23</xdr:col>
      <xdr:colOff>517525</xdr:colOff>
      <xdr:row>56</xdr:row>
      <xdr:rowOff>136099</xdr:rowOff>
    </xdr:to>
    <xdr:cxnSp macro="">
      <xdr:nvCxnSpPr>
        <xdr:cNvPr id="579" name="直線コネクタ 578"/>
        <xdr:cNvCxnSpPr/>
      </xdr:nvCxnSpPr>
      <xdr:spPr>
        <a:xfrm flipV="1">
          <a:off x="15481300" y="9502166"/>
          <a:ext cx="838200" cy="23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34468</xdr:rowOff>
    </xdr:from>
    <xdr:to>
      <xdr:col>22</xdr:col>
      <xdr:colOff>365125</xdr:colOff>
      <xdr:row>56</xdr:row>
      <xdr:rowOff>136099</xdr:rowOff>
    </xdr:to>
    <xdr:cxnSp macro="">
      <xdr:nvCxnSpPr>
        <xdr:cNvPr id="582" name="直線コネクタ 581"/>
        <xdr:cNvCxnSpPr/>
      </xdr:nvCxnSpPr>
      <xdr:spPr>
        <a:xfrm>
          <a:off x="14592300" y="9635668"/>
          <a:ext cx="889000" cy="10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34468</xdr:rowOff>
    </xdr:from>
    <xdr:to>
      <xdr:col>21</xdr:col>
      <xdr:colOff>161925</xdr:colOff>
      <xdr:row>56</xdr:row>
      <xdr:rowOff>61157</xdr:rowOff>
    </xdr:to>
    <xdr:cxnSp macro="">
      <xdr:nvCxnSpPr>
        <xdr:cNvPr id="585" name="直線コネクタ 584"/>
        <xdr:cNvCxnSpPr/>
      </xdr:nvCxnSpPr>
      <xdr:spPr>
        <a:xfrm flipV="1">
          <a:off x="13703300" y="9635668"/>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13132</xdr:rowOff>
    </xdr:from>
    <xdr:to>
      <xdr:col>19</xdr:col>
      <xdr:colOff>644525</xdr:colOff>
      <xdr:row>56</xdr:row>
      <xdr:rowOff>61157</xdr:rowOff>
    </xdr:to>
    <xdr:cxnSp macro="">
      <xdr:nvCxnSpPr>
        <xdr:cNvPr id="588" name="直線コネクタ 587"/>
        <xdr:cNvCxnSpPr/>
      </xdr:nvCxnSpPr>
      <xdr:spPr>
        <a:xfrm>
          <a:off x="12814300" y="9614332"/>
          <a:ext cx="889000" cy="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21616</xdr:rowOff>
    </xdr:from>
    <xdr:to>
      <xdr:col>23</xdr:col>
      <xdr:colOff>568325</xdr:colOff>
      <xdr:row>55</xdr:row>
      <xdr:rowOff>123216</xdr:rowOff>
    </xdr:to>
    <xdr:sp macro="" textlink="">
      <xdr:nvSpPr>
        <xdr:cNvPr id="598" name="円/楕円 597"/>
        <xdr:cNvSpPr/>
      </xdr:nvSpPr>
      <xdr:spPr>
        <a:xfrm>
          <a:off x="16268700" y="94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44493</xdr:rowOff>
    </xdr:from>
    <xdr:ext cx="534377" cy="259045"/>
    <xdr:sp macro="" textlink="">
      <xdr:nvSpPr>
        <xdr:cNvPr id="599" name="教育費該当値テキスト"/>
        <xdr:cNvSpPr txBox="1"/>
      </xdr:nvSpPr>
      <xdr:spPr>
        <a:xfrm>
          <a:off x="16370300" y="93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85299</xdr:rowOff>
    </xdr:from>
    <xdr:to>
      <xdr:col>22</xdr:col>
      <xdr:colOff>415925</xdr:colOff>
      <xdr:row>57</xdr:row>
      <xdr:rowOff>15449</xdr:rowOff>
    </xdr:to>
    <xdr:sp macro="" textlink="">
      <xdr:nvSpPr>
        <xdr:cNvPr id="600" name="円/楕円 599"/>
        <xdr:cNvSpPr/>
      </xdr:nvSpPr>
      <xdr:spPr>
        <a:xfrm>
          <a:off x="15430500" y="96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6576</xdr:rowOff>
    </xdr:from>
    <xdr:ext cx="534377" cy="259045"/>
    <xdr:sp macro="" textlink="">
      <xdr:nvSpPr>
        <xdr:cNvPr id="601" name="テキスト ボックス 600"/>
        <xdr:cNvSpPr txBox="1"/>
      </xdr:nvSpPr>
      <xdr:spPr>
        <a:xfrm>
          <a:off x="15214111" y="97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155118</xdr:rowOff>
    </xdr:from>
    <xdr:to>
      <xdr:col>21</xdr:col>
      <xdr:colOff>212725</xdr:colOff>
      <xdr:row>56</xdr:row>
      <xdr:rowOff>85268</xdr:rowOff>
    </xdr:to>
    <xdr:sp macro="" textlink="">
      <xdr:nvSpPr>
        <xdr:cNvPr id="602" name="円/楕円 601"/>
        <xdr:cNvSpPr/>
      </xdr:nvSpPr>
      <xdr:spPr>
        <a:xfrm>
          <a:off x="14541500" y="95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76395</xdr:rowOff>
    </xdr:from>
    <xdr:ext cx="534377" cy="259045"/>
    <xdr:sp macro="" textlink="">
      <xdr:nvSpPr>
        <xdr:cNvPr id="603" name="テキスト ボックス 602"/>
        <xdr:cNvSpPr txBox="1"/>
      </xdr:nvSpPr>
      <xdr:spPr>
        <a:xfrm>
          <a:off x="14325111" y="96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10357</xdr:rowOff>
    </xdr:from>
    <xdr:to>
      <xdr:col>20</xdr:col>
      <xdr:colOff>9525</xdr:colOff>
      <xdr:row>56</xdr:row>
      <xdr:rowOff>111957</xdr:rowOff>
    </xdr:to>
    <xdr:sp macro="" textlink="">
      <xdr:nvSpPr>
        <xdr:cNvPr id="604" name="円/楕円 603"/>
        <xdr:cNvSpPr/>
      </xdr:nvSpPr>
      <xdr:spPr>
        <a:xfrm>
          <a:off x="13652500" y="96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103084</xdr:rowOff>
    </xdr:from>
    <xdr:ext cx="534377" cy="259045"/>
    <xdr:sp macro="" textlink="">
      <xdr:nvSpPr>
        <xdr:cNvPr id="605" name="テキスト ボックス 604"/>
        <xdr:cNvSpPr txBox="1"/>
      </xdr:nvSpPr>
      <xdr:spPr>
        <a:xfrm>
          <a:off x="13436111" y="97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133782</xdr:rowOff>
    </xdr:from>
    <xdr:to>
      <xdr:col>18</xdr:col>
      <xdr:colOff>492125</xdr:colOff>
      <xdr:row>56</xdr:row>
      <xdr:rowOff>63932</xdr:rowOff>
    </xdr:to>
    <xdr:sp macro="" textlink="">
      <xdr:nvSpPr>
        <xdr:cNvPr id="606" name="円/楕円 605"/>
        <xdr:cNvSpPr/>
      </xdr:nvSpPr>
      <xdr:spPr>
        <a:xfrm>
          <a:off x="12763500" y="95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55059</xdr:rowOff>
    </xdr:from>
    <xdr:ext cx="534377" cy="259045"/>
    <xdr:sp macro="" textlink="">
      <xdr:nvSpPr>
        <xdr:cNvPr id="607" name="テキスト ボックス 606"/>
        <xdr:cNvSpPr txBox="1"/>
      </xdr:nvSpPr>
      <xdr:spPr>
        <a:xfrm>
          <a:off x="12547111" y="96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40505</xdr:rowOff>
    </xdr:from>
    <xdr:to>
      <xdr:col>23</xdr:col>
      <xdr:colOff>517525</xdr:colOff>
      <xdr:row>79</xdr:row>
      <xdr:rowOff>86599</xdr:rowOff>
    </xdr:to>
    <xdr:cxnSp macro="">
      <xdr:nvCxnSpPr>
        <xdr:cNvPr id="638" name="直線コネクタ 637"/>
        <xdr:cNvCxnSpPr/>
      </xdr:nvCxnSpPr>
      <xdr:spPr>
        <a:xfrm>
          <a:off x="15481300" y="13585055"/>
          <a:ext cx="838200" cy="4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40505</xdr:rowOff>
    </xdr:from>
    <xdr:to>
      <xdr:col>22</xdr:col>
      <xdr:colOff>365125</xdr:colOff>
      <xdr:row>79</xdr:row>
      <xdr:rowOff>50023</xdr:rowOff>
    </xdr:to>
    <xdr:cxnSp macro="">
      <xdr:nvCxnSpPr>
        <xdr:cNvPr id="641" name="直線コネクタ 640"/>
        <xdr:cNvCxnSpPr/>
      </xdr:nvCxnSpPr>
      <xdr:spPr>
        <a:xfrm flipV="1">
          <a:off x="14592300" y="13585055"/>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84946</xdr:rowOff>
    </xdr:from>
    <xdr:ext cx="469744" cy="259045"/>
    <xdr:sp macro="" textlink="">
      <xdr:nvSpPr>
        <xdr:cNvPr id="643" name="テキスト ボックス 642"/>
        <xdr:cNvSpPr txBox="1"/>
      </xdr:nvSpPr>
      <xdr:spPr>
        <a:xfrm>
          <a:off x="15246427" y="136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50023</xdr:rowOff>
    </xdr:from>
    <xdr:to>
      <xdr:col>21</xdr:col>
      <xdr:colOff>161925</xdr:colOff>
      <xdr:row>79</xdr:row>
      <xdr:rowOff>92478</xdr:rowOff>
    </xdr:to>
    <xdr:cxnSp macro="">
      <xdr:nvCxnSpPr>
        <xdr:cNvPr id="644" name="直線コネクタ 643"/>
        <xdr:cNvCxnSpPr/>
      </xdr:nvCxnSpPr>
      <xdr:spPr>
        <a:xfrm flipV="1">
          <a:off x="13703300" y="1359457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15619</xdr:rowOff>
    </xdr:from>
    <xdr:to>
      <xdr:col>19</xdr:col>
      <xdr:colOff>644525</xdr:colOff>
      <xdr:row>79</xdr:row>
      <xdr:rowOff>92478</xdr:rowOff>
    </xdr:to>
    <xdr:cxnSp macro="">
      <xdr:nvCxnSpPr>
        <xdr:cNvPr id="647" name="直線コネクタ 646"/>
        <xdr:cNvCxnSpPr/>
      </xdr:nvCxnSpPr>
      <xdr:spPr>
        <a:xfrm>
          <a:off x="12814300" y="13560169"/>
          <a:ext cx="889000" cy="7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35799</xdr:rowOff>
    </xdr:from>
    <xdr:to>
      <xdr:col>23</xdr:col>
      <xdr:colOff>568325</xdr:colOff>
      <xdr:row>79</xdr:row>
      <xdr:rowOff>137399</xdr:rowOff>
    </xdr:to>
    <xdr:sp macro="" textlink="">
      <xdr:nvSpPr>
        <xdr:cNvPr id="657" name="円/楕円 656"/>
        <xdr:cNvSpPr/>
      </xdr:nvSpPr>
      <xdr:spPr>
        <a:xfrm>
          <a:off x="16268700" y="135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126158</xdr:rowOff>
    </xdr:from>
    <xdr:ext cx="378565" cy="259045"/>
    <xdr:sp macro="" textlink="">
      <xdr:nvSpPr>
        <xdr:cNvPr id="658" name="災害復旧費該当値テキスト"/>
        <xdr:cNvSpPr txBox="1"/>
      </xdr:nvSpPr>
      <xdr:spPr>
        <a:xfrm>
          <a:off x="16370300" y="1349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161155</xdr:rowOff>
    </xdr:from>
    <xdr:to>
      <xdr:col>22</xdr:col>
      <xdr:colOff>415925</xdr:colOff>
      <xdr:row>79</xdr:row>
      <xdr:rowOff>91305</xdr:rowOff>
    </xdr:to>
    <xdr:sp macro="" textlink="">
      <xdr:nvSpPr>
        <xdr:cNvPr id="659" name="円/楕円 658"/>
        <xdr:cNvSpPr/>
      </xdr:nvSpPr>
      <xdr:spPr>
        <a:xfrm>
          <a:off x="15430500" y="13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107832</xdr:rowOff>
    </xdr:from>
    <xdr:ext cx="469744" cy="259045"/>
    <xdr:sp macro="" textlink="">
      <xdr:nvSpPr>
        <xdr:cNvPr id="660" name="テキスト ボックス 659"/>
        <xdr:cNvSpPr txBox="1"/>
      </xdr:nvSpPr>
      <xdr:spPr>
        <a:xfrm>
          <a:off x="15246427" y="133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170673</xdr:rowOff>
    </xdr:from>
    <xdr:to>
      <xdr:col>21</xdr:col>
      <xdr:colOff>212725</xdr:colOff>
      <xdr:row>79</xdr:row>
      <xdr:rowOff>100823</xdr:rowOff>
    </xdr:to>
    <xdr:sp macro="" textlink="">
      <xdr:nvSpPr>
        <xdr:cNvPr id="661" name="円/楕円 660"/>
        <xdr:cNvSpPr/>
      </xdr:nvSpPr>
      <xdr:spPr>
        <a:xfrm>
          <a:off x="14541500" y="135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91950</xdr:rowOff>
    </xdr:from>
    <xdr:ext cx="469744" cy="259045"/>
    <xdr:sp macro="" textlink="">
      <xdr:nvSpPr>
        <xdr:cNvPr id="662" name="テキスト ボックス 661"/>
        <xdr:cNvSpPr txBox="1"/>
      </xdr:nvSpPr>
      <xdr:spPr>
        <a:xfrm>
          <a:off x="14357427" y="1363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41678</xdr:rowOff>
    </xdr:from>
    <xdr:to>
      <xdr:col>20</xdr:col>
      <xdr:colOff>9525</xdr:colOff>
      <xdr:row>79</xdr:row>
      <xdr:rowOff>143278</xdr:rowOff>
    </xdr:to>
    <xdr:sp macro="" textlink="">
      <xdr:nvSpPr>
        <xdr:cNvPr id="663" name="円/楕円 662"/>
        <xdr:cNvSpPr/>
      </xdr:nvSpPr>
      <xdr:spPr>
        <a:xfrm>
          <a:off x="136525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134405</xdr:rowOff>
    </xdr:from>
    <xdr:ext cx="378565" cy="259045"/>
    <xdr:sp macro="" textlink="">
      <xdr:nvSpPr>
        <xdr:cNvPr id="664" name="テキスト ボックス 663"/>
        <xdr:cNvSpPr txBox="1"/>
      </xdr:nvSpPr>
      <xdr:spPr>
        <a:xfrm>
          <a:off x="13514017" y="1367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136269</xdr:rowOff>
    </xdr:from>
    <xdr:to>
      <xdr:col>18</xdr:col>
      <xdr:colOff>492125</xdr:colOff>
      <xdr:row>79</xdr:row>
      <xdr:rowOff>66419</xdr:rowOff>
    </xdr:to>
    <xdr:sp macro="" textlink="">
      <xdr:nvSpPr>
        <xdr:cNvPr id="665" name="円/楕円 664"/>
        <xdr:cNvSpPr/>
      </xdr:nvSpPr>
      <xdr:spPr>
        <a:xfrm>
          <a:off x="12763500" y="135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57546</xdr:rowOff>
    </xdr:from>
    <xdr:ext cx="469744" cy="259045"/>
    <xdr:sp macro="" textlink="">
      <xdr:nvSpPr>
        <xdr:cNvPr id="666" name="テキスト ボックス 665"/>
        <xdr:cNvSpPr txBox="1"/>
      </xdr:nvSpPr>
      <xdr:spPr>
        <a:xfrm>
          <a:off x="12579427" y="136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64263</xdr:rowOff>
    </xdr:from>
    <xdr:to>
      <xdr:col>23</xdr:col>
      <xdr:colOff>517525</xdr:colOff>
      <xdr:row>97</xdr:row>
      <xdr:rowOff>76240</xdr:rowOff>
    </xdr:to>
    <xdr:cxnSp macro="">
      <xdr:nvCxnSpPr>
        <xdr:cNvPr id="695" name="直線コネクタ 694"/>
        <xdr:cNvCxnSpPr/>
      </xdr:nvCxnSpPr>
      <xdr:spPr>
        <a:xfrm flipV="1">
          <a:off x="15481300" y="16694913"/>
          <a:ext cx="8382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52817</xdr:rowOff>
    </xdr:from>
    <xdr:to>
      <xdr:col>22</xdr:col>
      <xdr:colOff>365125</xdr:colOff>
      <xdr:row>97</xdr:row>
      <xdr:rowOff>76240</xdr:rowOff>
    </xdr:to>
    <xdr:cxnSp macro="">
      <xdr:nvCxnSpPr>
        <xdr:cNvPr id="698" name="直線コネクタ 697"/>
        <xdr:cNvCxnSpPr/>
      </xdr:nvCxnSpPr>
      <xdr:spPr>
        <a:xfrm>
          <a:off x="14592300" y="16683467"/>
          <a:ext cx="889000" cy="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52817</xdr:rowOff>
    </xdr:from>
    <xdr:to>
      <xdr:col>21</xdr:col>
      <xdr:colOff>161925</xdr:colOff>
      <xdr:row>97</xdr:row>
      <xdr:rowOff>57899</xdr:rowOff>
    </xdr:to>
    <xdr:cxnSp macro="">
      <xdr:nvCxnSpPr>
        <xdr:cNvPr id="701" name="直線コネクタ 700"/>
        <xdr:cNvCxnSpPr/>
      </xdr:nvCxnSpPr>
      <xdr:spPr>
        <a:xfrm flipV="1">
          <a:off x="13703300" y="16683467"/>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57899</xdr:rowOff>
    </xdr:from>
    <xdr:to>
      <xdr:col>19</xdr:col>
      <xdr:colOff>644525</xdr:colOff>
      <xdr:row>97</xdr:row>
      <xdr:rowOff>60520</xdr:rowOff>
    </xdr:to>
    <xdr:cxnSp macro="">
      <xdr:nvCxnSpPr>
        <xdr:cNvPr id="704" name="直線コネクタ 703"/>
        <xdr:cNvCxnSpPr/>
      </xdr:nvCxnSpPr>
      <xdr:spPr>
        <a:xfrm flipV="1">
          <a:off x="12814300" y="16688549"/>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13463</xdr:rowOff>
    </xdr:from>
    <xdr:to>
      <xdr:col>23</xdr:col>
      <xdr:colOff>568325</xdr:colOff>
      <xdr:row>97</xdr:row>
      <xdr:rowOff>115063</xdr:rowOff>
    </xdr:to>
    <xdr:sp macro="" textlink="">
      <xdr:nvSpPr>
        <xdr:cNvPr id="714" name="円/楕円 713"/>
        <xdr:cNvSpPr/>
      </xdr:nvSpPr>
      <xdr:spPr>
        <a:xfrm>
          <a:off x="162687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163340</xdr:rowOff>
    </xdr:from>
    <xdr:ext cx="534377" cy="259045"/>
    <xdr:sp macro="" textlink="">
      <xdr:nvSpPr>
        <xdr:cNvPr id="715" name="公債費該当値テキスト"/>
        <xdr:cNvSpPr txBox="1"/>
      </xdr:nvSpPr>
      <xdr:spPr>
        <a:xfrm>
          <a:off x="16370300" y="166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25440</xdr:rowOff>
    </xdr:from>
    <xdr:to>
      <xdr:col>22</xdr:col>
      <xdr:colOff>415925</xdr:colOff>
      <xdr:row>97</xdr:row>
      <xdr:rowOff>127040</xdr:rowOff>
    </xdr:to>
    <xdr:sp macro="" textlink="">
      <xdr:nvSpPr>
        <xdr:cNvPr id="716" name="円/楕円 715"/>
        <xdr:cNvSpPr/>
      </xdr:nvSpPr>
      <xdr:spPr>
        <a:xfrm>
          <a:off x="15430500" y="166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118167</xdr:rowOff>
    </xdr:from>
    <xdr:ext cx="534377" cy="259045"/>
    <xdr:sp macro="" textlink="">
      <xdr:nvSpPr>
        <xdr:cNvPr id="717" name="テキスト ボックス 716"/>
        <xdr:cNvSpPr txBox="1"/>
      </xdr:nvSpPr>
      <xdr:spPr>
        <a:xfrm>
          <a:off x="15214111" y="1674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2017</xdr:rowOff>
    </xdr:from>
    <xdr:to>
      <xdr:col>21</xdr:col>
      <xdr:colOff>212725</xdr:colOff>
      <xdr:row>97</xdr:row>
      <xdr:rowOff>103617</xdr:rowOff>
    </xdr:to>
    <xdr:sp macro="" textlink="">
      <xdr:nvSpPr>
        <xdr:cNvPr id="718" name="円/楕円 717"/>
        <xdr:cNvSpPr/>
      </xdr:nvSpPr>
      <xdr:spPr>
        <a:xfrm>
          <a:off x="14541500" y="166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94744</xdr:rowOff>
    </xdr:from>
    <xdr:ext cx="534377" cy="259045"/>
    <xdr:sp macro="" textlink="">
      <xdr:nvSpPr>
        <xdr:cNvPr id="719" name="テキスト ボックス 718"/>
        <xdr:cNvSpPr txBox="1"/>
      </xdr:nvSpPr>
      <xdr:spPr>
        <a:xfrm>
          <a:off x="14325111" y="167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7099</xdr:rowOff>
    </xdr:from>
    <xdr:to>
      <xdr:col>20</xdr:col>
      <xdr:colOff>9525</xdr:colOff>
      <xdr:row>97</xdr:row>
      <xdr:rowOff>108699</xdr:rowOff>
    </xdr:to>
    <xdr:sp macro="" textlink="">
      <xdr:nvSpPr>
        <xdr:cNvPr id="720" name="円/楕円 719"/>
        <xdr:cNvSpPr/>
      </xdr:nvSpPr>
      <xdr:spPr>
        <a:xfrm>
          <a:off x="13652500" y="166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99826</xdr:rowOff>
    </xdr:from>
    <xdr:ext cx="534377" cy="259045"/>
    <xdr:sp macro="" textlink="">
      <xdr:nvSpPr>
        <xdr:cNvPr id="721" name="テキスト ボックス 720"/>
        <xdr:cNvSpPr txBox="1"/>
      </xdr:nvSpPr>
      <xdr:spPr>
        <a:xfrm>
          <a:off x="13436111" y="167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9720</xdr:rowOff>
    </xdr:from>
    <xdr:to>
      <xdr:col>18</xdr:col>
      <xdr:colOff>492125</xdr:colOff>
      <xdr:row>97</xdr:row>
      <xdr:rowOff>111320</xdr:rowOff>
    </xdr:to>
    <xdr:sp macro="" textlink="">
      <xdr:nvSpPr>
        <xdr:cNvPr id="722" name="円/楕円 721"/>
        <xdr:cNvSpPr/>
      </xdr:nvSpPr>
      <xdr:spPr>
        <a:xfrm>
          <a:off x="12763500" y="166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102447</xdr:rowOff>
    </xdr:from>
    <xdr:ext cx="534377" cy="259045"/>
    <xdr:sp macro="" textlink="">
      <xdr:nvSpPr>
        <xdr:cNvPr id="723" name="テキスト ボックス 722"/>
        <xdr:cNvSpPr txBox="1"/>
      </xdr:nvSpPr>
      <xdr:spPr>
        <a:xfrm>
          <a:off x="12547111" y="167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各費目について類似団体及び全国・県平均と比較すると、商工費が高い水準で推移している。これは、本市の主力産業が観光業であることが最大の要因である。</a:t>
          </a:r>
          <a:endParaRPr kumimoji="1" lang="en-US" altLang="ja-JP" sz="1300">
            <a:latin typeface="ＭＳ Ｐゴシック"/>
          </a:endParaRPr>
        </a:p>
        <a:p>
          <a:r>
            <a:rPr kumimoji="1" lang="ja-JP" altLang="en-US" sz="1300">
              <a:latin typeface="ＭＳ Ｐゴシック"/>
            </a:rPr>
            <a:t>　また、総務費及び民生費は、毎年増加傾向にある。総務費については、人件費の増やふるさと納税の増による関連事業費の増に伴い増加しているものである。民生費については、平成</a:t>
          </a:r>
          <a:r>
            <a:rPr kumimoji="1" lang="en-US" altLang="ja-JP" sz="1300">
              <a:latin typeface="ＭＳ Ｐゴシック"/>
            </a:rPr>
            <a:t>28</a:t>
          </a:r>
          <a:r>
            <a:rPr kumimoji="1" lang="ja-JP" altLang="en-US" sz="1300">
              <a:latin typeface="ＭＳ Ｐゴシック"/>
            </a:rPr>
            <a:t>年度にかけて実施した認定こども園整備補助の増などによりこども園費が増加したことが主な要因である。</a:t>
          </a:r>
          <a:endParaRPr kumimoji="1" lang="en-US" altLang="ja-JP" sz="1300">
            <a:latin typeface="ＭＳ Ｐゴシック"/>
          </a:endParaRPr>
        </a:p>
        <a:p>
          <a:r>
            <a:rPr kumimoji="1" lang="ja-JP" altLang="en-US" sz="1300">
              <a:latin typeface="ＭＳ Ｐゴシック"/>
            </a:rPr>
            <a:t>　教育費の増加は、平成</a:t>
          </a:r>
          <a:r>
            <a:rPr kumimoji="1" lang="en-US" altLang="ja-JP" sz="1300">
              <a:latin typeface="ＭＳ Ｐゴシック"/>
            </a:rPr>
            <a:t>28</a:t>
          </a:r>
          <a:r>
            <a:rPr kumimoji="1" lang="ja-JP" altLang="en-US" sz="1300">
              <a:latin typeface="ＭＳ Ｐゴシック"/>
            </a:rPr>
            <a:t>年度及び</a:t>
          </a:r>
          <a:r>
            <a:rPr kumimoji="1" lang="en-US" altLang="ja-JP" sz="1300">
              <a:latin typeface="ＭＳ Ｐゴシック"/>
            </a:rPr>
            <a:t>29</a:t>
          </a:r>
          <a:r>
            <a:rPr kumimoji="1" lang="ja-JP" altLang="en-US" sz="1300">
              <a:latin typeface="ＭＳ Ｐゴシック"/>
            </a:rPr>
            <a:t>年度に実施する土肥小中一貫校建設事業費の増に依るところが大きい。</a:t>
          </a:r>
          <a:endParaRPr kumimoji="1" lang="en-US" altLang="ja-JP" sz="1300">
            <a:latin typeface="ＭＳ Ｐゴシック"/>
          </a:endParaRPr>
        </a:p>
        <a:p>
          <a:r>
            <a:rPr kumimoji="1" lang="ja-JP" altLang="en-US" sz="1300">
              <a:latin typeface="ＭＳ Ｐゴシック"/>
            </a:rPr>
            <a:t>　今後、東京オリンピック・パラリンピック自転車競技伊豆開催に伴う関連道路整備事業費の増による土木費の増や、高齢化率の上昇に伴う社会保障関連経費の増による民生費の増などが見込まれることから、事業の適正化及び見直しを実施し、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財政調整基金残高は毎年増加傾向にあり、実質収支額も黒字を維持している。</a:t>
          </a:r>
        </a:p>
        <a:p>
          <a:r>
            <a:rPr kumimoji="1" lang="ja-JP" altLang="en-US" sz="1400">
              <a:latin typeface="ＭＳ ゴシック" pitchFamily="49" charset="-128"/>
              <a:ea typeface="ＭＳ ゴシック" pitchFamily="49" charset="-128"/>
            </a:rPr>
            <a:t>　今後も、将来負担を見据えた計画的な基金積立を実施し、健全な財政運営に努める。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今後も、適正な歳出規模を維持するとともに歳入確保に努め、健全な財政運営を行う。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60"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17376562</v>
      </c>
      <c r="BO4" s="411"/>
      <c r="BP4" s="411"/>
      <c r="BQ4" s="411"/>
      <c r="BR4" s="411"/>
      <c r="BS4" s="411"/>
      <c r="BT4" s="411"/>
      <c r="BU4" s="412"/>
      <c r="BV4" s="410">
        <v>17538064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v>
      </c>
      <c r="CU4" s="588"/>
      <c r="CV4" s="588"/>
      <c r="CW4" s="588"/>
      <c r="CX4" s="588"/>
      <c r="CY4" s="588"/>
      <c r="CZ4" s="588"/>
      <c r="DA4" s="589"/>
      <c r="DB4" s="587">
        <v>10.7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16305089</v>
      </c>
      <c r="BO5" s="416"/>
      <c r="BP5" s="416"/>
      <c r="BQ5" s="416"/>
      <c r="BR5" s="416"/>
      <c r="BS5" s="416"/>
      <c r="BT5" s="416"/>
      <c r="BU5" s="417"/>
      <c r="BV5" s="415">
        <v>16128522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86.5</v>
      </c>
      <c r="CU5" s="386"/>
      <c r="CV5" s="386"/>
      <c r="CW5" s="386"/>
      <c r="CX5" s="386"/>
      <c r="CY5" s="386"/>
      <c r="CZ5" s="386"/>
      <c r="DA5" s="387"/>
      <c r="DB5" s="385">
        <v>84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1071473</v>
      </c>
      <c r="BO6" s="416"/>
      <c r="BP6" s="416"/>
      <c r="BQ6" s="416"/>
      <c r="BR6" s="416"/>
      <c r="BS6" s="416"/>
      <c r="BT6" s="416"/>
      <c r="BU6" s="417"/>
      <c r="BV6" s="415">
        <v>1409542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91.5</v>
      </c>
      <c r="CU6" s="562"/>
      <c r="CV6" s="562"/>
      <c r="CW6" s="562"/>
      <c r="CX6" s="562"/>
      <c r="CY6" s="562"/>
      <c r="CZ6" s="562"/>
      <c r="DA6" s="563"/>
      <c r="DB6" s="561">
        <v>89.9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140192</v>
      </c>
      <c r="BO7" s="416"/>
      <c r="BP7" s="416"/>
      <c r="BQ7" s="416"/>
      <c r="BR7" s="416"/>
      <c r="BS7" s="416"/>
      <c r="BT7" s="416"/>
      <c r="BU7" s="417"/>
      <c r="BV7" s="415">
        <v>261427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10331940</v>
      </c>
      <c r="CU7" s="416"/>
      <c r="CV7" s="416"/>
      <c r="CW7" s="416"/>
      <c r="CX7" s="416"/>
      <c r="CY7" s="416"/>
      <c r="CZ7" s="416"/>
      <c r="DA7" s="417"/>
      <c r="DB7" s="415">
        <v>10745770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931281</v>
      </c>
      <c r="BO8" s="416"/>
      <c r="BP8" s="416"/>
      <c r="BQ8" s="416"/>
      <c r="BR8" s="416"/>
      <c r="BS8" s="416"/>
      <c r="BT8" s="416"/>
      <c r="BU8" s="417"/>
      <c r="BV8" s="415">
        <v>1148115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0.54</v>
      </c>
      <c r="CU8" s="525"/>
      <c r="CV8" s="525"/>
      <c r="CW8" s="525"/>
      <c r="CX8" s="525"/>
      <c r="CY8" s="525"/>
      <c r="CZ8" s="525"/>
      <c r="DA8" s="526"/>
      <c r="DB8" s="524">
        <v>0.56000000000000005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31317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-216834</v>
      </c>
      <c r="BO9" s="416"/>
      <c r="BP9" s="416"/>
      <c r="BQ9" s="416"/>
      <c r="BR9" s="416"/>
      <c r="BS9" s="416"/>
      <c r="BT9" s="416"/>
      <c r="BU9" s="417"/>
      <c r="BV9" s="415">
        <v>150496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9.6999999999999993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34202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581591</v>
      </c>
      <c r="BO10" s="416"/>
      <c r="BP10" s="416"/>
      <c r="BQ10" s="416"/>
      <c r="BR10" s="416"/>
      <c r="BS10" s="416"/>
      <c r="BT10" s="416"/>
      <c r="BU10" s="417"/>
      <c r="BV10" s="415">
        <v>503795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31842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640000</v>
      </c>
      <c r="BO12" s="416"/>
      <c r="BP12" s="416"/>
      <c r="BQ12" s="416"/>
      <c r="BR12" s="416"/>
      <c r="BS12" s="416"/>
      <c r="BT12" s="416"/>
      <c r="BU12" s="417"/>
      <c r="BV12" s="415">
        <v>194000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31627</v>
      </c>
      <c r="S13" s="517"/>
      <c r="T13" s="517"/>
      <c r="U13" s="517"/>
      <c r="V13" s="518"/>
      <c r="W13" s="504" t="s">
        <v>124</v>
      </c>
      <c r="X13" s="428"/>
      <c r="Y13" s="428"/>
      <c r="Z13" s="428"/>
      <c r="AA13" s="428"/>
      <c r="AB13" s="429"/>
      <c r="AC13" s="391">
        <v>1197</v>
      </c>
      <c r="AD13" s="392"/>
      <c r="AE13" s="392"/>
      <c r="AF13" s="392"/>
      <c r="AG13" s="393"/>
      <c r="AH13" s="391">
        <v>1129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-275243</v>
      </c>
      <c r="BO13" s="416"/>
      <c r="BP13" s="416"/>
      <c r="BQ13" s="416"/>
      <c r="BR13" s="416"/>
      <c r="BS13" s="416"/>
      <c r="BT13" s="416"/>
      <c r="BU13" s="417"/>
      <c r="BV13" s="415">
        <v>460291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5.5</v>
      </c>
      <c r="CU13" s="386"/>
      <c r="CV13" s="386"/>
      <c r="CW13" s="386"/>
      <c r="CX13" s="386"/>
      <c r="CY13" s="386"/>
      <c r="CZ13" s="386"/>
      <c r="DA13" s="387"/>
      <c r="DB13" s="385">
        <v>5.5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32376</v>
      </c>
      <c r="S14" s="517"/>
      <c r="T14" s="517"/>
      <c r="U14" s="517"/>
      <c r="V14" s="518"/>
      <c r="W14" s="519"/>
      <c r="X14" s="431"/>
      <c r="Y14" s="431"/>
      <c r="Z14" s="431"/>
      <c r="AA14" s="431"/>
      <c r="AB14" s="432"/>
      <c r="AC14" s="509">
        <v>7.7</v>
      </c>
      <c r="AD14" s="510"/>
      <c r="AE14" s="510"/>
      <c r="AF14" s="510"/>
      <c r="AG14" s="511"/>
      <c r="AH14" s="509">
        <v>6.7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2.2000000000000002</v>
      </c>
      <c r="CU14" s="488"/>
      <c r="CV14" s="488"/>
      <c r="CW14" s="488"/>
      <c r="CX14" s="488"/>
      <c r="CY14" s="488"/>
      <c r="CZ14" s="488"/>
      <c r="DA14" s="489"/>
      <c r="DB14" s="520">
        <v>3.8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32185</v>
      </c>
      <c r="S15" s="517"/>
      <c r="T15" s="517"/>
      <c r="U15" s="517"/>
      <c r="V15" s="518"/>
      <c r="W15" s="504" t="s">
        <v>131</v>
      </c>
      <c r="X15" s="428"/>
      <c r="Y15" s="428"/>
      <c r="Z15" s="428"/>
      <c r="AA15" s="428"/>
      <c r="AB15" s="429"/>
      <c r="AC15" s="391">
        <v>3539</v>
      </c>
      <c r="AD15" s="392"/>
      <c r="AE15" s="392"/>
      <c r="AF15" s="392"/>
      <c r="AG15" s="393"/>
      <c r="AH15" s="391">
        <v>3928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4119190</v>
      </c>
      <c r="BO15" s="411"/>
      <c r="BP15" s="411"/>
      <c r="BQ15" s="411"/>
      <c r="BR15" s="411"/>
      <c r="BS15" s="411"/>
      <c r="BT15" s="411"/>
      <c r="BU15" s="412"/>
      <c r="BV15" s="410">
        <v>4113766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22.8</v>
      </c>
      <c r="AD16" s="510"/>
      <c r="AE16" s="510"/>
      <c r="AF16" s="510"/>
      <c r="AG16" s="511"/>
      <c r="AH16" s="509">
        <v>23.2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7853581</v>
      </c>
      <c r="BO16" s="416"/>
      <c r="BP16" s="416"/>
      <c r="BQ16" s="416"/>
      <c r="BR16" s="416"/>
      <c r="BS16" s="416"/>
      <c r="BT16" s="416"/>
      <c r="BU16" s="417"/>
      <c r="BV16" s="415">
        <v>7662756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10786</v>
      </c>
      <c r="AD17" s="392"/>
      <c r="AE17" s="392"/>
      <c r="AF17" s="392"/>
      <c r="AG17" s="393"/>
      <c r="AH17" s="391">
        <v>11848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5220682</v>
      </c>
      <c r="BO17" s="416"/>
      <c r="BP17" s="416"/>
      <c r="BQ17" s="416"/>
      <c r="BR17" s="416"/>
      <c r="BS17" s="416"/>
      <c r="BT17" s="416"/>
      <c r="BU17" s="417"/>
      <c r="BV17" s="415">
        <v>5206975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363.97</v>
      </c>
      <c r="M18" s="480"/>
      <c r="N18" s="480"/>
      <c r="O18" s="480"/>
      <c r="P18" s="480"/>
      <c r="Q18" s="480"/>
      <c r="R18" s="481"/>
      <c r="S18" s="481"/>
      <c r="T18" s="481"/>
      <c r="U18" s="481"/>
      <c r="V18" s="482"/>
      <c r="W18" s="496"/>
      <c r="X18" s="497"/>
      <c r="Y18" s="497"/>
      <c r="Z18" s="497"/>
      <c r="AA18" s="497"/>
      <c r="AB18" s="505"/>
      <c r="AC18" s="379">
        <v>69.5</v>
      </c>
      <c r="AD18" s="380"/>
      <c r="AE18" s="380"/>
      <c r="AF18" s="380"/>
      <c r="AG18" s="483"/>
      <c r="AH18" s="379">
        <v>70.099999999999994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9045898</v>
      </c>
      <c r="BO18" s="416"/>
      <c r="BP18" s="416"/>
      <c r="BQ18" s="416"/>
      <c r="BR18" s="416"/>
      <c r="BS18" s="416"/>
      <c r="BT18" s="416"/>
      <c r="BU18" s="417"/>
      <c r="BV18" s="415">
        <v>9275194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13417385</v>
      </c>
      <c r="BO19" s="416"/>
      <c r="BP19" s="416"/>
      <c r="BQ19" s="416"/>
      <c r="BR19" s="416"/>
      <c r="BS19" s="416"/>
      <c r="BT19" s="416"/>
      <c r="BU19" s="417"/>
      <c r="BV19" s="415">
        <v>13580455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12158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14629292</v>
      </c>
      <c r="BO23" s="416"/>
      <c r="BP23" s="416"/>
      <c r="BQ23" s="416"/>
      <c r="BR23" s="416"/>
      <c r="BS23" s="416"/>
      <c r="BT23" s="416"/>
      <c r="BU23" s="417"/>
      <c r="BV23" s="415">
        <v>14762360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7700</v>
      </c>
      <c r="R24" s="392"/>
      <c r="S24" s="392"/>
      <c r="T24" s="392"/>
      <c r="U24" s="392"/>
      <c r="V24" s="393"/>
      <c r="W24" s="457"/>
      <c r="X24" s="448"/>
      <c r="Y24" s="449"/>
      <c r="Z24" s="388" t="s">
        <v>155</v>
      </c>
      <c r="AA24" s="389"/>
      <c r="AB24" s="389"/>
      <c r="AC24" s="389"/>
      <c r="AD24" s="389"/>
      <c r="AE24" s="389"/>
      <c r="AF24" s="389"/>
      <c r="AG24" s="390"/>
      <c r="AH24" s="391">
        <v>340</v>
      </c>
      <c r="AI24" s="392"/>
      <c r="AJ24" s="392"/>
      <c r="AK24" s="392"/>
      <c r="AL24" s="393"/>
      <c r="AM24" s="391">
        <v>1045500</v>
      </c>
      <c r="AN24" s="392"/>
      <c r="AO24" s="392"/>
      <c r="AP24" s="392"/>
      <c r="AQ24" s="392"/>
      <c r="AR24" s="393"/>
      <c r="AS24" s="391">
        <v>3075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11106752</v>
      </c>
      <c r="BO24" s="416"/>
      <c r="BP24" s="416"/>
      <c r="BQ24" s="416"/>
      <c r="BR24" s="416"/>
      <c r="BS24" s="416"/>
      <c r="BT24" s="416"/>
      <c r="BU24" s="417"/>
      <c r="BV24" s="415">
        <v>11359559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6500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3569627</v>
      </c>
      <c r="BO25" s="411"/>
      <c r="BP25" s="411"/>
      <c r="BQ25" s="411"/>
      <c r="BR25" s="411"/>
      <c r="BS25" s="411"/>
      <c r="BT25" s="411"/>
      <c r="BU25" s="412"/>
      <c r="BV25" s="410">
        <v>1334595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5700</v>
      </c>
      <c r="R26" s="392"/>
      <c r="S26" s="392"/>
      <c r="T26" s="392"/>
      <c r="U26" s="392"/>
      <c r="V26" s="393"/>
      <c r="W26" s="457"/>
      <c r="X26" s="448"/>
      <c r="Y26" s="449"/>
      <c r="Z26" s="388" t="s">
        <v>161</v>
      </c>
      <c r="AA26" s="470"/>
      <c r="AB26" s="470"/>
      <c r="AC26" s="470"/>
      <c r="AD26" s="470"/>
      <c r="AE26" s="470"/>
      <c r="AF26" s="470"/>
      <c r="AG26" s="471"/>
      <c r="AH26" s="391">
        <v>22</v>
      </c>
      <c r="AI26" s="392"/>
      <c r="AJ26" s="392"/>
      <c r="AK26" s="392"/>
      <c r="AL26" s="393"/>
      <c r="AM26" s="391">
        <v>55792</v>
      </c>
      <c r="AN26" s="392"/>
      <c r="AO26" s="392"/>
      <c r="AP26" s="392"/>
      <c r="AQ26" s="392"/>
      <c r="AR26" s="393"/>
      <c r="AS26" s="391">
        <v>2536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3500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431548</v>
      </c>
      <c r="BO27" s="419"/>
      <c r="BP27" s="419"/>
      <c r="BQ27" s="419"/>
      <c r="BR27" s="419"/>
      <c r="BS27" s="419"/>
      <c r="BT27" s="419"/>
      <c r="BU27" s="420"/>
      <c r="BV27" s="418">
        <v>429745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2900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5310056</v>
      </c>
      <c r="BO28" s="411"/>
      <c r="BP28" s="411"/>
      <c r="BQ28" s="411"/>
      <c r="BR28" s="411"/>
      <c r="BS28" s="411"/>
      <c r="BT28" s="411"/>
      <c r="BU28" s="412"/>
      <c r="BV28" s="410">
        <v>5368465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14</v>
      </c>
      <c r="M29" s="392"/>
      <c r="N29" s="392"/>
      <c r="O29" s="392"/>
      <c r="P29" s="393"/>
      <c r="Q29" s="391">
        <v>2600</v>
      </c>
      <c r="R29" s="392"/>
      <c r="S29" s="392"/>
      <c r="T29" s="392"/>
      <c r="U29" s="392"/>
      <c r="V29" s="393"/>
      <c r="W29" s="458"/>
      <c r="X29" s="459"/>
      <c r="Y29" s="460"/>
      <c r="Z29" s="388" t="s">
        <v>171</v>
      </c>
      <c r="AA29" s="389"/>
      <c r="AB29" s="389"/>
      <c r="AC29" s="389"/>
      <c r="AD29" s="389"/>
      <c r="AE29" s="389"/>
      <c r="AF29" s="389"/>
      <c r="AG29" s="390"/>
      <c r="AH29" s="391">
        <v>340</v>
      </c>
      <c r="AI29" s="392"/>
      <c r="AJ29" s="392"/>
      <c r="AK29" s="392"/>
      <c r="AL29" s="393"/>
      <c r="AM29" s="391">
        <v>1045500</v>
      </c>
      <c r="AN29" s="392"/>
      <c r="AO29" s="392"/>
      <c r="AP29" s="392"/>
      <c r="AQ29" s="392"/>
      <c r="AR29" s="393"/>
      <c r="AS29" s="391">
        <v>3075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507449</v>
      </c>
      <c r="BO29" s="416"/>
      <c r="BP29" s="416"/>
      <c r="BQ29" s="416"/>
      <c r="BR29" s="416"/>
      <c r="BS29" s="416"/>
      <c r="BT29" s="416"/>
      <c r="BU29" s="417"/>
      <c r="BV29" s="415">
        <v>506178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1998492</v>
      </c>
      <c r="BO30" s="419"/>
      <c r="BP30" s="419"/>
      <c r="BQ30" s="419"/>
      <c r="BR30" s="419"/>
      <c r="BS30" s="419"/>
      <c r="BT30" s="419"/>
      <c r="BU30" s="420"/>
      <c r="BV30" s="418">
        <v>1834617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静岡県市町総合事務組合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伊豆市振興公社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公共用地取得事業特別会計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温泉事業特別会計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伊豆市沼津市衛生施設組合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駿豆学園管理組合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駿東伊豆消防組合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静岡県後期高齢者医療広域連合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静岡県後期高齢者医療広域連合（事業会計分）</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静岡地方税滞納整理機構</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伊豆市伊豆の国市廃棄物処理施設組合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7.57</v>
      </c>
      <c r="G34" s="33">
        <v>10.14</v>
      </c>
      <c r="H34" s="33">
        <v>9.2100000000000009</v>
      </c>
      <c r="I34" s="33">
        <v>10.68</v>
      </c>
      <c r="J34" s="34">
        <v>9.01</v>
      </c>
      <c r="K34" s="22"/>
      <c r="L34" s="22"/>
      <c r="M34" s="22"/>
      <c r="N34" s="22"/>
      <c r="O34" s="22"/>
      <c r="P34" s="22"/>
    </row>
    <row r="35" spans="1:16" ht="39" customHeight="1">
      <c r="A35" s="22"/>
      <c r="B35" s="35"/>
      <c r="C35" s="1178" t="s">
        <v>528</v>
      </c>
      <c r="D35" s="1179"/>
      <c r="E35" s="1180"/>
      <c r="F35" s="36">
        <v>4.37</v>
      </c>
      <c r="G35" s="37">
        <v>4.47</v>
      </c>
      <c r="H35" s="37">
        <v>4.6399999999999997</v>
      </c>
      <c r="I35" s="37">
        <v>4.46</v>
      </c>
      <c r="J35" s="38">
        <v>4.71</v>
      </c>
      <c r="K35" s="22"/>
      <c r="L35" s="22"/>
      <c r="M35" s="22"/>
      <c r="N35" s="22"/>
      <c r="O35" s="22"/>
      <c r="P35" s="22"/>
    </row>
    <row r="36" spans="1:16" ht="39" customHeight="1">
      <c r="A36" s="22"/>
      <c r="B36" s="35"/>
      <c r="C36" s="1178" t="s">
        <v>529</v>
      </c>
      <c r="D36" s="1179"/>
      <c r="E36" s="1180"/>
      <c r="F36" s="36">
        <v>3.38</v>
      </c>
      <c r="G36" s="37">
        <v>3.55</v>
      </c>
      <c r="H36" s="37">
        <v>3.84</v>
      </c>
      <c r="I36" s="37">
        <v>3.87</v>
      </c>
      <c r="J36" s="38">
        <v>4.26</v>
      </c>
      <c r="K36" s="22"/>
      <c r="L36" s="22"/>
      <c r="M36" s="22"/>
      <c r="N36" s="22"/>
      <c r="O36" s="22"/>
      <c r="P36" s="22"/>
    </row>
    <row r="37" spans="1:16" ht="39" customHeight="1">
      <c r="A37" s="22"/>
      <c r="B37" s="35"/>
      <c r="C37" s="1178" t="s">
        <v>530</v>
      </c>
      <c r="D37" s="1179"/>
      <c r="E37" s="1180"/>
      <c r="F37" s="36">
        <v>2.64</v>
      </c>
      <c r="G37" s="37">
        <v>3.61</v>
      </c>
      <c r="H37" s="37">
        <v>2.5499999999999998</v>
      </c>
      <c r="I37" s="37">
        <v>1.1399999999999999</v>
      </c>
      <c r="J37" s="38">
        <v>1.38</v>
      </c>
      <c r="K37" s="22"/>
      <c r="L37" s="22"/>
      <c r="M37" s="22"/>
      <c r="N37" s="22"/>
      <c r="O37" s="22"/>
      <c r="P37" s="22"/>
    </row>
    <row r="38" spans="1:16" ht="39" customHeight="1">
      <c r="A38" s="22"/>
      <c r="B38" s="35"/>
      <c r="C38" s="1178" t="s">
        <v>531</v>
      </c>
      <c r="D38" s="1179"/>
      <c r="E38" s="1180"/>
      <c r="F38" s="36">
        <v>0.17</v>
      </c>
      <c r="G38" s="37">
        <v>0.68</v>
      </c>
      <c r="H38" s="37">
        <v>1.1000000000000001</v>
      </c>
      <c r="I38" s="37">
        <v>1.46</v>
      </c>
      <c r="J38" s="38">
        <v>1.38</v>
      </c>
      <c r="K38" s="22"/>
      <c r="L38" s="22"/>
      <c r="M38" s="22"/>
      <c r="N38" s="22"/>
      <c r="O38" s="22"/>
      <c r="P38" s="22"/>
    </row>
    <row r="39" spans="1:16" ht="39" customHeight="1">
      <c r="A39" s="22"/>
      <c r="B39" s="35"/>
      <c r="C39" s="1178" t="s">
        <v>532</v>
      </c>
      <c r="D39" s="1179"/>
      <c r="E39" s="1180"/>
      <c r="F39" s="36">
        <v>0.39</v>
      </c>
      <c r="G39" s="37">
        <v>0.55000000000000004</v>
      </c>
      <c r="H39" s="37">
        <v>0.49</v>
      </c>
      <c r="I39" s="37">
        <v>0.59</v>
      </c>
      <c r="J39" s="38">
        <v>0.67</v>
      </c>
      <c r="K39" s="22"/>
      <c r="L39" s="22"/>
      <c r="M39" s="22"/>
      <c r="N39" s="22"/>
      <c r="O39" s="22"/>
      <c r="P39" s="22"/>
    </row>
    <row r="40" spans="1:16" ht="39" customHeight="1">
      <c r="A40" s="22"/>
      <c r="B40" s="35"/>
      <c r="C40" s="1178" t="s">
        <v>533</v>
      </c>
      <c r="D40" s="1179"/>
      <c r="E40" s="1180"/>
      <c r="F40" s="36">
        <v>0.56000000000000005</v>
      </c>
      <c r="G40" s="37">
        <v>1.05</v>
      </c>
      <c r="H40" s="37">
        <v>0.28999999999999998</v>
      </c>
      <c r="I40" s="37">
        <v>0.16</v>
      </c>
      <c r="J40" s="38">
        <v>0.52</v>
      </c>
      <c r="K40" s="22"/>
      <c r="L40" s="22"/>
      <c r="M40" s="22"/>
      <c r="N40" s="22"/>
      <c r="O40" s="22"/>
      <c r="P40" s="22"/>
    </row>
    <row r="41" spans="1:16" ht="39" customHeight="1">
      <c r="A41" s="22"/>
      <c r="B41" s="35"/>
      <c r="C41" s="1178" t="s">
        <v>534</v>
      </c>
      <c r="D41" s="1179"/>
      <c r="E41" s="1180"/>
      <c r="F41" s="36">
        <v>0.11</v>
      </c>
      <c r="G41" s="37">
        <v>0.13</v>
      </c>
      <c r="H41" s="37">
        <v>0.16</v>
      </c>
      <c r="I41" s="37">
        <v>0.12</v>
      </c>
      <c r="J41" s="38">
        <v>0.1</v>
      </c>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v>0.08</v>
      </c>
      <c r="G43" s="42">
        <v>0.02</v>
      </c>
      <c r="H43" s="42">
        <v>0.02</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1452</v>
      </c>
      <c r="L45" s="60">
        <v>1448</v>
      </c>
      <c r="M45" s="60">
        <v>1447</v>
      </c>
      <c r="N45" s="60">
        <v>1322</v>
      </c>
      <c r="O45" s="61">
        <v>1350</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569</v>
      </c>
      <c r="L48" s="64">
        <v>519</v>
      </c>
      <c r="M48" s="64">
        <v>507</v>
      </c>
      <c r="N48" s="64">
        <v>577</v>
      </c>
      <c r="O48" s="65">
        <v>585</v>
      </c>
      <c r="P48" s="48"/>
      <c r="Q48" s="48"/>
      <c r="R48" s="48"/>
      <c r="S48" s="48"/>
      <c r="T48" s="48"/>
      <c r="U48" s="48"/>
    </row>
    <row r="49" spans="1:21" ht="30.75" customHeight="1">
      <c r="A49" s="48"/>
      <c r="B49" s="1196"/>
      <c r="C49" s="1197"/>
      <c r="D49" s="62"/>
      <c r="E49" s="1188" t="s">
        <v>16</v>
      </c>
      <c r="F49" s="1188"/>
      <c r="G49" s="1188"/>
      <c r="H49" s="1188"/>
      <c r="I49" s="1188"/>
      <c r="J49" s="1189"/>
      <c r="K49" s="63">
        <v>34</v>
      </c>
      <c r="L49" s="64">
        <v>33</v>
      </c>
      <c r="M49" s="64">
        <v>30</v>
      </c>
      <c r="N49" s="64">
        <v>44</v>
      </c>
      <c r="O49" s="65">
        <v>10</v>
      </c>
      <c r="P49" s="48"/>
      <c r="Q49" s="48"/>
      <c r="R49" s="48"/>
      <c r="S49" s="48"/>
      <c r="T49" s="48"/>
      <c r="U49" s="48"/>
    </row>
    <row r="50" spans="1:21" ht="30.75" customHeight="1">
      <c r="A50" s="48"/>
      <c r="B50" s="1196"/>
      <c r="C50" s="1197"/>
      <c r="D50" s="62"/>
      <c r="E50" s="1188" t="s">
        <v>17</v>
      </c>
      <c r="F50" s="1188"/>
      <c r="G50" s="1188"/>
      <c r="H50" s="1188"/>
      <c r="I50" s="1188"/>
      <c r="J50" s="1189"/>
      <c r="K50" s="63">
        <v>35</v>
      </c>
      <c r="L50" s="64">
        <v>23</v>
      </c>
      <c r="M50" s="64">
        <v>5</v>
      </c>
      <c r="N50" s="64">
        <v>5</v>
      </c>
      <c r="O50" s="65">
        <v>5</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1465</v>
      </c>
      <c r="L52" s="64">
        <v>1466</v>
      </c>
      <c r="M52" s="64">
        <v>1510</v>
      </c>
      <c r="N52" s="64">
        <v>1431</v>
      </c>
      <c r="O52" s="65">
        <v>1413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625</v>
      </c>
      <c r="L53" s="69">
        <v>557</v>
      </c>
      <c r="M53" s="69">
        <v>479</v>
      </c>
      <c r="N53" s="69">
        <v>517</v>
      </c>
      <c r="O53" s="70">
        <v>537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13829</v>
      </c>
      <c r="J41" s="83">
        <v>14006</v>
      </c>
      <c r="K41" s="83">
        <v>14967</v>
      </c>
      <c r="L41" s="83">
        <v>14762</v>
      </c>
      <c r="M41" s="84">
        <v>14629</v>
      </c>
    </row>
    <row r="42" spans="2:13" ht="27.75" customHeight="1">
      <c r="B42" s="1204"/>
      <c r="C42" s="1205"/>
      <c r="D42" s="85"/>
      <c r="E42" s="1208" t="s">
        <v>26</v>
      </c>
      <c r="F42" s="1208"/>
      <c r="G42" s="1208"/>
      <c r="H42" s="1209"/>
      <c r="I42" s="86">
        <v>431</v>
      </c>
      <c r="J42" s="87">
        <v>23</v>
      </c>
      <c r="K42" s="87">
        <v>17</v>
      </c>
      <c r="L42" s="87">
        <v>17</v>
      </c>
      <c r="M42" s="88">
        <v>7</v>
      </c>
    </row>
    <row r="43" spans="2:13" ht="27.75" customHeight="1">
      <c r="B43" s="1204"/>
      <c r="C43" s="1205"/>
      <c r="D43" s="85"/>
      <c r="E43" s="1208" t="s">
        <v>27</v>
      </c>
      <c r="F43" s="1208"/>
      <c r="G43" s="1208"/>
      <c r="H43" s="1209"/>
      <c r="I43" s="86">
        <v>5162</v>
      </c>
      <c r="J43" s="87">
        <v>6025</v>
      </c>
      <c r="K43" s="87">
        <v>5862</v>
      </c>
      <c r="L43" s="87">
        <v>5404</v>
      </c>
      <c r="M43" s="88">
        <v>5065</v>
      </c>
    </row>
    <row r="44" spans="2:13" ht="27.75" customHeight="1">
      <c r="B44" s="1204"/>
      <c r="C44" s="1205"/>
      <c r="D44" s="85"/>
      <c r="E44" s="1208" t="s">
        <v>28</v>
      </c>
      <c r="F44" s="1208"/>
      <c r="G44" s="1208"/>
      <c r="H44" s="1209"/>
      <c r="I44" s="86">
        <v>456</v>
      </c>
      <c r="J44" s="87">
        <v>431</v>
      </c>
      <c r="K44" s="87">
        <v>485</v>
      </c>
      <c r="L44" s="87">
        <v>558</v>
      </c>
      <c r="M44" s="88">
        <v>538</v>
      </c>
    </row>
    <row r="45" spans="2:13" ht="27.75" customHeight="1">
      <c r="B45" s="1204"/>
      <c r="C45" s="1205"/>
      <c r="D45" s="85"/>
      <c r="E45" s="1208" t="s">
        <v>29</v>
      </c>
      <c r="F45" s="1208"/>
      <c r="G45" s="1208"/>
      <c r="H45" s="1209"/>
      <c r="I45" s="86">
        <v>3347</v>
      </c>
      <c r="J45" s="87">
        <v>3197</v>
      </c>
      <c r="K45" s="87">
        <v>3140</v>
      </c>
      <c r="L45" s="87">
        <v>3158</v>
      </c>
      <c r="M45" s="88">
        <v>3223</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7400</v>
      </c>
      <c r="J50" s="87">
        <v>7004</v>
      </c>
      <c r="K50" s="87">
        <v>7650</v>
      </c>
      <c r="L50" s="87">
        <v>7571</v>
      </c>
      <c r="M50" s="88">
        <v>7496</v>
      </c>
    </row>
    <row r="51" spans="2:13" ht="27.75" customHeight="1">
      <c r="B51" s="1204"/>
      <c r="C51" s="1205"/>
      <c r="D51" s="85"/>
      <c r="E51" s="1208" t="s">
        <v>36</v>
      </c>
      <c r="F51" s="1208"/>
      <c r="G51" s="1208"/>
      <c r="H51" s="1209"/>
      <c r="I51" s="86" t="s">
        <v>481</v>
      </c>
      <c r="J51" s="87" t="s">
        <v>481</v>
      </c>
      <c r="K51" s="87" t="s">
        <v>481</v>
      </c>
      <c r="L51" s="87" t="s">
        <v>481</v>
      </c>
      <c r="M51" s="88" t="s">
        <v>481</v>
      </c>
    </row>
    <row r="52" spans="2:13" ht="27.75" customHeight="1">
      <c r="B52" s="1206"/>
      <c r="C52" s="1207"/>
      <c r="D52" s="85"/>
      <c r="E52" s="1208" t="s">
        <v>37</v>
      </c>
      <c r="F52" s="1208"/>
      <c r="G52" s="1208"/>
      <c r="H52" s="1209"/>
      <c r="I52" s="86">
        <v>14793</v>
      </c>
      <c r="J52" s="87">
        <v>15089</v>
      </c>
      <c r="K52" s="87">
        <v>16085</v>
      </c>
      <c r="L52" s="87">
        <v>15973</v>
      </c>
      <c r="M52" s="88">
        <v>15762</v>
      </c>
    </row>
    <row r="53" spans="2:13" ht="27.75" customHeight="1" thickBot="1">
      <c r="B53" s="1210" t="s">
        <v>21</v>
      </c>
      <c r="C53" s="1211"/>
      <c r="D53" s="92"/>
      <c r="E53" s="1212" t="s">
        <v>38</v>
      </c>
      <c r="F53" s="1212"/>
      <c r="G53" s="1212"/>
      <c r="H53" s="1213"/>
      <c r="I53" s="93">
        <v>1032</v>
      </c>
      <c r="J53" s="94">
        <v>1589</v>
      </c>
      <c r="K53" s="94">
        <v>736</v>
      </c>
      <c r="L53" s="94">
        <v>357</v>
      </c>
      <c r="M53" s="95">
        <v>204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ht="13.5">
      <c r="B42" s="250"/>
      <c r="C42" s="246"/>
      <c r="D42" s="246"/>
      <c r="E42" s="246"/>
      <c r="F42" s="246"/>
      <c r="G42" s="353" t="s">
        <v>558</v>
      </c>
      <c r="I42" s="354"/>
      <c r="J42" s="354"/>
      <c r="K42" s="354"/>
      <c r="L42" s="246"/>
      <c r="M42" s="246"/>
      <c r="N42" s="246"/>
      <c r="O42" s="246"/>
    </row>
    <row r="43" spans="2:17" ht="13.5">
      <c r="B43" s="250"/>
      <c r="C43" s="246"/>
      <c r="D43" s="246"/>
      <c r="E43" s="246"/>
      <c r="F43" s="246"/>
      <c r="G43" s="1233" t="s">
        <v>568</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55"/>
      <c r="I48" s="355"/>
      <c r="J48" s="355"/>
    </row>
    <row r="49" spans="1:17" ht="13.5">
      <c r="B49" s="250"/>
      <c r="C49" s="246"/>
      <c r="D49" s="246"/>
      <c r="E49" s="246"/>
      <c r="F49" s="246"/>
      <c r="G49" s="245" t="s">
        <v>559</v>
      </c>
    </row>
    <row r="50" spans="1:17" ht="13.5">
      <c r="B50" s="250"/>
      <c r="C50" s="246"/>
      <c r="D50" s="246"/>
      <c r="E50" s="246"/>
      <c r="F50" s="246"/>
      <c r="G50" s="1242"/>
      <c r="H50" s="1243"/>
      <c r="I50" s="1243"/>
      <c r="J50" s="1244"/>
      <c r="K50" s="356" t="s">
        <v>521</v>
      </c>
      <c r="L50" s="356" t="s">
        <v>522</v>
      </c>
      <c r="M50" s="356" t="s">
        <v>523</v>
      </c>
      <c r="N50" s="356" t="s">
        <v>524</v>
      </c>
      <c r="O50" s="356" t="s">
        <v>525</v>
      </c>
    </row>
    <row r="51" spans="1:17" ht="13.5">
      <c r="B51" s="250"/>
      <c r="C51" s="246"/>
      <c r="D51" s="246"/>
      <c r="E51" s="246"/>
      <c r="F51" s="246"/>
      <c r="G51" s="1245" t="s">
        <v>560</v>
      </c>
      <c r="H51" s="1246"/>
      <c r="I51" s="1251" t="s">
        <v>561</v>
      </c>
      <c r="J51" s="1251"/>
      <c r="K51" s="1255"/>
      <c r="L51" s="1255"/>
      <c r="M51" s="1255"/>
      <c r="N51" s="1221">
        <v>3.8</v>
      </c>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566</v>
      </c>
      <c r="J53" s="1231"/>
      <c r="K53" s="1256"/>
      <c r="L53" s="1256"/>
      <c r="M53" s="1256"/>
      <c r="N53" s="1253">
        <v>34.799999999999997</v>
      </c>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562</v>
      </c>
      <c r="H55" s="1226"/>
      <c r="I55" s="1231" t="s">
        <v>561</v>
      </c>
      <c r="J55" s="1231"/>
      <c r="K55" s="1255"/>
      <c r="L55" s="1255"/>
      <c r="M55" s="1255"/>
      <c r="N55" s="1221">
        <v>41.5</v>
      </c>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566</v>
      </c>
      <c r="J57" s="1223"/>
      <c r="K57" s="1256"/>
      <c r="L57" s="1256"/>
      <c r="M57" s="1256"/>
      <c r="N57" s="1253">
        <v>56.4</v>
      </c>
      <c r="O57" s="1256"/>
      <c r="P57" s="359"/>
      <c r="Q57" s="358"/>
    </row>
    <row r="58" spans="1:17" s="357" customFormat="1" ht="13.5">
      <c r="A58" s="245"/>
      <c r="B58" s="358"/>
      <c r="C58" s="354"/>
      <c r="D58" s="354"/>
      <c r="E58" s="354"/>
      <c r="F58" s="354"/>
      <c r="G58" s="1229"/>
      <c r="H58" s="1230"/>
      <c r="I58" s="1223"/>
      <c r="J58" s="1223"/>
      <c r="K58" s="1254"/>
      <c r="L58" s="1254"/>
      <c r="M58" s="1254"/>
      <c r="N58" s="1254"/>
      <c r="O58" s="1254"/>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ht="13.5">
      <c r="B64" s="250"/>
      <c r="C64" s="246"/>
      <c r="D64" s="246"/>
      <c r="E64" s="246"/>
      <c r="F64" s="246"/>
      <c r="G64" s="353" t="s">
        <v>558</v>
      </c>
      <c r="I64" s="354"/>
      <c r="J64" s="354"/>
      <c r="K64" s="354"/>
      <c r="L64" s="246"/>
      <c r="M64" s="246"/>
      <c r="N64" s="246"/>
      <c r="O64" s="246"/>
    </row>
    <row r="65" spans="2:30" ht="13.5">
      <c r="B65" s="250"/>
      <c r="C65" s="246"/>
      <c r="D65" s="246"/>
      <c r="E65" s="246"/>
      <c r="F65" s="246"/>
      <c r="G65" s="1233" t="s">
        <v>567</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564</v>
      </c>
      <c r="I71" s="370"/>
      <c r="J71" s="366"/>
      <c r="K71" s="366"/>
      <c r="L71" s="367"/>
      <c r="M71" s="366"/>
      <c r="N71" s="367"/>
      <c r="O71" s="368"/>
    </row>
    <row r="72" spans="2:30" ht="13.5">
      <c r="B72" s="250"/>
      <c r="C72" s="246"/>
      <c r="D72" s="246"/>
      <c r="E72" s="246"/>
      <c r="F72" s="246"/>
      <c r="G72" s="1242"/>
      <c r="H72" s="1243"/>
      <c r="I72" s="1243"/>
      <c r="J72" s="1244"/>
      <c r="K72" s="356" t="s">
        <v>521</v>
      </c>
      <c r="L72" s="356" t="s">
        <v>522</v>
      </c>
      <c r="M72" s="356" t="s">
        <v>523</v>
      </c>
      <c r="N72" s="356" t="s">
        <v>524</v>
      </c>
      <c r="O72" s="356" t="s">
        <v>525</v>
      </c>
    </row>
    <row r="73" spans="2:30" ht="13.5">
      <c r="B73" s="250"/>
      <c r="C73" s="246"/>
      <c r="D73" s="246"/>
      <c r="E73" s="246"/>
      <c r="F73" s="246"/>
      <c r="G73" s="1245" t="s">
        <v>560</v>
      </c>
      <c r="H73" s="1246"/>
      <c r="I73" s="1251" t="s">
        <v>561</v>
      </c>
      <c r="J73" s="1251"/>
      <c r="K73" s="1232">
        <v>10.9</v>
      </c>
      <c r="L73" s="1232">
        <v>16.7</v>
      </c>
      <c r="M73" s="1221">
        <v>7.9</v>
      </c>
      <c r="N73" s="1221">
        <v>3.8</v>
      </c>
      <c r="O73" s="1221">
        <v>2.2000000000000002</v>
      </c>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565</v>
      </c>
      <c r="J75" s="1231"/>
      <c r="K75" s="1253">
        <v>8.5</v>
      </c>
      <c r="L75" s="1253">
        <v>7.1</v>
      </c>
      <c r="M75" s="1253">
        <v>5.8</v>
      </c>
      <c r="N75" s="1253">
        <v>5.5</v>
      </c>
      <c r="O75" s="1253">
        <v>5.5</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562</v>
      </c>
      <c r="H77" s="1226"/>
      <c r="I77" s="1231" t="s">
        <v>561</v>
      </c>
      <c r="J77" s="1231"/>
      <c r="K77" s="1232">
        <v>76.2</v>
      </c>
      <c r="L77" s="1232">
        <v>65.3</v>
      </c>
      <c r="M77" s="1221">
        <v>60.8</v>
      </c>
      <c r="N77" s="1221">
        <v>41.5</v>
      </c>
      <c r="O77" s="1221">
        <v>36.6</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565</v>
      </c>
      <c r="J79" s="1223"/>
      <c r="K79" s="1224">
        <v>12.8</v>
      </c>
      <c r="L79" s="1224">
        <v>12</v>
      </c>
      <c r="M79" s="1224">
        <v>11.1</v>
      </c>
      <c r="N79" s="1224">
        <v>9.6</v>
      </c>
      <c r="O79" s="1224">
        <v>9.1999999999999993</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67023</v>
      </c>
      <c r="E3" s="118"/>
      <c r="F3" s="119">
        <v>75709</v>
      </c>
      <c r="G3" s="120"/>
      <c r="H3" s="121"/>
    </row>
    <row r="4" spans="1:8">
      <c r="A4" s="122"/>
      <c r="B4" s="123"/>
      <c r="C4" s="124"/>
      <c r="D4" s="125">
        <v>39892</v>
      </c>
      <c r="E4" s="126"/>
      <c r="F4" s="127">
        <v>35212</v>
      </c>
      <c r="G4" s="128"/>
      <c r="H4" s="129"/>
    </row>
    <row r="5" spans="1:8">
      <c r="A5" s="110" t="s">
        <v>515</v>
      </c>
      <c r="B5" s="115"/>
      <c r="C5" s="116"/>
      <c r="D5" s="117">
        <v>93965</v>
      </c>
      <c r="E5" s="118"/>
      <c r="F5" s="119">
        <v>90961</v>
      </c>
      <c r="G5" s="120"/>
      <c r="H5" s="121"/>
    </row>
    <row r="6" spans="1:8">
      <c r="A6" s="122"/>
      <c r="B6" s="123"/>
      <c r="C6" s="124"/>
      <c r="D6" s="125">
        <v>54871</v>
      </c>
      <c r="E6" s="126"/>
      <c r="F6" s="127">
        <v>37720</v>
      </c>
      <c r="G6" s="128"/>
      <c r="H6" s="129"/>
    </row>
    <row r="7" spans="1:8">
      <c r="A7" s="110" t="s">
        <v>516</v>
      </c>
      <c r="B7" s="115"/>
      <c r="C7" s="116"/>
      <c r="D7" s="117">
        <v>94304</v>
      </c>
      <c r="E7" s="118"/>
      <c r="F7" s="119">
        <v>106614</v>
      </c>
      <c r="G7" s="120"/>
      <c r="H7" s="121"/>
    </row>
    <row r="8" spans="1:8">
      <c r="A8" s="122"/>
      <c r="B8" s="123"/>
      <c r="C8" s="124"/>
      <c r="D8" s="125">
        <v>46201</v>
      </c>
      <c r="E8" s="126"/>
      <c r="F8" s="127">
        <v>45545</v>
      </c>
      <c r="G8" s="128"/>
      <c r="H8" s="129"/>
    </row>
    <row r="9" spans="1:8">
      <c r="A9" s="110" t="s">
        <v>517</v>
      </c>
      <c r="B9" s="115"/>
      <c r="C9" s="116"/>
      <c r="D9" s="117">
        <v>73038</v>
      </c>
      <c r="E9" s="118"/>
      <c r="F9" s="119">
        <v>63727</v>
      </c>
      <c r="G9" s="120"/>
      <c r="H9" s="121"/>
    </row>
    <row r="10" spans="1:8">
      <c r="A10" s="122"/>
      <c r="B10" s="123"/>
      <c r="C10" s="124"/>
      <c r="D10" s="125">
        <v>50691</v>
      </c>
      <c r="E10" s="126"/>
      <c r="F10" s="127">
        <v>34577</v>
      </c>
      <c r="G10" s="128"/>
      <c r="H10" s="129"/>
    </row>
    <row r="11" spans="1:8">
      <c r="A11" s="110" t="s">
        <v>518</v>
      </c>
      <c r="B11" s="115"/>
      <c r="C11" s="116"/>
      <c r="D11" s="117">
        <v>73861</v>
      </c>
      <c r="E11" s="118"/>
      <c r="F11" s="119">
        <v>66954</v>
      </c>
      <c r="G11" s="120"/>
      <c r="H11" s="121"/>
    </row>
    <row r="12" spans="1:8">
      <c r="A12" s="122"/>
      <c r="B12" s="123"/>
      <c r="C12" s="130"/>
      <c r="D12" s="125">
        <v>51589</v>
      </c>
      <c r="E12" s="126"/>
      <c r="F12" s="127">
        <v>37305</v>
      </c>
      <c r="G12" s="128"/>
      <c r="H12" s="129"/>
    </row>
    <row r="13" spans="1:8">
      <c r="A13" s="110"/>
      <c r="B13" s="115"/>
      <c r="C13" s="131"/>
      <c r="D13" s="132">
        <v>80438</v>
      </c>
      <c r="E13" s="133"/>
      <c r="F13" s="134">
        <v>80793</v>
      </c>
      <c r="G13" s="135"/>
      <c r="H13" s="121"/>
    </row>
    <row r="14" spans="1:8">
      <c r="A14" s="122"/>
      <c r="B14" s="123"/>
      <c r="C14" s="124"/>
      <c r="D14" s="125">
        <v>48649</v>
      </c>
      <c r="E14" s="126"/>
      <c r="F14" s="127">
        <v>38072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7.57</v>
      </c>
      <c r="C19" s="136">
        <f>ROUND(VALUE(SUBSTITUTE(実質収支比率等に係る経年分析!G$48,"▲","-")),2)</f>
        <v>10.15</v>
      </c>
      <c r="D19" s="136">
        <f>ROUND(VALUE(SUBSTITUTE(実質収支比率等に係る経年分析!H$48,"▲","-")),2)</f>
        <v>9.2200000000000006</v>
      </c>
      <c r="E19" s="136">
        <f>ROUND(VALUE(SUBSTITUTE(実質収支比率等に係る経年分析!I$48,"▲","-")),2)</f>
        <v>10.68</v>
      </c>
      <c r="F19" s="136">
        <f>ROUND(VALUE(SUBSTITUTE(実質収支比率等に係る経年分析!J$48,"▲","-")),2)</f>
        <v>9.01</v>
      </c>
    </row>
    <row r="20" spans="1:11">
      <c r="A20" s="136" t="s">
        <v>43</v>
      </c>
      <c r="B20" s="136">
        <f>ROUND(VALUE(SUBSTITUTE(実質収支比率等に係る経年分析!F$47,"▲","-")),2)</f>
        <v>35.65</v>
      </c>
      <c r="C20" s="136">
        <f>ROUND(VALUE(SUBSTITUTE(実質収支比率等に係る経年分析!G$47,"▲","-")),2)</f>
        <v>41.01</v>
      </c>
      <c r="D20" s="136">
        <f>ROUND(VALUE(SUBSTITUTE(実質収支比率等に係る経年分析!H$47,"▲","-")),2)</f>
        <v>46.76</v>
      </c>
      <c r="E20" s="136">
        <f>ROUND(VALUE(SUBSTITUTE(実質収支比率等に係る経年分析!I$47,"▲","-")),2)</f>
        <v>49.96</v>
      </c>
      <c r="F20" s="136">
        <f>ROUND(VALUE(SUBSTITUTE(実質収支比率等に係る経年分析!J$47,"▲","-")),2)</f>
        <v>51.39</v>
      </c>
    </row>
    <row r="21" spans="1:11">
      <c r="A21" s="136" t="s">
        <v>44</v>
      </c>
      <c r="B21" s="136">
        <f>IF(ISNUMBER(VALUE(SUBSTITUTE(実質収支比率等に係る経年分析!F$49,"▲","-"))),ROUND(VALUE(SUBSTITUTE(実質収支比率等に係る経年分析!F$49,"▲","-")),2),NA())</f>
        <v>6.18</v>
      </c>
      <c r="C21" s="136">
        <f>IF(ISNUMBER(VALUE(SUBSTITUTE(実質収支比率等に係る経年分析!G$49,"▲","-"))),ROUND(VALUE(SUBSTITUTE(実質収支比率等に係る経年分析!G$49,"▲","-")),2),NA())</f>
        <v>8.1199999999999992</v>
      </c>
      <c r="D21" s="136">
        <f>IF(ISNUMBER(VALUE(SUBSTITUTE(実質収支比率等に係る経年分析!H$49,"▲","-"))),ROUND(VALUE(SUBSTITUTE(実質収支比率等に係る経年分析!H$49,"▲","-")),2),NA())</f>
        <v>4.33</v>
      </c>
      <c r="E21" s="136">
        <f>IF(ISNUMBER(VALUE(SUBSTITUTE(実質収支比率等に係る経年分析!I$49,"▲","-"))),ROUND(VALUE(SUBSTITUTE(実質収支比率等に係る経年分析!I$49,"▲","-")),2),NA())</f>
        <v>4.28</v>
      </c>
      <c r="F21" s="136">
        <f>IF(ISNUMBER(VALUE(SUBSTITUTE(実質収支比率等に係る経年分析!J$49,"▲","-"))),ROUND(VALUE(SUBSTITUTE(実質収支比率等に係る経年分析!J$49,"▲","-")),2),NA())</f>
        <v>-2.66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0.56000000000000005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0.28999999999999998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0.52</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0.55000000000000004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0.67</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1.38</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2.5499999999999998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1.1399999999999999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1.38</v>
      </c>
    </row>
    <row r="34" spans="1:16">
      <c r="A34" s="137" t="str">
        <f>IF(連結実質赤字比率に係る赤字・黒字の構成分析!C$36="",NA(),連結実質赤字比率に係る赤字・黒字の構成分析!C$36)</f>
        <v>温泉事業特別会計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4.26</v>
      </c>
    </row>
    <row r="35" spans="1:16">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4.6399999999999997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9.2100000000000009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9.01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1465</v>
      </c>
      <c r="E42" s="138"/>
      <c r="F42" s="138"/>
      <c r="G42" s="138">
        <f>'実質公債費比率（分子）の構造'!L$52</f>
        <v>1466</v>
      </c>
      <c r="H42" s="138"/>
      <c r="I42" s="138"/>
      <c r="J42" s="138">
        <f>'実質公債費比率（分子）の構造'!M$52</f>
        <v>1510</v>
      </c>
      <c r="K42" s="138"/>
      <c r="L42" s="138"/>
      <c r="M42" s="138">
        <f>'実質公債費比率（分子）の構造'!N$52</f>
        <v>1431</v>
      </c>
      <c r="N42" s="138"/>
      <c r="O42" s="138"/>
      <c r="P42" s="138">
        <f>'実質公債費比率（分子）の構造'!O$52</f>
        <v>1413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35</v>
      </c>
      <c r="C44" s="138"/>
      <c r="D44" s="138"/>
      <c r="E44" s="138">
        <f>'実質公債費比率（分子）の構造'!L$50</f>
        <v>23</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c r="A45" s="138" t="s">
        <v>54</v>
      </c>
      <c r="B45" s="138">
        <f>'実質公債費比率（分子）の構造'!K$49</f>
        <v>34</v>
      </c>
      <c r="C45" s="138"/>
      <c r="D45" s="138"/>
      <c r="E45" s="138">
        <f>'実質公債費比率（分子）の構造'!L$49</f>
        <v>33</v>
      </c>
      <c r="F45" s="138"/>
      <c r="G45" s="138"/>
      <c r="H45" s="138">
        <f>'実質公債費比率（分子）の構造'!M$49</f>
        <v>30</v>
      </c>
      <c r="I45" s="138"/>
      <c r="J45" s="138"/>
      <c r="K45" s="138">
        <f>'実質公債費比率（分子）の構造'!N$49</f>
        <v>44</v>
      </c>
      <c r="L45" s="138"/>
      <c r="M45" s="138"/>
      <c r="N45" s="138">
        <f>'実質公債費比率（分子）の構造'!O$49</f>
        <v>10</v>
      </c>
      <c r="O45" s="138"/>
      <c r="P45" s="138"/>
    </row>
    <row r="46" spans="1:16">
      <c r="A46" s="138" t="s">
        <v>55</v>
      </c>
      <c r="B46" s="138">
        <f>'実質公債費比率（分子）の構造'!K$48</f>
        <v>569</v>
      </c>
      <c r="C46" s="138"/>
      <c r="D46" s="138"/>
      <c r="E46" s="138">
        <f>'実質公債費比率（分子）の構造'!L$48</f>
        <v>519</v>
      </c>
      <c r="F46" s="138"/>
      <c r="G46" s="138"/>
      <c r="H46" s="138">
        <f>'実質公債費比率（分子）の構造'!M$48</f>
        <v>507</v>
      </c>
      <c r="I46" s="138"/>
      <c r="J46" s="138"/>
      <c r="K46" s="138">
        <f>'実質公債費比率（分子）の構造'!N$48</f>
        <v>577</v>
      </c>
      <c r="L46" s="138"/>
      <c r="M46" s="138"/>
      <c r="N46" s="138">
        <f>'実質公債費比率（分子）の構造'!O$48</f>
        <v>585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1452</v>
      </c>
      <c r="C49" s="138"/>
      <c r="D49" s="138"/>
      <c r="E49" s="138">
        <f>'実質公債費比率（分子）の構造'!L$45</f>
        <v>1448</v>
      </c>
      <c r="F49" s="138"/>
      <c r="G49" s="138"/>
      <c r="H49" s="138">
        <f>'実質公債費比率（分子）の構造'!M$45</f>
        <v>1447</v>
      </c>
      <c r="I49" s="138"/>
      <c r="J49" s="138"/>
      <c r="K49" s="138">
        <f>'実質公債費比率（分子）の構造'!N$45</f>
        <v>1322</v>
      </c>
      <c r="L49" s="138"/>
      <c r="M49" s="138"/>
      <c r="N49" s="138">
        <f>'実質公債費比率（分子）の構造'!O$45</f>
        <v>1350</v>
      </c>
      <c r="O49" s="138"/>
      <c r="P49" s="138"/>
    </row>
    <row r="50" spans="1:16">
      <c r="A50" s="138" t="s">
        <v>59</v>
      </c>
      <c r="B50" s="138" t="e">
        <f>NA()</f>
        <v>#N/A</v>
      </c>
      <c r="C50" s="138">
        <f>IF(ISNUMBER('実質公債費比率（分子）の構造'!K$53),'実質公債費比率（分子）の構造'!K$53,NA())</f>
        <v>625</v>
      </c>
      <c r="D50" s="138" t="e">
        <f>NA()</f>
        <v>#N/A</v>
      </c>
      <c r="E50" s="138" t="e">
        <f>NA()</f>
        <v>#N/A</v>
      </c>
      <c r="F50" s="138">
        <f>IF(ISNUMBER('実質公債費比率（分子）の構造'!L$53),'実質公債費比率（分子）の構造'!L$53,NA())</f>
        <v>557</v>
      </c>
      <c r="G50" s="138" t="e">
        <f>NA()</f>
        <v>#N/A</v>
      </c>
      <c r="H50" s="138" t="e">
        <f>NA()</f>
        <v>#N/A</v>
      </c>
      <c r="I50" s="138">
        <f>IF(ISNUMBER('実質公債費比率（分子）の構造'!M$53),'実質公債費比率（分子）の構造'!M$53,NA())</f>
        <v>479</v>
      </c>
      <c r="J50" s="138" t="e">
        <f>NA()</f>
        <v>#N/A</v>
      </c>
      <c r="K50" s="138" t="e">
        <f>NA()</f>
        <v>#N/A</v>
      </c>
      <c r="L50" s="138">
        <f>IF(ISNUMBER('実質公債費比率（分子）の構造'!N$53),'実質公債費比率（分子）の構造'!N$53,NA())</f>
        <v>517</v>
      </c>
      <c r="M50" s="138" t="e">
        <f>NA()</f>
        <v>#N/A</v>
      </c>
      <c r="N50" s="138" t="e">
        <f>NA()</f>
        <v>#N/A</v>
      </c>
      <c r="O50" s="138">
        <f>IF(ISNUMBER('実質公債費比率（分子）の構造'!O$53),'実質公債費比率（分子）の構造'!O$53,NA())</f>
        <v>537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14793</v>
      </c>
      <c r="E56" s="137"/>
      <c r="F56" s="137"/>
      <c r="G56" s="137">
        <f>'将来負担比率（分子）の構造'!J$52</f>
        <v>15089</v>
      </c>
      <c r="H56" s="137"/>
      <c r="I56" s="137"/>
      <c r="J56" s="137">
        <f>'将来負担比率（分子）の構造'!K$52</f>
        <v>16085</v>
      </c>
      <c r="K56" s="137"/>
      <c r="L56" s="137"/>
      <c r="M56" s="137">
        <f>'将来負担比率（分子）の構造'!L$52</f>
        <v>15973</v>
      </c>
      <c r="N56" s="137"/>
      <c r="O56" s="137"/>
      <c r="P56" s="137">
        <f>'将来負担比率（分子）の構造'!M$52</f>
        <v>15762</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7400</v>
      </c>
      <c r="E58" s="137"/>
      <c r="F58" s="137"/>
      <c r="G58" s="137">
        <f>'将来負担比率（分子）の構造'!J$50</f>
        <v>7004</v>
      </c>
      <c r="H58" s="137"/>
      <c r="I58" s="137"/>
      <c r="J58" s="137">
        <f>'将来負担比率（分子）の構造'!K$50</f>
        <v>7650</v>
      </c>
      <c r="K58" s="137"/>
      <c r="L58" s="137"/>
      <c r="M58" s="137">
        <f>'将来負担比率（分子）の構造'!L$50</f>
        <v>7571</v>
      </c>
      <c r="N58" s="137"/>
      <c r="O58" s="137"/>
      <c r="P58" s="137">
        <f>'将来負担比率（分子）の構造'!M$50</f>
        <v>7496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3347</v>
      </c>
      <c r="C62" s="137"/>
      <c r="D62" s="137"/>
      <c r="E62" s="137">
        <f>'将来負担比率（分子）の構造'!J$45</f>
        <v>3197</v>
      </c>
      <c r="F62" s="137"/>
      <c r="G62" s="137"/>
      <c r="H62" s="137">
        <f>'将来負担比率（分子）の構造'!K$45</f>
        <v>3140</v>
      </c>
      <c r="I62" s="137"/>
      <c r="J62" s="137"/>
      <c r="K62" s="137">
        <f>'将来負担比率（分子）の構造'!L$45</f>
        <v>3158</v>
      </c>
      <c r="L62" s="137"/>
      <c r="M62" s="137"/>
      <c r="N62" s="137">
        <f>'将来負担比率（分子）の構造'!M$45</f>
        <v>3223</v>
      </c>
      <c r="O62" s="137"/>
      <c r="P62" s="137"/>
    </row>
    <row r="63" spans="1:16">
      <c r="A63" s="137" t="s">
        <v>28</v>
      </c>
      <c r="B63" s="137">
        <f>'将来負担比率（分子）の構造'!I$44</f>
        <v>456</v>
      </c>
      <c r="C63" s="137"/>
      <c r="D63" s="137"/>
      <c r="E63" s="137">
        <f>'将来負担比率（分子）の構造'!J$44</f>
        <v>431</v>
      </c>
      <c r="F63" s="137"/>
      <c r="G63" s="137"/>
      <c r="H63" s="137">
        <f>'将来負担比率（分子）の構造'!K$44</f>
        <v>485</v>
      </c>
      <c r="I63" s="137"/>
      <c r="J63" s="137"/>
      <c r="K63" s="137">
        <f>'将来負担比率（分子）の構造'!L$44</f>
        <v>558</v>
      </c>
      <c r="L63" s="137"/>
      <c r="M63" s="137"/>
      <c r="N63" s="137">
        <f>'将来負担比率（分子）の構造'!M$44</f>
        <v>538</v>
      </c>
      <c r="O63" s="137"/>
      <c r="P63" s="137"/>
    </row>
    <row r="64" spans="1:16">
      <c r="A64" s="137" t="s">
        <v>27</v>
      </c>
      <c r="B64" s="137">
        <f>'将来負担比率（分子）の構造'!I$43</f>
        <v>5162</v>
      </c>
      <c r="C64" s="137"/>
      <c r="D64" s="137"/>
      <c r="E64" s="137">
        <f>'将来負担比率（分子）の構造'!J$43</f>
        <v>6025</v>
      </c>
      <c r="F64" s="137"/>
      <c r="G64" s="137"/>
      <c r="H64" s="137">
        <f>'将来負担比率（分子）の構造'!K$43</f>
        <v>5862</v>
      </c>
      <c r="I64" s="137"/>
      <c r="J64" s="137"/>
      <c r="K64" s="137">
        <f>'将来負担比率（分子）の構造'!L$43</f>
        <v>5404</v>
      </c>
      <c r="L64" s="137"/>
      <c r="M64" s="137"/>
      <c r="N64" s="137">
        <f>'将来負担比率（分子）の構造'!M$43</f>
        <v>5065</v>
      </c>
      <c r="O64" s="137"/>
      <c r="P64" s="137"/>
    </row>
    <row r="65" spans="1:16">
      <c r="A65" s="137" t="s">
        <v>26</v>
      </c>
      <c r="B65" s="137">
        <f>'将来負担比率（分子）の構造'!I$42</f>
        <v>431</v>
      </c>
      <c r="C65" s="137"/>
      <c r="D65" s="137"/>
      <c r="E65" s="137">
        <f>'将来負担比率（分子）の構造'!J$42</f>
        <v>23</v>
      </c>
      <c r="F65" s="137"/>
      <c r="G65" s="137"/>
      <c r="H65" s="137">
        <f>'将来負担比率（分子）の構造'!K$42</f>
        <v>17</v>
      </c>
      <c r="I65" s="137"/>
      <c r="J65" s="137"/>
      <c r="K65" s="137">
        <f>'将来負担比率（分子）の構造'!L$42</f>
        <v>17</v>
      </c>
      <c r="L65" s="137"/>
      <c r="M65" s="137"/>
      <c r="N65" s="137">
        <f>'将来負担比率（分子）の構造'!M$42</f>
        <v>7</v>
      </c>
      <c r="O65" s="137"/>
      <c r="P65" s="137"/>
    </row>
    <row r="66" spans="1:16">
      <c r="A66" s="137" t="s">
        <v>25</v>
      </c>
      <c r="B66" s="137">
        <f>'将来負担比率（分子）の構造'!I$41</f>
        <v>13829</v>
      </c>
      <c r="C66" s="137"/>
      <c r="D66" s="137"/>
      <c r="E66" s="137">
        <f>'将来負担比率（分子）の構造'!J$41</f>
        <v>14006</v>
      </c>
      <c r="F66" s="137"/>
      <c r="G66" s="137"/>
      <c r="H66" s="137">
        <f>'将来負担比率（分子）の構造'!K$41</f>
        <v>14967</v>
      </c>
      <c r="I66" s="137"/>
      <c r="J66" s="137"/>
      <c r="K66" s="137">
        <f>'将来負担比率（分子）の構造'!L$41</f>
        <v>14762</v>
      </c>
      <c r="L66" s="137"/>
      <c r="M66" s="137"/>
      <c r="N66" s="137">
        <f>'将来負担比率（分子）の構造'!M$41</f>
        <v>14629</v>
      </c>
      <c r="O66" s="137"/>
      <c r="P66" s="137"/>
    </row>
    <row r="67" spans="1:16">
      <c r="A67" s="137" t="s">
        <v>63</v>
      </c>
      <c r="B67" s="137" t="e">
        <f>NA()</f>
        <v>#N/A</v>
      </c>
      <c r="C67" s="137">
        <f>IF(ISNUMBER('将来負担比率（分子）の構造'!I$53), IF('将来負担比率（分子）の構造'!I$53 &lt; 0, 0, '将来負担比率（分子）の構造'!I$53), NA())</f>
        <v>1032</v>
      </c>
      <c r="D67" s="137" t="e">
        <f>NA()</f>
        <v>#N/A</v>
      </c>
      <c r="E67" s="137" t="e">
        <f>NA()</f>
        <v>#N/A</v>
      </c>
      <c r="F67" s="137">
        <f>IF(ISNUMBER('将来負担比率（分子）の構造'!J$53), IF('将来負担比率（分子）の構造'!J$53 &lt; 0, 0, '将来負担比率（分子）の構造'!J$53), NA())</f>
        <v>1589</v>
      </c>
      <c r="G67" s="137" t="e">
        <f>NA()</f>
        <v>#N/A</v>
      </c>
      <c r="H67" s="137" t="e">
        <f>NA()</f>
        <v>#N/A</v>
      </c>
      <c r="I67" s="137">
        <f>IF(ISNUMBER('将来負担比率（分子）の構造'!K$53), IF('将来負担比率（分子）の構造'!K$53 &lt; 0, 0, '将来負担比率（分子）の構造'!K$53), NA())</f>
        <v>736</v>
      </c>
      <c r="J67" s="137" t="e">
        <f>NA()</f>
        <v>#N/A</v>
      </c>
      <c r="K67" s="137" t="e">
        <f>NA()</f>
        <v>#N/A</v>
      </c>
      <c r="L67" s="137">
        <f>IF(ISNUMBER('将来負担比率（分子）の構造'!L$53), IF('将来負担比率（分子）の構造'!L$53 &lt; 0, 0, '将来負担比率（分子）の構造'!L$53), NA())</f>
        <v>357</v>
      </c>
      <c r="M67" s="137" t="e">
        <f>NA()</f>
        <v>#N/A</v>
      </c>
      <c r="N67" s="137" t="e">
        <f>NA()</f>
        <v>#N/A</v>
      </c>
      <c r="O67" s="137">
        <f>IF(ISNUMBER('将来負担比率（分子）の構造'!M$53), IF('将来負担比率（分子）の構造'!M$53 &lt; 0, 0, '将来負担比率（分子）の構造'!M$53), NA())</f>
        <v>204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2" sqref="R32:Y32"/>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4309889</v>
      </c>
      <c r="S5" s="671"/>
      <c r="T5" s="671"/>
      <c r="U5" s="671"/>
      <c r="V5" s="671"/>
      <c r="W5" s="671"/>
      <c r="X5" s="671"/>
      <c r="Y5" s="718"/>
      <c r="Z5" s="731">
        <v>24.8</v>
      </c>
      <c r="AA5" s="731"/>
      <c r="AB5" s="731"/>
      <c r="AC5" s="731"/>
      <c r="AD5" s="732">
        <v>4309889</v>
      </c>
      <c r="AE5" s="732"/>
      <c r="AF5" s="732"/>
      <c r="AG5" s="732"/>
      <c r="AH5" s="732"/>
      <c r="AI5" s="732"/>
      <c r="AJ5" s="732"/>
      <c r="AK5" s="732"/>
      <c r="AL5" s="719">
        <v>43.6</v>
      </c>
      <c r="AM5" s="688"/>
      <c r="AN5" s="688"/>
      <c r="AO5" s="720"/>
      <c r="AP5" s="707" t="s">
        <v>210</v>
      </c>
      <c r="AQ5" s="708"/>
      <c r="AR5" s="708"/>
      <c r="AS5" s="708"/>
      <c r="AT5" s="708"/>
      <c r="AU5" s="708"/>
      <c r="AV5" s="708"/>
      <c r="AW5" s="708"/>
      <c r="AX5" s="708"/>
      <c r="AY5" s="708"/>
      <c r="AZ5" s="708"/>
      <c r="BA5" s="708"/>
      <c r="BB5" s="708"/>
      <c r="BC5" s="708"/>
      <c r="BD5" s="708"/>
      <c r="BE5" s="708"/>
      <c r="BF5" s="709"/>
      <c r="BG5" s="620">
        <v>4181159</v>
      </c>
      <c r="BH5" s="621"/>
      <c r="BI5" s="621"/>
      <c r="BJ5" s="621"/>
      <c r="BK5" s="621"/>
      <c r="BL5" s="621"/>
      <c r="BM5" s="621"/>
      <c r="BN5" s="622"/>
      <c r="BO5" s="673">
        <v>97</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184355</v>
      </c>
      <c r="S6" s="621"/>
      <c r="T6" s="621"/>
      <c r="U6" s="621"/>
      <c r="V6" s="621"/>
      <c r="W6" s="621"/>
      <c r="X6" s="621"/>
      <c r="Y6" s="622"/>
      <c r="Z6" s="673">
        <v>1.1000000000000001</v>
      </c>
      <c r="AA6" s="673"/>
      <c r="AB6" s="673"/>
      <c r="AC6" s="673"/>
      <c r="AD6" s="674">
        <v>184355</v>
      </c>
      <c r="AE6" s="674"/>
      <c r="AF6" s="674"/>
      <c r="AG6" s="674"/>
      <c r="AH6" s="674"/>
      <c r="AI6" s="674"/>
      <c r="AJ6" s="674"/>
      <c r="AK6" s="674"/>
      <c r="AL6" s="643">
        <v>1.9</v>
      </c>
      <c r="AM6" s="675"/>
      <c r="AN6" s="675"/>
      <c r="AO6" s="676"/>
      <c r="AP6" s="617" t="s">
        <v>216</v>
      </c>
      <c r="AQ6" s="618"/>
      <c r="AR6" s="618"/>
      <c r="AS6" s="618"/>
      <c r="AT6" s="618"/>
      <c r="AU6" s="618"/>
      <c r="AV6" s="618"/>
      <c r="AW6" s="618"/>
      <c r="AX6" s="618"/>
      <c r="AY6" s="618"/>
      <c r="AZ6" s="618"/>
      <c r="BA6" s="618"/>
      <c r="BB6" s="618"/>
      <c r="BC6" s="618"/>
      <c r="BD6" s="618"/>
      <c r="BE6" s="618"/>
      <c r="BF6" s="619"/>
      <c r="BG6" s="620">
        <v>4181159</v>
      </c>
      <c r="BH6" s="621"/>
      <c r="BI6" s="621"/>
      <c r="BJ6" s="621"/>
      <c r="BK6" s="621"/>
      <c r="BL6" s="621"/>
      <c r="BM6" s="621"/>
      <c r="BN6" s="622"/>
      <c r="BO6" s="673">
        <v>97</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130118</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130118</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4056</v>
      </c>
      <c r="S7" s="621"/>
      <c r="T7" s="621"/>
      <c r="U7" s="621"/>
      <c r="V7" s="621"/>
      <c r="W7" s="621"/>
      <c r="X7" s="621"/>
      <c r="Y7" s="622"/>
      <c r="Z7" s="673">
        <v>0</v>
      </c>
      <c r="AA7" s="673"/>
      <c r="AB7" s="673"/>
      <c r="AC7" s="673"/>
      <c r="AD7" s="674">
        <v>4056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1476370</v>
      </c>
      <c r="BH7" s="621"/>
      <c r="BI7" s="621"/>
      <c r="BJ7" s="621"/>
      <c r="BK7" s="621"/>
      <c r="BL7" s="621"/>
      <c r="BM7" s="621"/>
      <c r="BN7" s="622"/>
      <c r="BO7" s="673">
        <v>34.299999999999997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3064521</v>
      </c>
      <c r="CS7" s="621"/>
      <c r="CT7" s="621"/>
      <c r="CU7" s="621"/>
      <c r="CV7" s="621"/>
      <c r="CW7" s="621"/>
      <c r="CX7" s="621"/>
      <c r="CY7" s="622"/>
      <c r="CZ7" s="673">
        <v>18.8</v>
      </c>
      <c r="DA7" s="673"/>
      <c r="DB7" s="673"/>
      <c r="DC7" s="673"/>
      <c r="DD7" s="626">
        <v>271352</v>
      </c>
      <c r="DE7" s="621"/>
      <c r="DF7" s="621"/>
      <c r="DG7" s="621"/>
      <c r="DH7" s="621"/>
      <c r="DI7" s="621"/>
      <c r="DJ7" s="621"/>
      <c r="DK7" s="621"/>
      <c r="DL7" s="621"/>
      <c r="DM7" s="621"/>
      <c r="DN7" s="621"/>
      <c r="DO7" s="621"/>
      <c r="DP7" s="622"/>
      <c r="DQ7" s="626">
        <v>2443074</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12098</v>
      </c>
      <c r="S8" s="621"/>
      <c r="T8" s="621"/>
      <c r="U8" s="621"/>
      <c r="V8" s="621"/>
      <c r="W8" s="621"/>
      <c r="X8" s="621"/>
      <c r="Y8" s="622"/>
      <c r="Z8" s="673">
        <v>0.1</v>
      </c>
      <c r="AA8" s="673"/>
      <c r="AB8" s="673"/>
      <c r="AC8" s="673"/>
      <c r="AD8" s="674">
        <v>12098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64289</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4635590</v>
      </c>
      <c r="CS8" s="621"/>
      <c r="CT8" s="621"/>
      <c r="CU8" s="621"/>
      <c r="CV8" s="621"/>
      <c r="CW8" s="621"/>
      <c r="CX8" s="621"/>
      <c r="CY8" s="622"/>
      <c r="CZ8" s="673">
        <v>28.4</v>
      </c>
      <c r="DA8" s="673"/>
      <c r="DB8" s="673"/>
      <c r="DC8" s="673"/>
      <c r="DD8" s="626">
        <v>347820</v>
      </c>
      <c r="DE8" s="621"/>
      <c r="DF8" s="621"/>
      <c r="DG8" s="621"/>
      <c r="DH8" s="621"/>
      <c r="DI8" s="621"/>
      <c r="DJ8" s="621"/>
      <c r="DK8" s="621"/>
      <c r="DL8" s="621"/>
      <c r="DM8" s="621"/>
      <c r="DN8" s="621"/>
      <c r="DO8" s="621"/>
      <c r="DP8" s="622"/>
      <c r="DQ8" s="626">
        <v>2673147</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9160</v>
      </c>
      <c r="S9" s="621"/>
      <c r="T9" s="621"/>
      <c r="U9" s="621"/>
      <c r="V9" s="621"/>
      <c r="W9" s="621"/>
      <c r="X9" s="621"/>
      <c r="Y9" s="622"/>
      <c r="Z9" s="673">
        <v>0.1</v>
      </c>
      <c r="AA9" s="673"/>
      <c r="AB9" s="673"/>
      <c r="AC9" s="673"/>
      <c r="AD9" s="674">
        <v>9160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1242769</v>
      </c>
      <c r="BH9" s="621"/>
      <c r="BI9" s="621"/>
      <c r="BJ9" s="621"/>
      <c r="BK9" s="621"/>
      <c r="BL9" s="621"/>
      <c r="BM9" s="621"/>
      <c r="BN9" s="622"/>
      <c r="BO9" s="673">
        <v>28.8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1437193</v>
      </c>
      <c r="CS9" s="621"/>
      <c r="CT9" s="621"/>
      <c r="CU9" s="621"/>
      <c r="CV9" s="621"/>
      <c r="CW9" s="621"/>
      <c r="CX9" s="621"/>
      <c r="CY9" s="622"/>
      <c r="CZ9" s="673">
        <v>8.8000000000000007</v>
      </c>
      <c r="DA9" s="673"/>
      <c r="DB9" s="673"/>
      <c r="DC9" s="673"/>
      <c r="DD9" s="626">
        <v>138377</v>
      </c>
      <c r="DE9" s="621"/>
      <c r="DF9" s="621"/>
      <c r="DG9" s="621"/>
      <c r="DH9" s="621"/>
      <c r="DI9" s="621"/>
      <c r="DJ9" s="621"/>
      <c r="DK9" s="621"/>
      <c r="DL9" s="621"/>
      <c r="DM9" s="621"/>
      <c r="DN9" s="621"/>
      <c r="DO9" s="621"/>
      <c r="DP9" s="622"/>
      <c r="DQ9" s="626">
        <v>1264513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581012</v>
      </c>
      <c r="S10" s="621"/>
      <c r="T10" s="621"/>
      <c r="U10" s="621"/>
      <c r="V10" s="621"/>
      <c r="W10" s="621"/>
      <c r="X10" s="621"/>
      <c r="Y10" s="622"/>
      <c r="Z10" s="673">
        <v>3.3</v>
      </c>
      <c r="AA10" s="673"/>
      <c r="AB10" s="673"/>
      <c r="AC10" s="673"/>
      <c r="AD10" s="674">
        <v>581012</v>
      </c>
      <c r="AE10" s="674"/>
      <c r="AF10" s="674"/>
      <c r="AG10" s="674"/>
      <c r="AH10" s="674"/>
      <c r="AI10" s="674"/>
      <c r="AJ10" s="674"/>
      <c r="AK10" s="674"/>
      <c r="AL10" s="643">
        <v>5.9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91120</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15272</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15272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129541</v>
      </c>
      <c r="S11" s="621"/>
      <c r="T11" s="621"/>
      <c r="U11" s="621"/>
      <c r="V11" s="621"/>
      <c r="W11" s="621"/>
      <c r="X11" s="621"/>
      <c r="Y11" s="622"/>
      <c r="Z11" s="673">
        <v>0.7</v>
      </c>
      <c r="AA11" s="673"/>
      <c r="AB11" s="673"/>
      <c r="AC11" s="673"/>
      <c r="AD11" s="674">
        <v>129541</v>
      </c>
      <c r="AE11" s="674"/>
      <c r="AF11" s="674"/>
      <c r="AG11" s="674"/>
      <c r="AH11" s="674"/>
      <c r="AI11" s="674"/>
      <c r="AJ11" s="674"/>
      <c r="AK11" s="674"/>
      <c r="AL11" s="643">
        <v>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78192</v>
      </c>
      <c r="BH11" s="621"/>
      <c r="BI11" s="621"/>
      <c r="BJ11" s="621"/>
      <c r="BK11" s="621"/>
      <c r="BL11" s="621"/>
      <c r="BM11" s="621"/>
      <c r="BN11" s="622"/>
      <c r="BO11" s="673">
        <v>1.8</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539996</v>
      </c>
      <c r="CS11" s="621"/>
      <c r="CT11" s="621"/>
      <c r="CU11" s="621"/>
      <c r="CV11" s="621"/>
      <c r="CW11" s="621"/>
      <c r="CX11" s="621"/>
      <c r="CY11" s="622"/>
      <c r="CZ11" s="673">
        <v>3.3</v>
      </c>
      <c r="DA11" s="673"/>
      <c r="DB11" s="673"/>
      <c r="DC11" s="673"/>
      <c r="DD11" s="626">
        <v>149362</v>
      </c>
      <c r="DE11" s="621"/>
      <c r="DF11" s="621"/>
      <c r="DG11" s="621"/>
      <c r="DH11" s="621"/>
      <c r="DI11" s="621"/>
      <c r="DJ11" s="621"/>
      <c r="DK11" s="621"/>
      <c r="DL11" s="621"/>
      <c r="DM11" s="621"/>
      <c r="DN11" s="621"/>
      <c r="DO11" s="621"/>
      <c r="DP11" s="622"/>
      <c r="DQ11" s="626">
        <v>442822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2372363</v>
      </c>
      <c r="BH12" s="621"/>
      <c r="BI12" s="621"/>
      <c r="BJ12" s="621"/>
      <c r="BK12" s="621"/>
      <c r="BL12" s="621"/>
      <c r="BM12" s="621"/>
      <c r="BN12" s="622"/>
      <c r="BO12" s="673">
        <v>55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969006</v>
      </c>
      <c r="CS12" s="621"/>
      <c r="CT12" s="621"/>
      <c r="CU12" s="621"/>
      <c r="CV12" s="621"/>
      <c r="CW12" s="621"/>
      <c r="CX12" s="621"/>
      <c r="CY12" s="622"/>
      <c r="CZ12" s="673">
        <v>5.9</v>
      </c>
      <c r="DA12" s="673"/>
      <c r="DB12" s="673"/>
      <c r="DC12" s="673"/>
      <c r="DD12" s="626">
        <v>361592</v>
      </c>
      <c r="DE12" s="621"/>
      <c r="DF12" s="621"/>
      <c r="DG12" s="621"/>
      <c r="DH12" s="621"/>
      <c r="DI12" s="621"/>
      <c r="DJ12" s="621"/>
      <c r="DK12" s="621"/>
      <c r="DL12" s="621"/>
      <c r="DM12" s="621"/>
      <c r="DN12" s="621"/>
      <c r="DO12" s="621"/>
      <c r="DP12" s="622"/>
      <c r="DQ12" s="626">
        <v>783902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50136</v>
      </c>
      <c r="S13" s="621"/>
      <c r="T13" s="621"/>
      <c r="U13" s="621"/>
      <c r="V13" s="621"/>
      <c r="W13" s="621"/>
      <c r="X13" s="621"/>
      <c r="Y13" s="622"/>
      <c r="Z13" s="673">
        <v>0.3</v>
      </c>
      <c r="AA13" s="673"/>
      <c r="AB13" s="673"/>
      <c r="AC13" s="673"/>
      <c r="AD13" s="674">
        <v>50136</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2356065</v>
      </c>
      <c r="BH13" s="621"/>
      <c r="BI13" s="621"/>
      <c r="BJ13" s="621"/>
      <c r="BK13" s="621"/>
      <c r="BL13" s="621"/>
      <c r="BM13" s="621"/>
      <c r="BN13" s="622"/>
      <c r="BO13" s="673">
        <v>54.7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1642286</v>
      </c>
      <c r="CS13" s="621"/>
      <c r="CT13" s="621"/>
      <c r="CU13" s="621"/>
      <c r="CV13" s="621"/>
      <c r="CW13" s="621"/>
      <c r="CX13" s="621"/>
      <c r="CY13" s="622"/>
      <c r="CZ13" s="673">
        <v>10.1</v>
      </c>
      <c r="DA13" s="673"/>
      <c r="DB13" s="673"/>
      <c r="DC13" s="673"/>
      <c r="DD13" s="626">
        <v>531930</v>
      </c>
      <c r="DE13" s="621"/>
      <c r="DF13" s="621"/>
      <c r="DG13" s="621"/>
      <c r="DH13" s="621"/>
      <c r="DI13" s="621"/>
      <c r="DJ13" s="621"/>
      <c r="DK13" s="621"/>
      <c r="DL13" s="621"/>
      <c r="DM13" s="621"/>
      <c r="DN13" s="621"/>
      <c r="DO13" s="621"/>
      <c r="DP13" s="622"/>
      <c r="DQ13" s="626">
        <v>1286965</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94816</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760673</v>
      </c>
      <c r="CS14" s="621"/>
      <c r="CT14" s="621"/>
      <c r="CU14" s="621"/>
      <c r="CV14" s="621"/>
      <c r="CW14" s="621"/>
      <c r="CX14" s="621"/>
      <c r="CY14" s="622"/>
      <c r="CZ14" s="673">
        <v>4.7</v>
      </c>
      <c r="DA14" s="673"/>
      <c r="DB14" s="673"/>
      <c r="DC14" s="673"/>
      <c r="DD14" s="626">
        <v>19307</v>
      </c>
      <c r="DE14" s="621"/>
      <c r="DF14" s="621"/>
      <c r="DG14" s="621"/>
      <c r="DH14" s="621"/>
      <c r="DI14" s="621"/>
      <c r="DJ14" s="621"/>
      <c r="DK14" s="621"/>
      <c r="DL14" s="621"/>
      <c r="DM14" s="621"/>
      <c r="DN14" s="621"/>
      <c r="DO14" s="621"/>
      <c r="DP14" s="622"/>
      <c r="DQ14" s="626">
        <v>713256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11503</v>
      </c>
      <c r="S15" s="621"/>
      <c r="T15" s="621"/>
      <c r="U15" s="621"/>
      <c r="V15" s="621"/>
      <c r="W15" s="621"/>
      <c r="X15" s="621"/>
      <c r="Y15" s="622"/>
      <c r="Z15" s="673">
        <v>0.1</v>
      </c>
      <c r="AA15" s="673"/>
      <c r="AB15" s="673"/>
      <c r="AC15" s="673"/>
      <c r="AD15" s="674">
        <v>11503</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237610</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1736396</v>
      </c>
      <c r="CS15" s="621"/>
      <c r="CT15" s="621"/>
      <c r="CU15" s="621"/>
      <c r="CV15" s="621"/>
      <c r="CW15" s="621"/>
      <c r="CX15" s="621"/>
      <c r="CY15" s="622"/>
      <c r="CZ15" s="673">
        <v>10.6</v>
      </c>
      <c r="DA15" s="673"/>
      <c r="DB15" s="673"/>
      <c r="DC15" s="673"/>
      <c r="DD15" s="626">
        <v>532142</v>
      </c>
      <c r="DE15" s="621"/>
      <c r="DF15" s="621"/>
      <c r="DG15" s="621"/>
      <c r="DH15" s="621"/>
      <c r="DI15" s="621"/>
      <c r="DJ15" s="621"/>
      <c r="DK15" s="621"/>
      <c r="DL15" s="621"/>
      <c r="DM15" s="621"/>
      <c r="DN15" s="621"/>
      <c r="DO15" s="621"/>
      <c r="DP15" s="622"/>
      <c r="DQ15" s="626">
        <v>1230091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5255701</v>
      </c>
      <c r="S16" s="621"/>
      <c r="T16" s="621"/>
      <c r="U16" s="621"/>
      <c r="V16" s="621"/>
      <c r="W16" s="621"/>
      <c r="X16" s="621"/>
      <c r="Y16" s="622"/>
      <c r="Z16" s="673">
        <v>30.2</v>
      </c>
      <c r="AA16" s="673"/>
      <c r="AB16" s="673"/>
      <c r="AC16" s="673"/>
      <c r="AD16" s="674">
        <v>4548214</v>
      </c>
      <c r="AE16" s="674"/>
      <c r="AF16" s="674"/>
      <c r="AG16" s="674"/>
      <c r="AH16" s="674"/>
      <c r="AI16" s="674"/>
      <c r="AJ16" s="674"/>
      <c r="AK16" s="674"/>
      <c r="AL16" s="643">
        <v>46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23950</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12664</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4548214</v>
      </c>
      <c r="S17" s="621"/>
      <c r="T17" s="621"/>
      <c r="U17" s="621"/>
      <c r="V17" s="621"/>
      <c r="W17" s="621"/>
      <c r="X17" s="621"/>
      <c r="Y17" s="622"/>
      <c r="Z17" s="673">
        <v>26.2</v>
      </c>
      <c r="AA17" s="673"/>
      <c r="AB17" s="673"/>
      <c r="AC17" s="673"/>
      <c r="AD17" s="674">
        <v>4548214</v>
      </c>
      <c r="AE17" s="674"/>
      <c r="AF17" s="674"/>
      <c r="AG17" s="674"/>
      <c r="AH17" s="674"/>
      <c r="AI17" s="674"/>
      <c r="AJ17" s="674"/>
      <c r="AK17" s="674"/>
      <c r="AL17" s="643">
        <v>46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1350088</v>
      </c>
      <c r="CS17" s="621"/>
      <c r="CT17" s="621"/>
      <c r="CU17" s="621"/>
      <c r="CV17" s="621"/>
      <c r="CW17" s="621"/>
      <c r="CX17" s="621"/>
      <c r="CY17" s="622"/>
      <c r="CZ17" s="673">
        <v>8.3000000000000007</v>
      </c>
      <c r="DA17" s="673"/>
      <c r="DB17" s="673"/>
      <c r="DC17" s="673"/>
      <c r="DD17" s="626" t="s">
        <v>112</v>
      </c>
      <c r="DE17" s="621"/>
      <c r="DF17" s="621"/>
      <c r="DG17" s="621"/>
      <c r="DH17" s="621"/>
      <c r="DI17" s="621"/>
      <c r="DJ17" s="621"/>
      <c r="DK17" s="621"/>
      <c r="DL17" s="621"/>
      <c r="DM17" s="621"/>
      <c r="DN17" s="621"/>
      <c r="DO17" s="621"/>
      <c r="DP17" s="622"/>
      <c r="DQ17" s="626">
        <v>1350088</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707487</v>
      </c>
      <c r="S18" s="621"/>
      <c r="T18" s="621"/>
      <c r="U18" s="621"/>
      <c r="V18" s="621"/>
      <c r="W18" s="621"/>
      <c r="X18" s="621"/>
      <c r="Y18" s="622"/>
      <c r="Z18" s="673">
        <v>4.0999999999999996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128730</v>
      </c>
      <c r="BH19" s="621"/>
      <c r="BI19" s="621"/>
      <c r="BJ19" s="621"/>
      <c r="BK19" s="621"/>
      <c r="BL19" s="621"/>
      <c r="BM19" s="621"/>
      <c r="BN19" s="622"/>
      <c r="BO19" s="673">
        <v>3</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10547451</v>
      </c>
      <c r="S20" s="621"/>
      <c r="T20" s="621"/>
      <c r="U20" s="621"/>
      <c r="V20" s="621"/>
      <c r="W20" s="621"/>
      <c r="X20" s="621"/>
      <c r="Y20" s="622"/>
      <c r="Z20" s="673">
        <v>60.7</v>
      </c>
      <c r="AA20" s="673"/>
      <c r="AB20" s="673"/>
      <c r="AC20" s="673"/>
      <c r="AD20" s="674">
        <v>9839964</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128730</v>
      </c>
      <c r="BH20" s="621"/>
      <c r="BI20" s="621"/>
      <c r="BJ20" s="621"/>
      <c r="BK20" s="621"/>
      <c r="BL20" s="621"/>
      <c r="BM20" s="621"/>
      <c r="BN20" s="622"/>
      <c r="BO20" s="673">
        <v>3</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16305089</v>
      </c>
      <c r="CS20" s="621"/>
      <c r="CT20" s="621"/>
      <c r="CU20" s="621"/>
      <c r="CV20" s="621"/>
      <c r="CW20" s="621"/>
      <c r="CX20" s="621"/>
      <c r="CY20" s="622"/>
      <c r="CZ20" s="673">
        <v>100</v>
      </c>
      <c r="DA20" s="673"/>
      <c r="DB20" s="673"/>
      <c r="DC20" s="673"/>
      <c r="DD20" s="626">
        <v>2351882</v>
      </c>
      <c r="DE20" s="621"/>
      <c r="DF20" s="621"/>
      <c r="DG20" s="621"/>
      <c r="DH20" s="621"/>
      <c r="DI20" s="621"/>
      <c r="DJ20" s="621"/>
      <c r="DK20" s="621"/>
      <c r="DL20" s="621"/>
      <c r="DM20" s="621"/>
      <c r="DN20" s="621"/>
      <c r="DO20" s="621"/>
      <c r="DP20" s="622"/>
      <c r="DQ20" s="626">
        <v>12345912</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7148</v>
      </c>
      <c r="S21" s="621"/>
      <c r="T21" s="621"/>
      <c r="U21" s="621"/>
      <c r="V21" s="621"/>
      <c r="W21" s="621"/>
      <c r="X21" s="621"/>
      <c r="Y21" s="622"/>
      <c r="Z21" s="673">
        <v>0</v>
      </c>
      <c r="AA21" s="673"/>
      <c r="AB21" s="673"/>
      <c r="AC21" s="673"/>
      <c r="AD21" s="674">
        <v>7148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128730</v>
      </c>
      <c r="BH21" s="621"/>
      <c r="BI21" s="621"/>
      <c r="BJ21" s="621"/>
      <c r="BK21" s="621"/>
      <c r="BL21" s="621"/>
      <c r="BM21" s="621"/>
      <c r="BN21" s="622"/>
      <c r="BO21" s="673">
        <v>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147034</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165416</v>
      </c>
      <c r="S23" s="621"/>
      <c r="T23" s="621"/>
      <c r="U23" s="621"/>
      <c r="V23" s="621"/>
      <c r="W23" s="621"/>
      <c r="X23" s="621"/>
      <c r="Y23" s="622"/>
      <c r="Z23" s="673">
        <v>1</v>
      </c>
      <c r="AA23" s="673"/>
      <c r="AB23" s="673"/>
      <c r="AC23" s="673"/>
      <c r="AD23" s="674">
        <v>11034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83664</v>
      </c>
      <c r="S24" s="621"/>
      <c r="T24" s="621"/>
      <c r="U24" s="621"/>
      <c r="V24" s="621"/>
      <c r="W24" s="621"/>
      <c r="X24" s="621"/>
      <c r="Y24" s="622"/>
      <c r="Z24" s="673">
        <v>0.5</v>
      </c>
      <c r="AA24" s="673"/>
      <c r="AB24" s="673"/>
      <c r="AC24" s="673"/>
      <c r="AD24" s="674">
        <v>3</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6334579</v>
      </c>
      <c r="CS24" s="671"/>
      <c r="CT24" s="671"/>
      <c r="CU24" s="671"/>
      <c r="CV24" s="671"/>
      <c r="CW24" s="671"/>
      <c r="CX24" s="671"/>
      <c r="CY24" s="718"/>
      <c r="CZ24" s="722">
        <v>38.9</v>
      </c>
      <c r="DA24" s="723"/>
      <c r="DB24" s="723"/>
      <c r="DC24" s="724"/>
      <c r="DD24" s="717">
        <v>4660894</v>
      </c>
      <c r="DE24" s="671"/>
      <c r="DF24" s="671"/>
      <c r="DG24" s="671"/>
      <c r="DH24" s="671"/>
      <c r="DI24" s="671"/>
      <c r="DJ24" s="671"/>
      <c r="DK24" s="718"/>
      <c r="DL24" s="717">
        <v>4639090</v>
      </c>
      <c r="DM24" s="671"/>
      <c r="DN24" s="671"/>
      <c r="DO24" s="671"/>
      <c r="DP24" s="671"/>
      <c r="DQ24" s="671"/>
      <c r="DR24" s="671"/>
      <c r="DS24" s="671"/>
      <c r="DT24" s="671"/>
      <c r="DU24" s="671"/>
      <c r="DV24" s="718"/>
      <c r="DW24" s="719">
        <v>44.4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1531668</v>
      </c>
      <c r="S25" s="621"/>
      <c r="T25" s="621"/>
      <c r="U25" s="621"/>
      <c r="V25" s="621"/>
      <c r="W25" s="621"/>
      <c r="X25" s="621"/>
      <c r="Y25" s="622"/>
      <c r="Z25" s="673">
        <v>8.8000000000000007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2914393</v>
      </c>
      <c r="CS25" s="639"/>
      <c r="CT25" s="639"/>
      <c r="CU25" s="639"/>
      <c r="CV25" s="639"/>
      <c r="CW25" s="639"/>
      <c r="CX25" s="639"/>
      <c r="CY25" s="640"/>
      <c r="CZ25" s="623">
        <v>17.899999999999999</v>
      </c>
      <c r="DA25" s="641"/>
      <c r="DB25" s="641"/>
      <c r="DC25" s="642"/>
      <c r="DD25" s="626">
        <v>2745647</v>
      </c>
      <c r="DE25" s="639"/>
      <c r="DF25" s="639"/>
      <c r="DG25" s="639"/>
      <c r="DH25" s="639"/>
      <c r="DI25" s="639"/>
      <c r="DJ25" s="639"/>
      <c r="DK25" s="640"/>
      <c r="DL25" s="626">
        <v>2724843</v>
      </c>
      <c r="DM25" s="639"/>
      <c r="DN25" s="639"/>
      <c r="DO25" s="639"/>
      <c r="DP25" s="639"/>
      <c r="DQ25" s="639"/>
      <c r="DR25" s="639"/>
      <c r="DS25" s="639"/>
      <c r="DT25" s="639"/>
      <c r="DU25" s="639"/>
      <c r="DV25" s="640"/>
      <c r="DW25" s="643">
        <v>26.1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2049362</v>
      </c>
      <c r="CS26" s="621"/>
      <c r="CT26" s="621"/>
      <c r="CU26" s="621"/>
      <c r="CV26" s="621"/>
      <c r="CW26" s="621"/>
      <c r="CX26" s="621"/>
      <c r="CY26" s="622"/>
      <c r="CZ26" s="623">
        <v>12.6</v>
      </c>
      <c r="DA26" s="641"/>
      <c r="DB26" s="641"/>
      <c r="DC26" s="642"/>
      <c r="DD26" s="626">
        <v>1893571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1060935</v>
      </c>
      <c r="S27" s="621"/>
      <c r="T27" s="621"/>
      <c r="U27" s="621"/>
      <c r="V27" s="621"/>
      <c r="W27" s="621"/>
      <c r="X27" s="621"/>
      <c r="Y27" s="622"/>
      <c r="Z27" s="673">
        <v>6.1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4309889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2070098</v>
      </c>
      <c r="CS27" s="639"/>
      <c r="CT27" s="639"/>
      <c r="CU27" s="639"/>
      <c r="CV27" s="639"/>
      <c r="CW27" s="639"/>
      <c r="CX27" s="639"/>
      <c r="CY27" s="640"/>
      <c r="CZ27" s="623">
        <v>12.7</v>
      </c>
      <c r="DA27" s="641"/>
      <c r="DB27" s="641"/>
      <c r="DC27" s="642"/>
      <c r="DD27" s="626">
        <v>565159</v>
      </c>
      <c r="DE27" s="639"/>
      <c r="DF27" s="639"/>
      <c r="DG27" s="639"/>
      <c r="DH27" s="639"/>
      <c r="DI27" s="639"/>
      <c r="DJ27" s="639"/>
      <c r="DK27" s="640"/>
      <c r="DL27" s="626">
        <v>564159</v>
      </c>
      <c r="DM27" s="639"/>
      <c r="DN27" s="639"/>
      <c r="DO27" s="639"/>
      <c r="DP27" s="639"/>
      <c r="DQ27" s="639"/>
      <c r="DR27" s="639"/>
      <c r="DS27" s="639"/>
      <c r="DT27" s="639"/>
      <c r="DU27" s="639"/>
      <c r="DV27" s="640"/>
      <c r="DW27" s="643">
        <v>5.4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79165</v>
      </c>
      <c r="S28" s="621"/>
      <c r="T28" s="621"/>
      <c r="U28" s="621"/>
      <c r="V28" s="621"/>
      <c r="W28" s="621"/>
      <c r="X28" s="621"/>
      <c r="Y28" s="622"/>
      <c r="Z28" s="673">
        <v>0.5</v>
      </c>
      <c r="AA28" s="673"/>
      <c r="AB28" s="673"/>
      <c r="AC28" s="673"/>
      <c r="AD28" s="674">
        <v>23861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1350088</v>
      </c>
      <c r="CS28" s="621"/>
      <c r="CT28" s="621"/>
      <c r="CU28" s="621"/>
      <c r="CV28" s="621"/>
      <c r="CW28" s="621"/>
      <c r="CX28" s="621"/>
      <c r="CY28" s="622"/>
      <c r="CZ28" s="623">
        <v>8.3000000000000007</v>
      </c>
      <c r="DA28" s="641"/>
      <c r="DB28" s="641"/>
      <c r="DC28" s="642"/>
      <c r="DD28" s="626">
        <v>1350088</v>
      </c>
      <c r="DE28" s="621"/>
      <c r="DF28" s="621"/>
      <c r="DG28" s="621"/>
      <c r="DH28" s="621"/>
      <c r="DI28" s="621"/>
      <c r="DJ28" s="621"/>
      <c r="DK28" s="622"/>
      <c r="DL28" s="626">
        <v>1350088</v>
      </c>
      <c r="DM28" s="621"/>
      <c r="DN28" s="621"/>
      <c r="DO28" s="621"/>
      <c r="DP28" s="621"/>
      <c r="DQ28" s="621"/>
      <c r="DR28" s="621"/>
      <c r="DS28" s="621"/>
      <c r="DT28" s="621"/>
      <c r="DU28" s="621"/>
      <c r="DV28" s="622"/>
      <c r="DW28" s="643">
        <v>12.9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225516</v>
      </c>
      <c r="S29" s="621"/>
      <c r="T29" s="621"/>
      <c r="U29" s="621"/>
      <c r="V29" s="621"/>
      <c r="W29" s="621"/>
      <c r="X29" s="621"/>
      <c r="Y29" s="622"/>
      <c r="Z29" s="673">
        <v>1.3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1350088</v>
      </c>
      <c r="CS29" s="639"/>
      <c r="CT29" s="639"/>
      <c r="CU29" s="639"/>
      <c r="CV29" s="639"/>
      <c r="CW29" s="639"/>
      <c r="CX29" s="639"/>
      <c r="CY29" s="640"/>
      <c r="CZ29" s="623">
        <v>8.3000000000000007</v>
      </c>
      <c r="DA29" s="641"/>
      <c r="DB29" s="641"/>
      <c r="DC29" s="642"/>
      <c r="DD29" s="626">
        <v>1350088</v>
      </c>
      <c r="DE29" s="639"/>
      <c r="DF29" s="639"/>
      <c r="DG29" s="639"/>
      <c r="DH29" s="639"/>
      <c r="DI29" s="639"/>
      <c r="DJ29" s="639"/>
      <c r="DK29" s="640"/>
      <c r="DL29" s="626">
        <v>1350088</v>
      </c>
      <c r="DM29" s="639"/>
      <c r="DN29" s="639"/>
      <c r="DO29" s="639"/>
      <c r="DP29" s="639"/>
      <c r="DQ29" s="639"/>
      <c r="DR29" s="639"/>
      <c r="DS29" s="639"/>
      <c r="DT29" s="639"/>
      <c r="DU29" s="639"/>
      <c r="DV29" s="640"/>
      <c r="DW29" s="643">
        <v>12.9</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731712</v>
      </c>
      <c r="S30" s="621"/>
      <c r="T30" s="621"/>
      <c r="U30" s="621"/>
      <c r="V30" s="621"/>
      <c r="W30" s="621"/>
      <c r="X30" s="621"/>
      <c r="Y30" s="622"/>
      <c r="Z30" s="673">
        <v>4.2</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97.6</v>
      </c>
      <c r="BH30" s="687"/>
      <c r="BI30" s="687"/>
      <c r="BJ30" s="687"/>
      <c r="BK30" s="687"/>
      <c r="BL30" s="687"/>
      <c r="BM30" s="688">
        <v>89.2</v>
      </c>
      <c r="BN30" s="687"/>
      <c r="BO30" s="687"/>
      <c r="BP30" s="687"/>
      <c r="BQ30" s="689"/>
      <c r="BR30" s="686">
        <v>97.3</v>
      </c>
      <c r="BS30" s="687"/>
      <c r="BT30" s="687"/>
      <c r="BU30" s="687"/>
      <c r="BV30" s="687"/>
      <c r="BW30" s="687"/>
      <c r="BX30" s="688">
        <v>89</v>
      </c>
      <c r="BY30" s="687"/>
      <c r="BZ30" s="687"/>
      <c r="CA30" s="687"/>
      <c r="CB30" s="689"/>
      <c r="CD30" s="692"/>
      <c r="CE30" s="693"/>
      <c r="CF30" s="657" t="s">
        <v>294</v>
      </c>
      <c r="CG30" s="654"/>
      <c r="CH30" s="654"/>
      <c r="CI30" s="654"/>
      <c r="CJ30" s="654"/>
      <c r="CK30" s="654"/>
      <c r="CL30" s="654"/>
      <c r="CM30" s="654"/>
      <c r="CN30" s="654"/>
      <c r="CO30" s="654"/>
      <c r="CP30" s="654"/>
      <c r="CQ30" s="655"/>
      <c r="CR30" s="620">
        <v>1222512</v>
      </c>
      <c r="CS30" s="621"/>
      <c r="CT30" s="621"/>
      <c r="CU30" s="621"/>
      <c r="CV30" s="621"/>
      <c r="CW30" s="621"/>
      <c r="CX30" s="621"/>
      <c r="CY30" s="622"/>
      <c r="CZ30" s="623">
        <v>7.5</v>
      </c>
      <c r="DA30" s="641"/>
      <c r="DB30" s="641"/>
      <c r="DC30" s="642"/>
      <c r="DD30" s="626">
        <v>1222512</v>
      </c>
      <c r="DE30" s="621"/>
      <c r="DF30" s="621"/>
      <c r="DG30" s="621"/>
      <c r="DH30" s="621"/>
      <c r="DI30" s="621"/>
      <c r="DJ30" s="621"/>
      <c r="DK30" s="622"/>
      <c r="DL30" s="626">
        <v>1222512</v>
      </c>
      <c r="DM30" s="621"/>
      <c r="DN30" s="621"/>
      <c r="DO30" s="621"/>
      <c r="DP30" s="621"/>
      <c r="DQ30" s="621"/>
      <c r="DR30" s="621"/>
      <c r="DS30" s="621"/>
      <c r="DT30" s="621"/>
      <c r="DU30" s="621"/>
      <c r="DV30" s="622"/>
      <c r="DW30" s="643">
        <v>11.7</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1409542</v>
      </c>
      <c r="S31" s="621"/>
      <c r="T31" s="621"/>
      <c r="U31" s="621"/>
      <c r="V31" s="621"/>
      <c r="W31" s="621"/>
      <c r="X31" s="621"/>
      <c r="Y31" s="622"/>
      <c r="Z31" s="673">
        <v>8.1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v>
      </c>
      <c r="BH31" s="639"/>
      <c r="BI31" s="639"/>
      <c r="BJ31" s="639"/>
      <c r="BK31" s="639"/>
      <c r="BL31" s="639"/>
      <c r="BM31" s="675">
        <v>91.9</v>
      </c>
      <c r="BN31" s="685"/>
      <c r="BO31" s="685"/>
      <c r="BP31" s="685"/>
      <c r="BQ31" s="649"/>
      <c r="BR31" s="684">
        <v>97.9</v>
      </c>
      <c r="BS31" s="639"/>
      <c r="BT31" s="639"/>
      <c r="BU31" s="639"/>
      <c r="BV31" s="639"/>
      <c r="BW31" s="639"/>
      <c r="BX31" s="675">
        <v>91.2</v>
      </c>
      <c r="BY31" s="685"/>
      <c r="BZ31" s="685"/>
      <c r="CA31" s="685"/>
      <c r="CB31" s="649"/>
      <c r="CD31" s="692"/>
      <c r="CE31" s="693"/>
      <c r="CF31" s="657" t="s">
        <v>298</v>
      </c>
      <c r="CG31" s="654"/>
      <c r="CH31" s="654"/>
      <c r="CI31" s="654"/>
      <c r="CJ31" s="654"/>
      <c r="CK31" s="654"/>
      <c r="CL31" s="654"/>
      <c r="CM31" s="654"/>
      <c r="CN31" s="654"/>
      <c r="CO31" s="654"/>
      <c r="CP31" s="654"/>
      <c r="CQ31" s="655"/>
      <c r="CR31" s="620">
        <v>127576</v>
      </c>
      <c r="CS31" s="639"/>
      <c r="CT31" s="639"/>
      <c r="CU31" s="639"/>
      <c r="CV31" s="639"/>
      <c r="CW31" s="639"/>
      <c r="CX31" s="639"/>
      <c r="CY31" s="640"/>
      <c r="CZ31" s="623">
        <v>0.8</v>
      </c>
      <c r="DA31" s="641"/>
      <c r="DB31" s="641"/>
      <c r="DC31" s="642"/>
      <c r="DD31" s="626">
        <v>127576</v>
      </c>
      <c r="DE31" s="639"/>
      <c r="DF31" s="639"/>
      <c r="DG31" s="639"/>
      <c r="DH31" s="639"/>
      <c r="DI31" s="639"/>
      <c r="DJ31" s="639"/>
      <c r="DK31" s="640"/>
      <c r="DL31" s="626">
        <v>127576</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297867</v>
      </c>
      <c r="S32" s="621"/>
      <c r="T32" s="621"/>
      <c r="U32" s="621"/>
      <c r="V32" s="621"/>
      <c r="W32" s="621"/>
      <c r="X32" s="621"/>
      <c r="Y32" s="622"/>
      <c r="Z32" s="673">
        <v>1.7</v>
      </c>
      <c r="AA32" s="673"/>
      <c r="AB32" s="673"/>
      <c r="AC32" s="673"/>
      <c r="AD32" s="674">
        <v>7789</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97.1</v>
      </c>
      <c r="BH32" s="605"/>
      <c r="BI32" s="605"/>
      <c r="BJ32" s="605"/>
      <c r="BK32" s="605"/>
      <c r="BL32" s="605"/>
      <c r="BM32" s="668">
        <v>86.7</v>
      </c>
      <c r="BN32" s="605"/>
      <c r="BO32" s="605"/>
      <c r="BP32" s="605"/>
      <c r="BQ32" s="662"/>
      <c r="BR32" s="683">
        <v>96.9</v>
      </c>
      <c r="BS32" s="605"/>
      <c r="BT32" s="605"/>
      <c r="BU32" s="605"/>
      <c r="BV32" s="605"/>
      <c r="BW32" s="605"/>
      <c r="BX32" s="668">
        <v>86.9</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1089444</v>
      </c>
      <c r="S33" s="621"/>
      <c r="T33" s="621"/>
      <c r="U33" s="621"/>
      <c r="V33" s="621"/>
      <c r="W33" s="621"/>
      <c r="X33" s="621"/>
      <c r="Y33" s="622"/>
      <c r="Z33" s="673">
        <v>6.3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7594678</v>
      </c>
      <c r="CS33" s="639"/>
      <c r="CT33" s="639"/>
      <c r="CU33" s="639"/>
      <c r="CV33" s="639"/>
      <c r="CW33" s="639"/>
      <c r="CX33" s="639"/>
      <c r="CY33" s="640"/>
      <c r="CZ33" s="623">
        <v>46.6</v>
      </c>
      <c r="DA33" s="641"/>
      <c r="DB33" s="641"/>
      <c r="DC33" s="642"/>
      <c r="DD33" s="626">
        <v>6423837</v>
      </c>
      <c r="DE33" s="639"/>
      <c r="DF33" s="639"/>
      <c r="DG33" s="639"/>
      <c r="DH33" s="639"/>
      <c r="DI33" s="639"/>
      <c r="DJ33" s="639"/>
      <c r="DK33" s="640"/>
      <c r="DL33" s="626">
        <v>4406808</v>
      </c>
      <c r="DM33" s="639"/>
      <c r="DN33" s="639"/>
      <c r="DO33" s="639"/>
      <c r="DP33" s="639"/>
      <c r="DQ33" s="639"/>
      <c r="DR33" s="639"/>
      <c r="DS33" s="639"/>
      <c r="DT33" s="639"/>
      <c r="DU33" s="639"/>
      <c r="DV33" s="640"/>
      <c r="DW33" s="643">
        <v>42.2</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2583905</v>
      </c>
      <c r="CS34" s="621"/>
      <c r="CT34" s="621"/>
      <c r="CU34" s="621"/>
      <c r="CV34" s="621"/>
      <c r="CW34" s="621"/>
      <c r="CX34" s="621"/>
      <c r="CY34" s="622"/>
      <c r="CZ34" s="623">
        <v>15.8</v>
      </c>
      <c r="DA34" s="641"/>
      <c r="DB34" s="641"/>
      <c r="DC34" s="642"/>
      <c r="DD34" s="626">
        <v>2080596</v>
      </c>
      <c r="DE34" s="621"/>
      <c r="DF34" s="621"/>
      <c r="DG34" s="621"/>
      <c r="DH34" s="621"/>
      <c r="DI34" s="621"/>
      <c r="DJ34" s="621"/>
      <c r="DK34" s="622"/>
      <c r="DL34" s="626">
        <v>1811051</v>
      </c>
      <c r="DM34" s="621"/>
      <c r="DN34" s="621"/>
      <c r="DO34" s="621"/>
      <c r="DP34" s="621"/>
      <c r="DQ34" s="621"/>
      <c r="DR34" s="621"/>
      <c r="DS34" s="621"/>
      <c r="DT34" s="621"/>
      <c r="DU34" s="621"/>
      <c r="DV34" s="622"/>
      <c r="DW34" s="643">
        <v>17.3</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563044</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2258649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143411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99964</v>
      </c>
      <c r="CS35" s="639"/>
      <c r="CT35" s="639"/>
      <c r="CU35" s="639"/>
      <c r="CV35" s="639"/>
      <c r="CW35" s="639"/>
      <c r="CX35" s="639"/>
      <c r="CY35" s="640"/>
      <c r="CZ35" s="623">
        <v>0.6</v>
      </c>
      <c r="DA35" s="641"/>
      <c r="DB35" s="641"/>
      <c r="DC35" s="642"/>
      <c r="DD35" s="626">
        <v>64630</v>
      </c>
      <c r="DE35" s="639"/>
      <c r="DF35" s="639"/>
      <c r="DG35" s="639"/>
      <c r="DH35" s="639"/>
      <c r="DI35" s="639"/>
      <c r="DJ35" s="639"/>
      <c r="DK35" s="640"/>
      <c r="DL35" s="626">
        <v>64630</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17376562</v>
      </c>
      <c r="S36" s="661"/>
      <c r="T36" s="661"/>
      <c r="U36" s="661"/>
      <c r="V36" s="661"/>
      <c r="W36" s="661"/>
      <c r="X36" s="661"/>
      <c r="Y36" s="664"/>
      <c r="Z36" s="665">
        <v>100</v>
      </c>
      <c r="AA36" s="665"/>
      <c r="AB36" s="665"/>
      <c r="AC36" s="665"/>
      <c r="AD36" s="666">
        <v>9889799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943648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-136982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1857712</v>
      </c>
      <c r="CS36" s="621"/>
      <c r="CT36" s="621"/>
      <c r="CU36" s="621"/>
      <c r="CV36" s="621"/>
      <c r="CW36" s="621"/>
      <c r="CX36" s="621"/>
      <c r="CY36" s="622"/>
      <c r="CZ36" s="623">
        <v>11.4</v>
      </c>
      <c r="DA36" s="641"/>
      <c r="DB36" s="641"/>
      <c r="DC36" s="642"/>
      <c r="DD36" s="626">
        <v>1660168</v>
      </c>
      <c r="DE36" s="621"/>
      <c r="DF36" s="621"/>
      <c r="DG36" s="621"/>
      <c r="DH36" s="621"/>
      <c r="DI36" s="621"/>
      <c r="DJ36" s="621"/>
      <c r="DK36" s="622"/>
      <c r="DL36" s="626">
        <v>1245618</v>
      </c>
      <c r="DM36" s="621"/>
      <c r="DN36" s="621"/>
      <c r="DO36" s="621"/>
      <c r="DP36" s="621"/>
      <c r="DQ36" s="621"/>
      <c r="DR36" s="621"/>
      <c r="DS36" s="621"/>
      <c r="DT36" s="621"/>
      <c r="DU36" s="621"/>
      <c r="DV36" s="622"/>
      <c r="DW36" s="643">
        <v>11.9</v>
      </c>
      <c r="DX36" s="644"/>
      <c r="DY36" s="644"/>
      <c r="DZ36" s="644"/>
      <c r="EA36" s="644"/>
      <c r="EB36" s="644"/>
      <c r="EC36" s="645"/>
    </row>
    <row r="37" spans="2:133" ht="11.25" customHeight="1">
      <c r="AQ37" s="646" t="s">
        <v>316</v>
      </c>
      <c r="AR37" s="647"/>
      <c r="AS37" s="647"/>
      <c r="AT37" s="647"/>
      <c r="AU37" s="647"/>
      <c r="AV37" s="647"/>
      <c r="AW37" s="647"/>
      <c r="AX37" s="647"/>
      <c r="AY37" s="648"/>
      <c r="AZ37" s="620">
        <v>28300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5973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676709</v>
      </c>
      <c r="CS37" s="639"/>
      <c r="CT37" s="639"/>
      <c r="CU37" s="639"/>
      <c r="CV37" s="639"/>
      <c r="CW37" s="639"/>
      <c r="CX37" s="639"/>
      <c r="CY37" s="640"/>
      <c r="CZ37" s="623">
        <v>4.2</v>
      </c>
      <c r="DA37" s="641"/>
      <c r="DB37" s="641"/>
      <c r="DC37" s="642"/>
      <c r="DD37" s="626">
        <v>637709</v>
      </c>
      <c r="DE37" s="639"/>
      <c r="DF37" s="639"/>
      <c r="DG37" s="639"/>
      <c r="DH37" s="639"/>
      <c r="DI37" s="639"/>
      <c r="DJ37" s="639"/>
      <c r="DK37" s="640"/>
      <c r="DL37" s="626">
        <v>637709</v>
      </c>
      <c r="DM37" s="639"/>
      <c r="DN37" s="639"/>
      <c r="DO37" s="639"/>
      <c r="DP37" s="639"/>
      <c r="DQ37" s="639"/>
      <c r="DR37" s="639"/>
      <c r="DS37" s="639"/>
      <c r="DT37" s="639"/>
      <c r="DU37" s="639"/>
      <c r="DV37" s="640"/>
      <c r="DW37" s="643">
        <v>6.1</v>
      </c>
      <c r="DX37" s="644"/>
      <c r="DY37" s="644"/>
      <c r="DZ37" s="644"/>
      <c r="EA37" s="644"/>
      <c r="EB37" s="644"/>
      <c r="EC37" s="645"/>
    </row>
    <row r="38" spans="2:133" ht="11.25" customHeight="1">
      <c r="AQ38" s="646" t="s">
        <v>319</v>
      </c>
      <c r="AR38" s="647"/>
      <c r="AS38" s="647"/>
      <c r="AT38" s="647"/>
      <c r="AU38" s="647"/>
      <c r="AV38" s="647"/>
      <c r="AW38" s="647"/>
      <c r="AX38" s="647"/>
      <c r="AY38" s="648"/>
      <c r="AZ38" s="620">
        <v>4400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9760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2254249</v>
      </c>
      <c r="CS38" s="621"/>
      <c r="CT38" s="621"/>
      <c r="CU38" s="621"/>
      <c r="CV38" s="621"/>
      <c r="CW38" s="621"/>
      <c r="CX38" s="621"/>
      <c r="CY38" s="622"/>
      <c r="CZ38" s="623">
        <v>13.8</v>
      </c>
      <c r="DA38" s="641"/>
      <c r="DB38" s="641"/>
      <c r="DC38" s="642"/>
      <c r="DD38" s="626">
        <v>2044945</v>
      </c>
      <c r="DE38" s="621"/>
      <c r="DF38" s="621"/>
      <c r="DG38" s="621"/>
      <c r="DH38" s="621"/>
      <c r="DI38" s="621"/>
      <c r="DJ38" s="621"/>
      <c r="DK38" s="622"/>
      <c r="DL38" s="626">
        <v>1285509</v>
      </c>
      <c r="DM38" s="621"/>
      <c r="DN38" s="621"/>
      <c r="DO38" s="621"/>
      <c r="DP38" s="621"/>
      <c r="DQ38" s="621"/>
      <c r="DR38" s="621"/>
      <c r="DS38" s="621"/>
      <c r="DT38" s="621"/>
      <c r="DU38" s="621"/>
      <c r="DV38" s="622"/>
      <c r="DW38" s="643">
        <v>12.3</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798848</v>
      </c>
      <c r="CS39" s="639"/>
      <c r="CT39" s="639"/>
      <c r="CU39" s="639"/>
      <c r="CV39" s="639"/>
      <c r="CW39" s="639"/>
      <c r="CX39" s="639"/>
      <c r="CY39" s="640"/>
      <c r="CZ39" s="623">
        <v>4.9000000000000004</v>
      </c>
      <c r="DA39" s="641"/>
      <c r="DB39" s="641"/>
      <c r="DC39" s="642"/>
      <c r="DD39" s="626">
        <v>573498</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348864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323</v>
      </c>
      <c r="CS40" s="621"/>
      <c r="CT40" s="621"/>
      <c r="CU40" s="621"/>
      <c r="CV40" s="621"/>
      <c r="CW40" s="621"/>
      <c r="CX40" s="621"/>
      <c r="CY40" s="622"/>
      <c r="CZ40" s="623" t="s">
        <v>323</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933437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2375832</v>
      </c>
      <c r="CS42" s="621"/>
      <c r="CT42" s="621"/>
      <c r="CU42" s="621"/>
      <c r="CV42" s="621"/>
      <c r="CW42" s="621"/>
      <c r="CX42" s="621"/>
      <c r="CY42" s="622"/>
      <c r="CZ42" s="623">
        <v>14.6</v>
      </c>
      <c r="DA42" s="624"/>
      <c r="DB42" s="624"/>
      <c r="DC42" s="625"/>
      <c r="DD42" s="626">
        <v>1261181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59252</v>
      </c>
      <c r="CS43" s="639"/>
      <c r="CT43" s="639"/>
      <c r="CU43" s="639"/>
      <c r="CV43" s="639"/>
      <c r="CW43" s="639"/>
      <c r="CX43" s="639"/>
      <c r="CY43" s="640"/>
      <c r="CZ43" s="623">
        <v>0.4</v>
      </c>
      <c r="DA43" s="641"/>
      <c r="DB43" s="641"/>
      <c r="DC43" s="642"/>
      <c r="DD43" s="626">
        <v>59252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2351882</v>
      </c>
      <c r="CS44" s="621"/>
      <c r="CT44" s="621"/>
      <c r="CU44" s="621"/>
      <c r="CV44" s="621"/>
      <c r="CW44" s="621"/>
      <c r="CX44" s="621"/>
      <c r="CY44" s="622"/>
      <c r="CZ44" s="623">
        <v>14.4</v>
      </c>
      <c r="DA44" s="624"/>
      <c r="DB44" s="624"/>
      <c r="DC44" s="625"/>
      <c r="DD44" s="626">
        <v>1248517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650145</v>
      </c>
      <c r="CS45" s="639"/>
      <c r="CT45" s="639"/>
      <c r="CU45" s="639"/>
      <c r="CV45" s="639"/>
      <c r="CW45" s="639"/>
      <c r="CX45" s="639"/>
      <c r="CY45" s="640"/>
      <c r="CZ45" s="623">
        <v>4</v>
      </c>
      <c r="DA45" s="641"/>
      <c r="DB45" s="641"/>
      <c r="DC45" s="642"/>
      <c r="DD45" s="626">
        <v>112637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1642691</v>
      </c>
      <c r="CS46" s="621"/>
      <c r="CT46" s="621"/>
      <c r="CU46" s="621"/>
      <c r="CV46" s="621"/>
      <c r="CW46" s="621"/>
      <c r="CX46" s="621"/>
      <c r="CY46" s="622"/>
      <c r="CZ46" s="623">
        <v>10.1</v>
      </c>
      <c r="DA46" s="624"/>
      <c r="DB46" s="624"/>
      <c r="DC46" s="625"/>
      <c r="DD46" s="626">
        <v>1095502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23950</v>
      </c>
      <c r="CS47" s="639"/>
      <c r="CT47" s="639"/>
      <c r="CU47" s="639"/>
      <c r="CV47" s="639"/>
      <c r="CW47" s="639"/>
      <c r="CX47" s="639"/>
      <c r="CY47" s="640"/>
      <c r="CZ47" s="623">
        <v>0.1</v>
      </c>
      <c r="DA47" s="641"/>
      <c r="DB47" s="641"/>
      <c r="DC47" s="642"/>
      <c r="DD47" s="626">
        <v>12664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16305089</v>
      </c>
      <c r="CS49" s="605"/>
      <c r="CT49" s="605"/>
      <c r="CU49" s="605"/>
      <c r="CV49" s="605"/>
      <c r="CW49" s="605"/>
      <c r="CX49" s="605"/>
      <c r="CY49" s="606"/>
      <c r="CZ49" s="607">
        <v>100</v>
      </c>
      <c r="DA49" s="608"/>
      <c r="DB49" s="608"/>
      <c r="DC49" s="609"/>
      <c r="DD49" s="610">
        <v>12345912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17375</v>
      </c>
      <c r="R7" s="1134"/>
      <c r="S7" s="1134"/>
      <c r="T7" s="1134"/>
      <c r="U7" s="1134"/>
      <c r="V7" s="1134">
        <v>16303</v>
      </c>
      <c r="W7" s="1134"/>
      <c r="X7" s="1134"/>
      <c r="Y7" s="1134"/>
      <c r="Z7" s="1134"/>
      <c r="AA7" s="1134">
        <v>1071</v>
      </c>
      <c r="AB7" s="1134"/>
      <c r="AC7" s="1134"/>
      <c r="AD7" s="1134"/>
      <c r="AE7" s="1135"/>
      <c r="AF7" s="1136">
        <v>931</v>
      </c>
      <c r="AG7" s="1137"/>
      <c r="AH7" s="1137"/>
      <c r="AI7" s="1137"/>
      <c r="AJ7" s="1138"/>
      <c r="AK7" s="1120">
        <v>40</v>
      </c>
      <c r="AL7" s="1121"/>
      <c r="AM7" s="1121"/>
      <c r="AN7" s="1121"/>
      <c r="AO7" s="1121"/>
      <c r="AP7" s="1121">
        <v>14629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-9</v>
      </c>
      <c r="CI7" s="1118"/>
      <c r="CJ7" s="1118"/>
      <c r="CK7" s="1118"/>
      <c r="CL7" s="1119"/>
      <c r="CM7" s="1117">
        <v>51</v>
      </c>
      <c r="CN7" s="1118"/>
      <c r="CO7" s="1118"/>
      <c r="CP7" s="1118"/>
      <c r="CQ7" s="1119"/>
      <c r="CR7" s="1117">
        <v>100</v>
      </c>
      <c r="CS7" s="1118"/>
      <c r="CT7" s="1118"/>
      <c r="CU7" s="1118"/>
      <c r="CV7" s="1119"/>
      <c r="CW7" s="1117" t="s">
        <v>553</v>
      </c>
      <c r="CX7" s="1118"/>
      <c r="CY7" s="1118"/>
      <c r="CZ7" s="1118"/>
      <c r="DA7" s="1119"/>
      <c r="DB7" s="1117" t="s">
        <v>554</v>
      </c>
      <c r="DC7" s="1118"/>
      <c r="DD7" s="1118"/>
      <c r="DE7" s="1118"/>
      <c r="DF7" s="1119"/>
      <c r="DG7" s="1117" t="s">
        <v>555</v>
      </c>
      <c r="DH7" s="1118"/>
      <c r="DI7" s="1118"/>
      <c r="DJ7" s="1118"/>
      <c r="DK7" s="1119"/>
      <c r="DL7" s="1117" t="s">
        <v>555</v>
      </c>
      <c r="DM7" s="1118"/>
      <c r="DN7" s="1118"/>
      <c r="DO7" s="1118"/>
      <c r="DP7" s="1119"/>
      <c r="DQ7" s="1117" t="s">
        <v>555</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2</v>
      </c>
      <c r="R8" s="1073"/>
      <c r="S8" s="1073"/>
      <c r="T8" s="1073"/>
      <c r="U8" s="1073"/>
      <c r="V8" s="1073">
        <v>2</v>
      </c>
      <c r="W8" s="1073"/>
      <c r="X8" s="1073"/>
      <c r="Y8" s="1073"/>
      <c r="Z8" s="1073"/>
      <c r="AA8" s="1073">
        <v>0</v>
      </c>
      <c r="AB8" s="1073"/>
      <c r="AC8" s="1073"/>
      <c r="AD8" s="1073"/>
      <c r="AE8" s="1074"/>
      <c r="AF8" s="1048">
        <v>0</v>
      </c>
      <c r="AG8" s="1049"/>
      <c r="AH8" s="1049"/>
      <c r="AI8" s="1049"/>
      <c r="AJ8" s="1050"/>
      <c r="AK8" s="1115" t="s">
        <v>537</v>
      </c>
      <c r="AL8" s="1116"/>
      <c r="AM8" s="1116"/>
      <c r="AN8" s="1116"/>
      <c r="AO8" s="1116"/>
      <c r="AP8" s="1116" t="s">
        <v>538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17377</v>
      </c>
      <c r="R23" s="1098"/>
      <c r="S23" s="1098"/>
      <c r="T23" s="1098"/>
      <c r="U23" s="1098"/>
      <c r="V23" s="1098">
        <v>16305</v>
      </c>
      <c r="W23" s="1098"/>
      <c r="X23" s="1098"/>
      <c r="Y23" s="1098"/>
      <c r="Z23" s="1098"/>
      <c r="AA23" s="1098">
        <v>1071</v>
      </c>
      <c r="AB23" s="1098"/>
      <c r="AC23" s="1098"/>
      <c r="AD23" s="1098"/>
      <c r="AE23" s="1099"/>
      <c r="AF23" s="1100">
        <v>931</v>
      </c>
      <c r="AG23" s="1098"/>
      <c r="AH23" s="1098"/>
      <c r="AI23" s="1098"/>
      <c r="AJ23" s="1101"/>
      <c r="AK23" s="1102"/>
      <c r="AL23" s="1103"/>
      <c r="AM23" s="1103"/>
      <c r="AN23" s="1103"/>
      <c r="AO23" s="1103"/>
      <c r="AP23" s="1098">
        <v>14629</v>
      </c>
      <c r="AQ23" s="1098"/>
      <c r="AR23" s="1098"/>
      <c r="AS23" s="1098"/>
      <c r="AT23" s="1098"/>
      <c r="AU23" s="1104"/>
      <c r="AV23" s="1104"/>
      <c r="AW23" s="1104"/>
      <c r="AX23" s="1104"/>
      <c r="AY23" s="1105"/>
      <c r="AZ23" s="1094" t="s">
        <v>547</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5135</v>
      </c>
      <c r="R28" s="1083"/>
      <c r="S28" s="1083"/>
      <c r="T28" s="1083"/>
      <c r="U28" s="1083"/>
      <c r="V28" s="1083">
        <v>4992</v>
      </c>
      <c r="W28" s="1083"/>
      <c r="X28" s="1083"/>
      <c r="Y28" s="1083"/>
      <c r="Z28" s="1083"/>
      <c r="AA28" s="1083">
        <v>143</v>
      </c>
      <c r="AB28" s="1083"/>
      <c r="AC28" s="1083"/>
      <c r="AD28" s="1083"/>
      <c r="AE28" s="1084"/>
      <c r="AF28" s="1085">
        <v>143</v>
      </c>
      <c r="AG28" s="1083"/>
      <c r="AH28" s="1083"/>
      <c r="AI28" s="1083"/>
      <c r="AJ28" s="1086"/>
      <c r="AK28" s="1087">
        <v>389</v>
      </c>
      <c r="AL28" s="1075"/>
      <c r="AM28" s="1075"/>
      <c r="AN28" s="1075"/>
      <c r="AO28" s="1075"/>
      <c r="AP28" s="1075" t="s">
        <v>548</v>
      </c>
      <c r="AQ28" s="1075"/>
      <c r="AR28" s="1075"/>
      <c r="AS28" s="1075"/>
      <c r="AT28" s="1075"/>
      <c r="AU28" s="1075" t="s">
        <v>481</v>
      </c>
      <c r="AV28" s="1075"/>
      <c r="AW28" s="1075"/>
      <c r="AX28" s="1075"/>
      <c r="AY28" s="1075"/>
      <c r="AZ28" s="1076" t="s">
        <v>481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3182</v>
      </c>
      <c r="R29" s="1073"/>
      <c r="S29" s="1073"/>
      <c r="T29" s="1073"/>
      <c r="U29" s="1073"/>
      <c r="V29" s="1073">
        <v>3038</v>
      </c>
      <c r="W29" s="1073"/>
      <c r="X29" s="1073"/>
      <c r="Y29" s="1073"/>
      <c r="Z29" s="1073"/>
      <c r="AA29" s="1073">
        <v>143</v>
      </c>
      <c r="AB29" s="1073"/>
      <c r="AC29" s="1073"/>
      <c r="AD29" s="1073"/>
      <c r="AE29" s="1074"/>
      <c r="AF29" s="1048">
        <v>143</v>
      </c>
      <c r="AG29" s="1049"/>
      <c r="AH29" s="1049"/>
      <c r="AI29" s="1049"/>
      <c r="AJ29" s="1050"/>
      <c r="AK29" s="1009">
        <v>90</v>
      </c>
      <c r="AL29" s="1000"/>
      <c r="AM29" s="1000"/>
      <c r="AN29" s="1000"/>
      <c r="AO29" s="1000"/>
      <c r="AP29" s="1000" t="s">
        <v>548</v>
      </c>
      <c r="AQ29" s="1000"/>
      <c r="AR29" s="1000"/>
      <c r="AS29" s="1000"/>
      <c r="AT29" s="1000"/>
      <c r="AU29" s="1000" t="s">
        <v>481</v>
      </c>
      <c r="AV29" s="1000"/>
      <c r="AW29" s="1000"/>
      <c r="AX29" s="1000"/>
      <c r="AY29" s="1000"/>
      <c r="AZ29" s="1071" t="s">
        <v>481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378</v>
      </c>
      <c r="R30" s="1073"/>
      <c r="S30" s="1073"/>
      <c r="T30" s="1073"/>
      <c r="U30" s="1073"/>
      <c r="V30" s="1073">
        <v>375</v>
      </c>
      <c r="W30" s="1073"/>
      <c r="X30" s="1073"/>
      <c r="Y30" s="1073"/>
      <c r="Z30" s="1073"/>
      <c r="AA30" s="1073">
        <v>3</v>
      </c>
      <c r="AB30" s="1073"/>
      <c r="AC30" s="1073"/>
      <c r="AD30" s="1073"/>
      <c r="AE30" s="1074"/>
      <c r="AF30" s="1048">
        <v>3</v>
      </c>
      <c r="AG30" s="1049"/>
      <c r="AH30" s="1049"/>
      <c r="AI30" s="1049"/>
      <c r="AJ30" s="1050"/>
      <c r="AK30" s="1009">
        <v>448</v>
      </c>
      <c r="AL30" s="1000"/>
      <c r="AM30" s="1000"/>
      <c r="AN30" s="1000"/>
      <c r="AO30" s="1000"/>
      <c r="AP30" s="1000" t="s">
        <v>548</v>
      </c>
      <c r="AQ30" s="1000"/>
      <c r="AR30" s="1000"/>
      <c r="AS30" s="1000"/>
      <c r="AT30" s="1000"/>
      <c r="AU30" s="1000" t="s">
        <v>481</v>
      </c>
      <c r="AV30" s="1000"/>
      <c r="AW30" s="1000"/>
      <c r="AX30" s="1000"/>
      <c r="AY30" s="1000"/>
      <c r="AZ30" s="1071" t="s">
        <v>481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539</v>
      </c>
      <c r="C31" s="1067"/>
      <c r="D31" s="1067"/>
      <c r="E31" s="1067"/>
      <c r="F31" s="1067"/>
      <c r="G31" s="1067"/>
      <c r="H31" s="1067"/>
      <c r="I31" s="1067"/>
      <c r="J31" s="1067"/>
      <c r="K31" s="1067"/>
      <c r="L31" s="1067"/>
      <c r="M31" s="1067"/>
      <c r="N31" s="1067"/>
      <c r="O31" s="1067"/>
      <c r="P31" s="1068"/>
      <c r="Q31" s="1072">
        <v>924</v>
      </c>
      <c r="R31" s="1073"/>
      <c r="S31" s="1073"/>
      <c r="T31" s="1073"/>
      <c r="U31" s="1073"/>
      <c r="V31" s="1073">
        <v>633</v>
      </c>
      <c r="W31" s="1073"/>
      <c r="X31" s="1073"/>
      <c r="Y31" s="1073"/>
      <c r="Z31" s="1073"/>
      <c r="AA31" s="1073">
        <v>291</v>
      </c>
      <c r="AB31" s="1073"/>
      <c r="AC31" s="1073"/>
      <c r="AD31" s="1073"/>
      <c r="AE31" s="1074"/>
      <c r="AF31" s="1048">
        <v>487</v>
      </c>
      <c r="AG31" s="1049"/>
      <c r="AH31" s="1049"/>
      <c r="AI31" s="1049"/>
      <c r="AJ31" s="1050"/>
      <c r="AK31" s="1009">
        <v>12</v>
      </c>
      <c r="AL31" s="1000"/>
      <c r="AM31" s="1000"/>
      <c r="AN31" s="1000"/>
      <c r="AO31" s="1000"/>
      <c r="AP31" s="1000">
        <v>1601</v>
      </c>
      <c r="AQ31" s="1000"/>
      <c r="AR31" s="1000"/>
      <c r="AS31" s="1000"/>
      <c r="AT31" s="1000"/>
      <c r="AU31" s="1000" t="s">
        <v>481</v>
      </c>
      <c r="AV31" s="1000"/>
      <c r="AW31" s="1000"/>
      <c r="AX31" s="1000"/>
      <c r="AY31" s="1000"/>
      <c r="AZ31" s="1071" t="s">
        <v>481</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100</v>
      </c>
      <c r="R32" s="1073"/>
      <c r="S32" s="1073"/>
      <c r="T32" s="1073"/>
      <c r="U32" s="1073"/>
      <c r="V32" s="1073">
        <v>53</v>
      </c>
      <c r="W32" s="1073"/>
      <c r="X32" s="1073"/>
      <c r="Y32" s="1073"/>
      <c r="Z32" s="1073"/>
      <c r="AA32" s="1073">
        <v>47</v>
      </c>
      <c r="AB32" s="1073"/>
      <c r="AC32" s="1073"/>
      <c r="AD32" s="1073"/>
      <c r="AE32" s="1074"/>
      <c r="AF32" s="1048">
        <v>440</v>
      </c>
      <c r="AG32" s="1049"/>
      <c r="AH32" s="1049"/>
      <c r="AI32" s="1049"/>
      <c r="AJ32" s="1050"/>
      <c r="AK32" s="1009" t="s">
        <v>548</v>
      </c>
      <c r="AL32" s="1000"/>
      <c r="AM32" s="1000"/>
      <c r="AN32" s="1000"/>
      <c r="AO32" s="1000"/>
      <c r="AP32" s="1000" t="s">
        <v>548</v>
      </c>
      <c r="AQ32" s="1000"/>
      <c r="AR32" s="1000"/>
      <c r="AS32" s="1000"/>
      <c r="AT32" s="1000"/>
      <c r="AU32" s="1000" t="s">
        <v>481</v>
      </c>
      <c r="AV32" s="1000"/>
      <c r="AW32" s="1000"/>
      <c r="AX32" s="1000"/>
      <c r="AY32" s="1000"/>
      <c r="AZ32" s="1071" t="s">
        <v>481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175</v>
      </c>
      <c r="R33" s="1073"/>
      <c r="S33" s="1073"/>
      <c r="T33" s="1073"/>
      <c r="U33" s="1073"/>
      <c r="V33" s="1073">
        <v>106</v>
      </c>
      <c r="W33" s="1073"/>
      <c r="X33" s="1073"/>
      <c r="Y33" s="1073"/>
      <c r="Z33" s="1073"/>
      <c r="AA33" s="1073">
        <v>69</v>
      </c>
      <c r="AB33" s="1073"/>
      <c r="AC33" s="1073"/>
      <c r="AD33" s="1073"/>
      <c r="AE33" s="1074"/>
      <c r="AF33" s="1048">
        <v>69</v>
      </c>
      <c r="AG33" s="1049"/>
      <c r="AH33" s="1049"/>
      <c r="AI33" s="1049"/>
      <c r="AJ33" s="1050"/>
      <c r="AK33" s="1009">
        <v>28</v>
      </c>
      <c r="AL33" s="1000"/>
      <c r="AM33" s="1000"/>
      <c r="AN33" s="1000"/>
      <c r="AO33" s="1000"/>
      <c r="AP33" s="1000">
        <v>679</v>
      </c>
      <c r="AQ33" s="1000"/>
      <c r="AR33" s="1000"/>
      <c r="AS33" s="1000"/>
      <c r="AT33" s="1000"/>
      <c r="AU33" s="1000">
        <v>396</v>
      </c>
      <c r="AV33" s="1000"/>
      <c r="AW33" s="1000"/>
      <c r="AX33" s="1000"/>
      <c r="AY33" s="1000"/>
      <c r="AZ33" s="1071" t="s">
        <v>481</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1434</v>
      </c>
      <c r="R34" s="1073"/>
      <c r="S34" s="1073"/>
      <c r="T34" s="1073"/>
      <c r="U34" s="1073"/>
      <c r="V34" s="1073">
        <v>1371</v>
      </c>
      <c r="W34" s="1073"/>
      <c r="X34" s="1073"/>
      <c r="Y34" s="1073"/>
      <c r="Z34" s="1073"/>
      <c r="AA34" s="1073">
        <v>64</v>
      </c>
      <c r="AB34" s="1073"/>
      <c r="AC34" s="1073"/>
      <c r="AD34" s="1073"/>
      <c r="AE34" s="1074"/>
      <c r="AF34" s="1048">
        <v>54</v>
      </c>
      <c r="AG34" s="1049"/>
      <c r="AH34" s="1049"/>
      <c r="AI34" s="1049"/>
      <c r="AJ34" s="1050"/>
      <c r="AK34" s="1009">
        <v>839</v>
      </c>
      <c r="AL34" s="1000"/>
      <c r="AM34" s="1000"/>
      <c r="AN34" s="1000"/>
      <c r="AO34" s="1000"/>
      <c r="AP34" s="1000">
        <v>5017</v>
      </c>
      <c r="AQ34" s="1000"/>
      <c r="AR34" s="1000"/>
      <c r="AS34" s="1000"/>
      <c r="AT34" s="1000"/>
      <c r="AU34" s="1000">
        <v>4345</v>
      </c>
      <c r="AV34" s="1000"/>
      <c r="AW34" s="1000"/>
      <c r="AX34" s="1000"/>
      <c r="AY34" s="1000"/>
      <c r="AZ34" s="1071" t="s">
        <v>481</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147</v>
      </c>
      <c r="R35" s="1073"/>
      <c r="S35" s="1073"/>
      <c r="T35" s="1073"/>
      <c r="U35" s="1073"/>
      <c r="V35" s="1073">
        <v>136</v>
      </c>
      <c r="W35" s="1073"/>
      <c r="X35" s="1073"/>
      <c r="Y35" s="1073"/>
      <c r="Z35" s="1073"/>
      <c r="AA35" s="1073">
        <v>11</v>
      </c>
      <c r="AB35" s="1073"/>
      <c r="AC35" s="1073"/>
      <c r="AD35" s="1073"/>
      <c r="AE35" s="1074"/>
      <c r="AF35" s="1048">
        <v>11</v>
      </c>
      <c r="AG35" s="1049"/>
      <c r="AH35" s="1049"/>
      <c r="AI35" s="1049"/>
      <c r="AJ35" s="1050"/>
      <c r="AK35" s="1009">
        <v>105</v>
      </c>
      <c r="AL35" s="1000"/>
      <c r="AM35" s="1000"/>
      <c r="AN35" s="1000"/>
      <c r="AO35" s="1000"/>
      <c r="AP35" s="1000">
        <v>346</v>
      </c>
      <c r="AQ35" s="1000"/>
      <c r="AR35" s="1000"/>
      <c r="AS35" s="1000"/>
      <c r="AT35" s="1000"/>
      <c r="AU35" s="1000">
        <v>324</v>
      </c>
      <c r="AV35" s="1000"/>
      <c r="AW35" s="1000"/>
      <c r="AX35" s="1000"/>
      <c r="AY35" s="1000"/>
      <c r="AZ35" s="1071" t="s">
        <v>481</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1351</v>
      </c>
      <c r="AG63" s="988"/>
      <c r="AH63" s="988"/>
      <c r="AI63" s="988"/>
      <c r="AJ63" s="1059"/>
      <c r="AK63" s="1060"/>
      <c r="AL63" s="992"/>
      <c r="AM63" s="992"/>
      <c r="AN63" s="992"/>
      <c r="AO63" s="992"/>
      <c r="AP63" s="988">
        <v>7643</v>
      </c>
      <c r="AQ63" s="988"/>
      <c r="AR63" s="988"/>
      <c r="AS63" s="988"/>
      <c r="AT63" s="988"/>
      <c r="AU63" s="988">
        <v>5065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5505</v>
      </c>
      <c r="R68" s="1011"/>
      <c r="S68" s="1011"/>
      <c r="T68" s="1011"/>
      <c r="U68" s="1011"/>
      <c r="V68" s="1011">
        <v>5473</v>
      </c>
      <c r="W68" s="1011"/>
      <c r="X68" s="1011"/>
      <c r="Y68" s="1011"/>
      <c r="Z68" s="1011"/>
      <c r="AA68" s="1011">
        <v>32</v>
      </c>
      <c r="AB68" s="1011"/>
      <c r="AC68" s="1011"/>
      <c r="AD68" s="1011"/>
      <c r="AE68" s="1011"/>
      <c r="AF68" s="1011">
        <v>32</v>
      </c>
      <c r="AG68" s="1011"/>
      <c r="AH68" s="1011"/>
      <c r="AI68" s="1011"/>
      <c r="AJ68" s="1011"/>
      <c r="AK68" s="1011">
        <v>920</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169</v>
      </c>
      <c r="R69" s="1000"/>
      <c r="S69" s="1000"/>
      <c r="T69" s="1000"/>
      <c r="U69" s="1000"/>
      <c r="V69" s="1000">
        <v>124</v>
      </c>
      <c r="W69" s="1000"/>
      <c r="X69" s="1000"/>
      <c r="Y69" s="1000"/>
      <c r="Z69" s="1000"/>
      <c r="AA69" s="1000">
        <v>45</v>
      </c>
      <c r="AB69" s="1000"/>
      <c r="AC69" s="1000"/>
      <c r="AD69" s="1000"/>
      <c r="AE69" s="1000"/>
      <c r="AF69" s="1000">
        <v>45</v>
      </c>
      <c r="AG69" s="1000"/>
      <c r="AH69" s="1000"/>
      <c r="AI69" s="1000"/>
      <c r="AJ69" s="1000"/>
      <c r="AK69" s="1000" t="s">
        <v>547</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300</v>
      </c>
      <c r="R70" s="1000"/>
      <c r="S70" s="1000"/>
      <c r="T70" s="1000"/>
      <c r="U70" s="1000"/>
      <c r="V70" s="1000">
        <v>254</v>
      </c>
      <c r="W70" s="1000"/>
      <c r="X70" s="1000"/>
      <c r="Y70" s="1000"/>
      <c r="Z70" s="1000"/>
      <c r="AA70" s="1000">
        <v>46</v>
      </c>
      <c r="AB70" s="1000"/>
      <c r="AC70" s="1000"/>
      <c r="AD70" s="1000"/>
      <c r="AE70" s="1000"/>
      <c r="AF70" s="1000">
        <v>46</v>
      </c>
      <c r="AG70" s="1000"/>
      <c r="AH70" s="1000"/>
      <c r="AI70" s="1000"/>
      <c r="AJ70" s="1000"/>
      <c r="AK70" s="1000" t="s">
        <v>547</v>
      </c>
      <c r="AL70" s="1000"/>
      <c r="AM70" s="1000"/>
      <c r="AN70" s="1000"/>
      <c r="AO70" s="1000"/>
      <c r="AP70" s="1000">
        <v>70</v>
      </c>
      <c r="AQ70" s="1000"/>
      <c r="AR70" s="1000"/>
      <c r="AS70" s="1000"/>
      <c r="AT70" s="1000"/>
      <c r="AU70" s="1000">
        <v>14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549</v>
      </c>
      <c r="C71" s="1004"/>
      <c r="D71" s="1004"/>
      <c r="E71" s="1004"/>
      <c r="F71" s="1004"/>
      <c r="G71" s="1004"/>
      <c r="H71" s="1004"/>
      <c r="I71" s="1004"/>
      <c r="J71" s="1004"/>
      <c r="K71" s="1004"/>
      <c r="L71" s="1004"/>
      <c r="M71" s="1004"/>
      <c r="N71" s="1004"/>
      <c r="O71" s="1004"/>
      <c r="P71" s="1005"/>
      <c r="Q71" s="1006">
        <v>5588</v>
      </c>
      <c r="R71" s="1000"/>
      <c r="S71" s="1000"/>
      <c r="T71" s="1000"/>
      <c r="U71" s="1000"/>
      <c r="V71" s="1000">
        <v>5486</v>
      </c>
      <c r="W71" s="1000"/>
      <c r="X71" s="1000"/>
      <c r="Y71" s="1000"/>
      <c r="Z71" s="1000"/>
      <c r="AA71" s="1000">
        <v>103</v>
      </c>
      <c r="AB71" s="1000"/>
      <c r="AC71" s="1000"/>
      <c r="AD71" s="1000"/>
      <c r="AE71" s="1000"/>
      <c r="AF71" s="1000">
        <v>103</v>
      </c>
      <c r="AG71" s="1000"/>
      <c r="AH71" s="1000"/>
      <c r="AI71" s="1000"/>
      <c r="AJ71" s="1000"/>
      <c r="AK71" s="1000">
        <v>7</v>
      </c>
      <c r="AL71" s="1000"/>
      <c r="AM71" s="1000"/>
      <c r="AN71" s="1000"/>
      <c r="AO71" s="1000"/>
      <c r="AP71" s="1000">
        <v>1588</v>
      </c>
      <c r="AQ71" s="1000"/>
      <c r="AR71" s="1000"/>
      <c r="AS71" s="1000"/>
      <c r="AT71" s="1000"/>
      <c r="AU71" s="1000">
        <v>524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2628</v>
      </c>
      <c r="R72" s="1000"/>
      <c r="S72" s="1000"/>
      <c r="T72" s="1000"/>
      <c r="U72" s="1000"/>
      <c r="V72" s="1000">
        <v>2617</v>
      </c>
      <c r="W72" s="1000"/>
      <c r="X72" s="1000"/>
      <c r="Y72" s="1000"/>
      <c r="Z72" s="1000"/>
      <c r="AA72" s="1000">
        <v>11</v>
      </c>
      <c r="AB72" s="1000"/>
      <c r="AC72" s="1000"/>
      <c r="AD72" s="1000"/>
      <c r="AE72" s="1000"/>
      <c r="AF72" s="1000">
        <v>11</v>
      </c>
      <c r="AG72" s="1000"/>
      <c r="AH72" s="1000"/>
      <c r="AI72" s="1000"/>
      <c r="AJ72" s="1000"/>
      <c r="AK72" s="1000" t="s">
        <v>548</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398650</v>
      </c>
      <c r="R73" s="1000"/>
      <c r="S73" s="1000"/>
      <c r="T73" s="1000"/>
      <c r="U73" s="1000"/>
      <c r="V73" s="1000">
        <v>388493</v>
      </c>
      <c r="W73" s="1000"/>
      <c r="X73" s="1000"/>
      <c r="Y73" s="1000"/>
      <c r="Z73" s="1000"/>
      <c r="AA73" s="1000">
        <v>10157</v>
      </c>
      <c r="AB73" s="1000"/>
      <c r="AC73" s="1000"/>
      <c r="AD73" s="1000"/>
      <c r="AE73" s="1000"/>
      <c r="AF73" s="1000">
        <v>10157</v>
      </c>
      <c r="AG73" s="1000"/>
      <c r="AH73" s="1000"/>
      <c r="AI73" s="1000"/>
      <c r="AJ73" s="1000"/>
      <c r="AK73" s="1000">
        <v>2501</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545</v>
      </c>
      <c r="C74" s="1004"/>
      <c r="D74" s="1004"/>
      <c r="E74" s="1004"/>
      <c r="F74" s="1004"/>
      <c r="G74" s="1004"/>
      <c r="H74" s="1004"/>
      <c r="I74" s="1004"/>
      <c r="J74" s="1004"/>
      <c r="K74" s="1004"/>
      <c r="L74" s="1004"/>
      <c r="M74" s="1004"/>
      <c r="N74" s="1004"/>
      <c r="O74" s="1004"/>
      <c r="P74" s="1005"/>
      <c r="Q74" s="1006">
        <v>303</v>
      </c>
      <c r="R74" s="1000"/>
      <c r="S74" s="1000"/>
      <c r="T74" s="1000"/>
      <c r="U74" s="1000"/>
      <c r="V74" s="1000">
        <v>297</v>
      </c>
      <c r="W74" s="1000"/>
      <c r="X74" s="1000"/>
      <c r="Y74" s="1000"/>
      <c r="Z74" s="1000"/>
      <c r="AA74" s="1000">
        <v>6</v>
      </c>
      <c r="AB74" s="1000"/>
      <c r="AC74" s="1000"/>
      <c r="AD74" s="1000"/>
      <c r="AE74" s="1000"/>
      <c r="AF74" s="1000">
        <v>6</v>
      </c>
      <c r="AG74" s="1000"/>
      <c r="AH74" s="1000"/>
      <c r="AI74" s="1000"/>
      <c r="AJ74" s="1000"/>
      <c r="AK74" s="1000">
        <v>4</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117</v>
      </c>
      <c r="R75" s="1008"/>
      <c r="S75" s="1008"/>
      <c r="T75" s="1008"/>
      <c r="U75" s="1009"/>
      <c r="V75" s="1010">
        <v>87</v>
      </c>
      <c r="W75" s="1008"/>
      <c r="X75" s="1008"/>
      <c r="Y75" s="1008"/>
      <c r="Z75" s="1009"/>
      <c r="AA75" s="1010">
        <v>29</v>
      </c>
      <c r="AB75" s="1008"/>
      <c r="AC75" s="1008"/>
      <c r="AD75" s="1008"/>
      <c r="AE75" s="1009"/>
      <c r="AF75" s="1010">
        <v>5</v>
      </c>
      <c r="AG75" s="1008"/>
      <c r="AH75" s="1008"/>
      <c r="AI75" s="1008"/>
      <c r="AJ75" s="1009"/>
      <c r="AK75" s="1010" t="s">
        <v>548</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10405</v>
      </c>
      <c r="AG88" s="988"/>
      <c r="AH88" s="988"/>
      <c r="AI88" s="988"/>
      <c r="AJ88" s="988"/>
      <c r="AK88" s="992"/>
      <c r="AL88" s="992"/>
      <c r="AM88" s="992"/>
      <c r="AN88" s="992"/>
      <c r="AO88" s="992"/>
      <c r="AP88" s="988">
        <v>1658</v>
      </c>
      <c r="AQ88" s="988"/>
      <c r="AR88" s="988"/>
      <c r="AS88" s="988"/>
      <c r="AT88" s="988"/>
      <c r="AU88" s="988">
        <v>538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100</v>
      </c>
      <c r="CS102" s="980"/>
      <c r="CT102" s="980"/>
      <c r="CU102" s="980"/>
      <c r="CV102" s="981"/>
      <c r="CW102" s="979" t="s">
        <v>548</v>
      </c>
      <c r="CX102" s="980"/>
      <c r="CY102" s="980"/>
      <c r="CZ102" s="980"/>
      <c r="DA102" s="981"/>
      <c r="DB102" s="979" t="s">
        <v>550</v>
      </c>
      <c r="DC102" s="980"/>
      <c r="DD102" s="980"/>
      <c r="DE102" s="980"/>
      <c r="DF102" s="981"/>
      <c r="DG102" s="979" t="s">
        <v>548</v>
      </c>
      <c r="DH102" s="980"/>
      <c r="DI102" s="980"/>
      <c r="DJ102" s="980"/>
      <c r="DK102" s="981"/>
      <c r="DL102" s="979" t="s">
        <v>551</v>
      </c>
      <c r="DM102" s="980"/>
      <c r="DN102" s="980"/>
      <c r="DO102" s="980"/>
      <c r="DP102" s="981"/>
      <c r="DQ102" s="979" t="s">
        <v>551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1446929</v>
      </c>
      <c r="AB110" s="916"/>
      <c r="AC110" s="916"/>
      <c r="AD110" s="916"/>
      <c r="AE110" s="917"/>
      <c r="AF110" s="918">
        <v>1321857</v>
      </c>
      <c r="AG110" s="916"/>
      <c r="AH110" s="916"/>
      <c r="AI110" s="916"/>
      <c r="AJ110" s="917"/>
      <c r="AK110" s="918">
        <v>1350088</v>
      </c>
      <c r="AL110" s="916"/>
      <c r="AM110" s="916"/>
      <c r="AN110" s="916"/>
      <c r="AO110" s="917"/>
      <c r="AP110" s="919">
        <v>15.1</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14967427</v>
      </c>
      <c r="BR110" s="863"/>
      <c r="BS110" s="863"/>
      <c r="BT110" s="863"/>
      <c r="BU110" s="863"/>
      <c r="BV110" s="863">
        <v>14762360</v>
      </c>
      <c r="BW110" s="863"/>
      <c r="BX110" s="863"/>
      <c r="BY110" s="863"/>
      <c r="BZ110" s="863"/>
      <c r="CA110" s="863">
        <v>14629292</v>
      </c>
      <c r="CB110" s="863"/>
      <c r="CC110" s="863"/>
      <c r="CD110" s="863"/>
      <c r="CE110" s="863"/>
      <c r="CF110" s="887">
        <v>164</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17192</v>
      </c>
      <c r="BR111" s="835"/>
      <c r="BS111" s="835"/>
      <c r="BT111" s="835"/>
      <c r="BU111" s="835"/>
      <c r="BV111" s="835">
        <v>17192</v>
      </c>
      <c r="BW111" s="835"/>
      <c r="BX111" s="835"/>
      <c r="BY111" s="835"/>
      <c r="BZ111" s="835"/>
      <c r="CA111" s="835">
        <v>6625</v>
      </c>
      <c r="CB111" s="835"/>
      <c r="CC111" s="835"/>
      <c r="CD111" s="835"/>
      <c r="CE111" s="835"/>
      <c r="CF111" s="896">
        <v>0.1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5861974</v>
      </c>
      <c r="BR112" s="835"/>
      <c r="BS112" s="835"/>
      <c r="BT112" s="835"/>
      <c r="BU112" s="835"/>
      <c r="BV112" s="835">
        <v>5404209</v>
      </c>
      <c r="BW112" s="835"/>
      <c r="BX112" s="835"/>
      <c r="BY112" s="835"/>
      <c r="BZ112" s="835"/>
      <c r="CA112" s="835">
        <v>5065429</v>
      </c>
      <c r="CB112" s="835"/>
      <c r="CC112" s="835"/>
      <c r="CD112" s="835"/>
      <c r="CE112" s="835"/>
      <c r="CF112" s="896">
        <v>56.8</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506706</v>
      </c>
      <c r="AB113" s="944"/>
      <c r="AC113" s="944"/>
      <c r="AD113" s="944"/>
      <c r="AE113" s="945"/>
      <c r="AF113" s="946">
        <v>577297</v>
      </c>
      <c r="AG113" s="944"/>
      <c r="AH113" s="944"/>
      <c r="AI113" s="944"/>
      <c r="AJ113" s="945"/>
      <c r="AK113" s="946">
        <v>584526</v>
      </c>
      <c r="AL113" s="944"/>
      <c r="AM113" s="944"/>
      <c r="AN113" s="944"/>
      <c r="AO113" s="945"/>
      <c r="AP113" s="947">
        <v>6.6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484669</v>
      </c>
      <c r="BR113" s="835"/>
      <c r="BS113" s="835"/>
      <c r="BT113" s="835"/>
      <c r="BU113" s="835"/>
      <c r="BV113" s="835">
        <v>558422</v>
      </c>
      <c r="BW113" s="835"/>
      <c r="BX113" s="835"/>
      <c r="BY113" s="835"/>
      <c r="BZ113" s="835"/>
      <c r="CA113" s="835">
        <v>538350</v>
      </c>
      <c r="CB113" s="835"/>
      <c r="CC113" s="835"/>
      <c r="CD113" s="835"/>
      <c r="CE113" s="835"/>
      <c r="CF113" s="896">
        <v>6</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29756</v>
      </c>
      <c r="AB114" s="798"/>
      <c r="AC114" s="798"/>
      <c r="AD114" s="798"/>
      <c r="AE114" s="799"/>
      <c r="AF114" s="800">
        <v>44446</v>
      </c>
      <c r="AG114" s="798"/>
      <c r="AH114" s="798"/>
      <c r="AI114" s="798"/>
      <c r="AJ114" s="799"/>
      <c r="AK114" s="800">
        <v>9915</v>
      </c>
      <c r="AL114" s="798"/>
      <c r="AM114" s="798"/>
      <c r="AN114" s="798"/>
      <c r="AO114" s="799"/>
      <c r="AP114" s="845">
        <v>0.1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3139759</v>
      </c>
      <c r="BR114" s="835"/>
      <c r="BS114" s="835"/>
      <c r="BT114" s="835"/>
      <c r="BU114" s="835"/>
      <c r="BV114" s="835">
        <v>3158421</v>
      </c>
      <c r="BW114" s="835"/>
      <c r="BX114" s="835"/>
      <c r="BY114" s="835"/>
      <c r="BZ114" s="835"/>
      <c r="CA114" s="835">
        <v>3222546</v>
      </c>
      <c r="CB114" s="835"/>
      <c r="CC114" s="835"/>
      <c r="CD114" s="835"/>
      <c r="CE114" s="835"/>
      <c r="CF114" s="896">
        <v>36.1</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5411</v>
      </c>
      <c r="AB115" s="944"/>
      <c r="AC115" s="944"/>
      <c r="AD115" s="944"/>
      <c r="AE115" s="945"/>
      <c r="AF115" s="946">
        <v>5326</v>
      </c>
      <c r="AG115" s="944"/>
      <c r="AH115" s="944"/>
      <c r="AI115" s="944"/>
      <c r="AJ115" s="945"/>
      <c r="AK115" s="946">
        <v>5240</v>
      </c>
      <c r="AL115" s="944"/>
      <c r="AM115" s="944"/>
      <c r="AN115" s="944"/>
      <c r="AO115" s="945"/>
      <c r="AP115" s="947">
        <v>0.1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17192</v>
      </c>
      <c r="DH116" s="798"/>
      <c r="DI116" s="798"/>
      <c r="DJ116" s="798"/>
      <c r="DK116" s="799"/>
      <c r="DL116" s="800">
        <v>17192</v>
      </c>
      <c r="DM116" s="798"/>
      <c r="DN116" s="798"/>
      <c r="DO116" s="798"/>
      <c r="DP116" s="799"/>
      <c r="DQ116" s="800">
        <v>6625</v>
      </c>
      <c r="DR116" s="798"/>
      <c r="DS116" s="798"/>
      <c r="DT116" s="798"/>
      <c r="DU116" s="799"/>
      <c r="DV116" s="845">
        <v>0.1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1988802</v>
      </c>
      <c r="AB117" s="930"/>
      <c r="AC117" s="930"/>
      <c r="AD117" s="930"/>
      <c r="AE117" s="931"/>
      <c r="AF117" s="932">
        <v>1948926</v>
      </c>
      <c r="AG117" s="930"/>
      <c r="AH117" s="930"/>
      <c r="AI117" s="930"/>
      <c r="AJ117" s="931"/>
      <c r="AK117" s="932">
        <v>1949769</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24471021</v>
      </c>
      <c r="BR119" s="866"/>
      <c r="BS119" s="866"/>
      <c r="BT119" s="866"/>
      <c r="BU119" s="866"/>
      <c r="BV119" s="866">
        <v>23900604</v>
      </c>
      <c r="BW119" s="866"/>
      <c r="BX119" s="866"/>
      <c r="BY119" s="866"/>
      <c r="BZ119" s="866"/>
      <c r="CA119" s="866">
        <v>23462242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7649578</v>
      </c>
      <c r="BR120" s="863"/>
      <c r="BS120" s="863"/>
      <c r="BT120" s="863"/>
      <c r="BU120" s="863"/>
      <c r="BV120" s="863">
        <v>7571144</v>
      </c>
      <c r="BW120" s="863"/>
      <c r="BX120" s="863"/>
      <c r="BY120" s="863"/>
      <c r="BZ120" s="863"/>
      <c r="CA120" s="863">
        <v>7495518</v>
      </c>
      <c r="CB120" s="863"/>
      <c r="CC120" s="863"/>
      <c r="CD120" s="863"/>
      <c r="CE120" s="863"/>
      <c r="CF120" s="887">
        <v>84</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4907347</v>
      </c>
      <c r="DH120" s="863"/>
      <c r="DI120" s="863"/>
      <c r="DJ120" s="863"/>
      <c r="DK120" s="863"/>
      <c r="DL120" s="863">
        <v>4618543</v>
      </c>
      <c r="DM120" s="863"/>
      <c r="DN120" s="863"/>
      <c r="DO120" s="863"/>
      <c r="DP120" s="863"/>
      <c r="DQ120" s="863">
        <v>4345129</v>
      </c>
      <c r="DR120" s="863"/>
      <c r="DS120" s="863"/>
      <c r="DT120" s="863"/>
      <c r="DU120" s="863"/>
      <c r="DV120" s="864">
        <v>48.7</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549987</v>
      </c>
      <c r="DH121" s="835"/>
      <c r="DI121" s="835"/>
      <c r="DJ121" s="835"/>
      <c r="DK121" s="835"/>
      <c r="DL121" s="835">
        <v>418811</v>
      </c>
      <c r="DM121" s="835"/>
      <c r="DN121" s="835"/>
      <c r="DO121" s="835"/>
      <c r="DP121" s="835"/>
      <c r="DQ121" s="835">
        <v>396028</v>
      </c>
      <c r="DR121" s="835"/>
      <c r="DS121" s="835"/>
      <c r="DT121" s="835"/>
      <c r="DU121" s="835"/>
      <c r="DV121" s="812">
        <v>4.4000000000000004</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16085224</v>
      </c>
      <c r="BR122" s="866"/>
      <c r="BS122" s="866"/>
      <c r="BT122" s="866"/>
      <c r="BU122" s="866"/>
      <c r="BV122" s="866">
        <v>15972693</v>
      </c>
      <c r="BW122" s="866"/>
      <c r="BX122" s="866"/>
      <c r="BY122" s="866"/>
      <c r="BZ122" s="866"/>
      <c r="CA122" s="866">
        <v>15762472</v>
      </c>
      <c r="CB122" s="866"/>
      <c r="CC122" s="866"/>
      <c r="CD122" s="866"/>
      <c r="CE122" s="866"/>
      <c r="CF122" s="867">
        <v>176.7</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404640</v>
      </c>
      <c r="DH122" s="835"/>
      <c r="DI122" s="835"/>
      <c r="DJ122" s="835"/>
      <c r="DK122" s="835"/>
      <c r="DL122" s="835">
        <v>366855</v>
      </c>
      <c r="DM122" s="835"/>
      <c r="DN122" s="835"/>
      <c r="DO122" s="835"/>
      <c r="DP122" s="835"/>
      <c r="DQ122" s="835">
        <v>324272</v>
      </c>
      <c r="DR122" s="835"/>
      <c r="DS122" s="835"/>
      <c r="DT122" s="835"/>
      <c r="DU122" s="835"/>
      <c r="DV122" s="812">
        <v>3.6</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5411</v>
      </c>
      <c r="AB123" s="798"/>
      <c r="AC123" s="798"/>
      <c r="AD123" s="798"/>
      <c r="AE123" s="799"/>
      <c r="AF123" s="800">
        <v>5326</v>
      </c>
      <c r="AG123" s="798"/>
      <c r="AH123" s="798"/>
      <c r="AI123" s="798"/>
      <c r="AJ123" s="799"/>
      <c r="AK123" s="800">
        <v>5240</v>
      </c>
      <c r="AL123" s="798"/>
      <c r="AM123" s="798"/>
      <c r="AN123" s="798"/>
      <c r="AO123" s="799"/>
      <c r="AP123" s="845">
        <v>0.1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23734802</v>
      </c>
      <c r="BR123" s="854"/>
      <c r="BS123" s="854"/>
      <c r="BT123" s="854"/>
      <c r="BU123" s="854"/>
      <c r="BV123" s="854">
        <v>23543837</v>
      </c>
      <c r="BW123" s="854"/>
      <c r="BX123" s="854"/>
      <c r="BY123" s="854"/>
      <c r="BZ123" s="854"/>
      <c r="CA123" s="854">
        <v>23257990</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7.9</v>
      </c>
      <c r="BR124" s="852"/>
      <c r="BS124" s="852"/>
      <c r="BT124" s="852"/>
      <c r="BU124" s="852"/>
      <c r="BV124" s="852">
        <v>3.8</v>
      </c>
      <c r="BW124" s="852"/>
      <c r="BX124" s="852"/>
      <c r="BY124" s="852"/>
      <c r="BZ124" s="852"/>
      <c r="CA124" s="852">
        <v>2.2000000000000002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13.28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10818708</v>
      </c>
      <c r="AB129" s="798"/>
      <c r="AC129" s="798"/>
      <c r="AD129" s="798"/>
      <c r="AE129" s="799"/>
      <c r="AF129" s="800">
        <v>10745770</v>
      </c>
      <c r="AG129" s="798"/>
      <c r="AH129" s="798"/>
      <c r="AI129" s="798"/>
      <c r="AJ129" s="799"/>
      <c r="AK129" s="800">
        <v>10331940</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18.28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1511046</v>
      </c>
      <c r="AB130" s="798"/>
      <c r="AC130" s="798"/>
      <c r="AD130" s="798"/>
      <c r="AE130" s="799"/>
      <c r="AF130" s="800">
        <v>1431504</v>
      </c>
      <c r="AG130" s="798"/>
      <c r="AH130" s="798"/>
      <c r="AI130" s="798"/>
      <c r="AJ130" s="799"/>
      <c r="AK130" s="800">
        <v>1412780</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5.5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9307662</v>
      </c>
      <c r="AB131" s="781"/>
      <c r="AC131" s="781"/>
      <c r="AD131" s="781"/>
      <c r="AE131" s="782"/>
      <c r="AF131" s="783">
        <v>9314266</v>
      </c>
      <c r="AG131" s="781"/>
      <c r="AH131" s="781"/>
      <c r="AI131" s="781"/>
      <c r="AJ131" s="782"/>
      <c r="AK131" s="783">
        <v>8919160</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2.2000000000000002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5.1329324160000001</v>
      </c>
      <c r="AB132" s="761"/>
      <c r="AC132" s="761"/>
      <c r="AD132" s="761"/>
      <c r="AE132" s="762"/>
      <c r="AF132" s="763">
        <v>5.5551559299999997</v>
      </c>
      <c r="AG132" s="761"/>
      <c r="AH132" s="761"/>
      <c r="AI132" s="761"/>
      <c r="AJ132" s="762"/>
      <c r="AK132" s="763">
        <v>6.0206230180000002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5.8</v>
      </c>
      <c r="AB133" s="740"/>
      <c r="AC133" s="740"/>
      <c r="AD133" s="740"/>
      <c r="AE133" s="741"/>
      <c r="AF133" s="739">
        <v>5.5</v>
      </c>
      <c r="AG133" s="740"/>
      <c r="AH133" s="740"/>
      <c r="AI133" s="740"/>
      <c r="AJ133" s="741"/>
      <c r="AK133" s="739">
        <v>5.5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2914393</v>
      </c>
      <c r="L9" s="266">
        <v>91527</v>
      </c>
      <c r="M9" s="267">
        <v>82785</v>
      </c>
      <c r="N9" s="268">
        <v>10.6</v>
      </c>
    </row>
    <row r="10" spans="1:16">
      <c r="A10" s="250"/>
      <c r="B10" s="246"/>
      <c r="C10" s="246"/>
      <c r="D10" s="246"/>
      <c r="E10" s="246"/>
      <c r="F10" s="246"/>
      <c r="G10" s="1166" t="s">
        <v>478</v>
      </c>
      <c r="H10" s="1167"/>
      <c r="I10" s="1167"/>
      <c r="J10" s="1168"/>
      <c r="K10" s="269">
        <v>72420</v>
      </c>
      <c r="L10" s="270">
        <v>2274</v>
      </c>
      <c r="M10" s="271">
        <v>6632</v>
      </c>
      <c r="N10" s="272">
        <v>-65.7</v>
      </c>
    </row>
    <row r="11" spans="1:16" ht="13.5" customHeight="1">
      <c r="A11" s="250"/>
      <c r="B11" s="246"/>
      <c r="C11" s="246"/>
      <c r="D11" s="246"/>
      <c r="E11" s="246"/>
      <c r="F11" s="246"/>
      <c r="G11" s="1166" t="s">
        <v>479</v>
      </c>
      <c r="H11" s="1167"/>
      <c r="I11" s="1167"/>
      <c r="J11" s="1168"/>
      <c r="K11" s="269">
        <v>498009</v>
      </c>
      <c r="L11" s="270">
        <v>15640</v>
      </c>
      <c r="M11" s="271">
        <v>9575</v>
      </c>
      <c r="N11" s="272">
        <v>63.3</v>
      </c>
    </row>
    <row r="12" spans="1:16" ht="13.5" customHeight="1">
      <c r="A12" s="250"/>
      <c r="B12" s="246"/>
      <c r="C12" s="246"/>
      <c r="D12" s="246"/>
      <c r="E12" s="246"/>
      <c r="F12" s="246"/>
      <c r="G12" s="1166" t="s">
        <v>480</v>
      </c>
      <c r="H12" s="1167"/>
      <c r="I12" s="1167"/>
      <c r="J12" s="1168"/>
      <c r="K12" s="269" t="s">
        <v>481</v>
      </c>
      <c r="L12" s="270" t="s">
        <v>481</v>
      </c>
      <c r="M12" s="271">
        <v>961</v>
      </c>
      <c r="N12" s="272" t="s">
        <v>481</v>
      </c>
    </row>
    <row r="13" spans="1:16" ht="13.5" customHeight="1">
      <c r="A13" s="250"/>
      <c r="B13" s="246"/>
      <c r="C13" s="246"/>
      <c r="D13" s="246"/>
      <c r="E13" s="246"/>
      <c r="F13" s="246"/>
      <c r="G13" s="1166" t="s">
        <v>482</v>
      </c>
      <c r="H13" s="1167"/>
      <c r="I13" s="1167"/>
      <c r="J13" s="1168"/>
      <c r="K13" s="269" t="s">
        <v>481</v>
      </c>
      <c r="L13" s="270" t="s">
        <v>481</v>
      </c>
      <c r="M13" s="271" t="s">
        <v>481</v>
      </c>
      <c r="N13" s="272" t="s">
        <v>481</v>
      </c>
    </row>
    <row r="14" spans="1:16" ht="13.5" customHeight="1">
      <c r="A14" s="250"/>
      <c r="B14" s="246"/>
      <c r="C14" s="246"/>
      <c r="D14" s="246"/>
      <c r="E14" s="246"/>
      <c r="F14" s="246"/>
      <c r="G14" s="1166" t="s">
        <v>483</v>
      </c>
      <c r="H14" s="1167"/>
      <c r="I14" s="1167"/>
      <c r="J14" s="1168"/>
      <c r="K14" s="269">
        <v>109900</v>
      </c>
      <c r="L14" s="270">
        <v>3451</v>
      </c>
      <c r="M14" s="271">
        <v>3403</v>
      </c>
      <c r="N14" s="272">
        <v>1.4</v>
      </c>
    </row>
    <row r="15" spans="1:16" ht="13.5" customHeight="1">
      <c r="A15" s="250"/>
      <c r="B15" s="246"/>
      <c r="C15" s="246"/>
      <c r="D15" s="246"/>
      <c r="E15" s="246"/>
      <c r="F15" s="246"/>
      <c r="G15" s="1166" t="s">
        <v>484</v>
      </c>
      <c r="H15" s="1167"/>
      <c r="I15" s="1167"/>
      <c r="J15" s="1168"/>
      <c r="K15" s="269">
        <v>59252</v>
      </c>
      <c r="L15" s="270">
        <v>1861</v>
      </c>
      <c r="M15" s="271">
        <v>1693</v>
      </c>
      <c r="N15" s="272">
        <v>9.9</v>
      </c>
    </row>
    <row r="16" spans="1:16">
      <c r="A16" s="250"/>
      <c r="B16" s="246"/>
      <c r="C16" s="246"/>
      <c r="D16" s="246"/>
      <c r="E16" s="246"/>
      <c r="F16" s="246"/>
      <c r="G16" s="1169" t="s">
        <v>485</v>
      </c>
      <c r="H16" s="1170"/>
      <c r="I16" s="1170"/>
      <c r="J16" s="1171"/>
      <c r="K16" s="270">
        <v>-218711</v>
      </c>
      <c r="L16" s="270">
        <v>-6869</v>
      </c>
      <c r="M16" s="271">
        <v>-7791</v>
      </c>
      <c r="N16" s="272">
        <v>-11.8</v>
      </c>
    </row>
    <row r="17" spans="1:16">
      <c r="A17" s="250"/>
      <c r="B17" s="246"/>
      <c r="C17" s="246"/>
      <c r="D17" s="246"/>
      <c r="E17" s="246"/>
      <c r="F17" s="246"/>
      <c r="G17" s="1169" t="s">
        <v>171</v>
      </c>
      <c r="H17" s="1170"/>
      <c r="I17" s="1170"/>
      <c r="J17" s="1171"/>
      <c r="K17" s="270">
        <v>3435263</v>
      </c>
      <c r="L17" s="270">
        <v>107885</v>
      </c>
      <c r="M17" s="271">
        <v>97258</v>
      </c>
      <c r="N17" s="272">
        <v>10.9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10.68</v>
      </c>
      <c r="L21" s="283">
        <v>9.18</v>
      </c>
      <c r="M21" s="284">
        <v>1.5</v>
      </c>
      <c r="N21" s="251"/>
      <c r="O21" s="285"/>
      <c r="P21" s="281"/>
    </row>
    <row r="22" spans="1:16" s="286" customFormat="1">
      <c r="A22" s="281"/>
      <c r="B22" s="251"/>
      <c r="C22" s="251"/>
      <c r="D22" s="251"/>
      <c r="E22" s="251"/>
      <c r="F22" s="251"/>
      <c r="G22" s="1163" t="s">
        <v>491</v>
      </c>
      <c r="H22" s="1164"/>
      <c r="I22" s="1164"/>
      <c r="J22" s="1165"/>
      <c r="K22" s="287">
        <v>96.8</v>
      </c>
      <c r="L22" s="288">
        <v>97.2</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1350088</v>
      </c>
      <c r="L32" s="296">
        <v>42400</v>
      </c>
      <c r="M32" s="297">
        <v>59261</v>
      </c>
      <c r="N32" s="298">
        <v>-28.5</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53</v>
      </c>
      <c r="N34" s="298" t="s">
        <v>481</v>
      </c>
    </row>
    <row r="35" spans="1:16" ht="27" customHeight="1">
      <c r="A35" s="250"/>
      <c r="B35" s="246"/>
      <c r="C35" s="246"/>
      <c r="D35" s="246"/>
      <c r="E35" s="246"/>
      <c r="F35" s="246"/>
      <c r="G35" s="1154" t="s">
        <v>498</v>
      </c>
      <c r="H35" s="1155"/>
      <c r="I35" s="1155"/>
      <c r="J35" s="1156"/>
      <c r="K35" s="296">
        <v>584526</v>
      </c>
      <c r="L35" s="296">
        <v>18357</v>
      </c>
      <c r="M35" s="297">
        <v>16703</v>
      </c>
      <c r="N35" s="298">
        <v>9.9</v>
      </c>
    </row>
    <row r="36" spans="1:16" ht="27" customHeight="1">
      <c r="A36" s="250"/>
      <c r="B36" s="246"/>
      <c r="C36" s="246"/>
      <c r="D36" s="246"/>
      <c r="E36" s="246"/>
      <c r="F36" s="246"/>
      <c r="G36" s="1154" t="s">
        <v>499</v>
      </c>
      <c r="H36" s="1155"/>
      <c r="I36" s="1155"/>
      <c r="J36" s="1156"/>
      <c r="K36" s="296">
        <v>9915</v>
      </c>
      <c r="L36" s="296">
        <v>311</v>
      </c>
      <c r="M36" s="297">
        <v>2887</v>
      </c>
      <c r="N36" s="298">
        <v>-89.2</v>
      </c>
    </row>
    <row r="37" spans="1:16" ht="13.5" customHeight="1">
      <c r="A37" s="250"/>
      <c r="B37" s="246"/>
      <c r="C37" s="246"/>
      <c r="D37" s="246"/>
      <c r="E37" s="246"/>
      <c r="F37" s="246"/>
      <c r="G37" s="1154" t="s">
        <v>500</v>
      </c>
      <c r="H37" s="1155"/>
      <c r="I37" s="1155"/>
      <c r="J37" s="1156"/>
      <c r="K37" s="296">
        <v>5240</v>
      </c>
      <c r="L37" s="296">
        <v>165</v>
      </c>
      <c r="M37" s="297">
        <v>465</v>
      </c>
      <c r="N37" s="298">
        <v>-64.5</v>
      </c>
    </row>
    <row r="38" spans="1:16" ht="27" customHeight="1">
      <c r="A38" s="250"/>
      <c r="B38" s="246"/>
      <c r="C38" s="246"/>
      <c r="D38" s="246"/>
      <c r="E38" s="246"/>
      <c r="F38" s="246"/>
      <c r="G38" s="1157" t="s">
        <v>501</v>
      </c>
      <c r="H38" s="1158"/>
      <c r="I38" s="1158"/>
      <c r="J38" s="1159"/>
      <c r="K38" s="299" t="s">
        <v>481</v>
      </c>
      <c r="L38" s="299" t="s">
        <v>481</v>
      </c>
      <c r="M38" s="300">
        <v>4</v>
      </c>
      <c r="N38" s="301" t="s">
        <v>481</v>
      </c>
      <c r="O38" s="295"/>
    </row>
    <row r="39" spans="1:16">
      <c r="A39" s="250"/>
      <c r="B39" s="246"/>
      <c r="C39" s="246"/>
      <c r="D39" s="246"/>
      <c r="E39" s="246"/>
      <c r="F39" s="246"/>
      <c r="G39" s="1157" t="s">
        <v>502</v>
      </c>
      <c r="H39" s="1158"/>
      <c r="I39" s="1158"/>
      <c r="J39" s="1159"/>
      <c r="K39" s="302" t="s">
        <v>481</v>
      </c>
      <c r="L39" s="302" t="s">
        <v>481</v>
      </c>
      <c r="M39" s="303">
        <v>-5840</v>
      </c>
      <c r="N39" s="304" t="s">
        <v>481</v>
      </c>
      <c r="O39" s="295"/>
    </row>
    <row r="40" spans="1:16" ht="27" customHeight="1">
      <c r="A40" s="250"/>
      <c r="B40" s="246"/>
      <c r="C40" s="246"/>
      <c r="D40" s="246"/>
      <c r="E40" s="246"/>
      <c r="F40" s="246"/>
      <c r="G40" s="1154" t="s">
        <v>503</v>
      </c>
      <c r="H40" s="1155"/>
      <c r="I40" s="1155"/>
      <c r="J40" s="1156"/>
      <c r="K40" s="302">
        <v>-1412780</v>
      </c>
      <c r="L40" s="302">
        <v>-44368</v>
      </c>
      <c r="M40" s="303">
        <v>-50828</v>
      </c>
      <c r="N40" s="304">
        <v>-12.7</v>
      </c>
      <c r="O40" s="295"/>
    </row>
    <row r="41" spans="1:16">
      <c r="A41" s="250"/>
      <c r="B41" s="246"/>
      <c r="C41" s="246"/>
      <c r="D41" s="246"/>
      <c r="E41" s="246"/>
      <c r="F41" s="246"/>
      <c r="G41" s="1160" t="s">
        <v>282</v>
      </c>
      <c r="H41" s="1161"/>
      <c r="I41" s="1161"/>
      <c r="J41" s="1162"/>
      <c r="K41" s="296">
        <v>536989</v>
      </c>
      <c r="L41" s="302">
        <v>16864</v>
      </c>
      <c r="M41" s="303">
        <v>22704</v>
      </c>
      <c r="N41" s="304">
        <v>-25.7</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2269079</v>
      </c>
      <c r="J51" s="322">
        <v>67023</v>
      </c>
      <c r="K51" s="323">
        <v>33.5</v>
      </c>
      <c r="L51" s="324">
        <v>75709</v>
      </c>
      <c r="M51" s="325">
        <v>12.7</v>
      </c>
      <c r="N51" s="326">
        <v>20.8</v>
      </c>
    </row>
    <row r="52" spans="1:14">
      <c r="A52" s="250"/>
      <c r="B52" s="246"/>
      <c r="C52" s="246"/>
      <c r="D52" s="246"/>
      <c r="E52" s="246"/>
      <c r="F52" s="246"/>
      <c r="G52" s="327"/>
      <c r="H52" s="328" t="s">
        <v>514</v>
      </c>
      <c r="I52" s="329">
        <v>1350556</v>
      </c>
      <c r="J52" s="330">
        <v>39892</v>
      </c>
      <c r="K52" s="331">
        <v>20.9</v>
      </c>
      <c r="L52" s="332">
        <v>35212</v>
      </c>
      <c r="M52" s="333">
        <v>0</v>
      </c>
      <c r="N52" s="334">
        <v>20.9</v>
      </c>
    </row>
    <row r="53" spans="1:14">
      <c r="A53" s="250"/>
      <c r="B53" s="246"/>
      <c r="C53" s="246"/>
      <c r="D53" s="246"/>
      <c r="E53" s="246"/>
      <c r="F53" s="246"/>
      <c r="G53" s="312" t="s">
        <v>515</v>
      </c>
      <c r="H53" s="313"/>
      <c r="I53" s="321">
        <v>3150267</v>
      </c>
      <c r="J53" s="322">
        <v>93965</v>
      </c>
      <c r="K53" s="323">
        <v>40.200000000000003</v>
      </c>
      <c r="L53" s="324">
        <v>90961</v>
      </c>
      <c r="M53" s="325">
        <v>20.100000000000001</v>
      </c>
      <c r="N53" s="326">
        <v>20.100000000000001</v>
      </c>
    </row>
    <row r="54" spans="1:14">
      <c r="A54" s="250"/>
      <c r="B54" s="246"/>
      <c r="C54" s="246"/>
      <c r="D54" s="246"/>
      <c r="E54" s="246"/>
      <c r="F54" s="246"/>
      <c r="G54" s="327"/>
      <c r="H54" s="328" t="s">
        <v>514</v>
      </c>
      <c r="I54" s="329">
        <v>1839617</v>
      </c>
      <c r="J54" s="330">
        <v>54871</v>
      </c>
      <c r="K54" s="331">
        <v>37.5</v>
      </c>
      <c r="L54" s="332">
        <v>37720</v>
      </c>
      <c r="M54" s="333">
        <v>7.1</v>
      </c>
      <c r="N54" s="334">
        <v>30.4</v>
      </c>
    </row>
    <row r="55" spans="1:14">
      <c r="A55" s="250"/>
      <c r="B55" s="246"/>
      <c r="C55" s="246"/>
      <c r="D55" s="246"/>
      <c r="E55" s="246"/>
      <c r="F55" s="246"/>
      <c r="G55" s="312" t="s">
        <v>516</v>
      </c>
      <c r="H55" s="313"/>
      <c r="I55" s="321">
        <v>3108084</v>
      </c>
      <c r="J55" s="322">
        <v>94304</v>
      </c>
      <c r="K55" s="323">
        <v>0.4</v>
      </c>
      <c r="L55" s="324">
        <v>106614</v>
      </c>
      <c r="M55" s="325">
        <v>17.2</v>
      </c>
      <c r="N55" s="326">
        <v>-16.8</v>
      </c>
    </row>
    <row r="56" spans="1:14">
      <c r="A56" s="250"/>
      <c r="B56" s="246"/>
      <c r="C56" s="246"/>
      <c r="D56" s="246"/>
      <c r="E56" s="246"/>
      <c r="F56" s="246"/>
      <c r="G56" s="327"/>
      <c r="H56" s="328" t="s">
        <v>514</v>
      </c>
      <c r="I56" s="329">
        <v>1522690</v>
      </c>
      <c r="J56" s="330">
        <v>46201</v>
      </c>
      <c r="K56" s="331">
        <v>-15.8</v>
      </c>
      <c r="L56" s="332">
        <v>45545</v>
      </c>
      <c r="M56" s="333">
        <v>20.7</v>
      </c>
      <c r="N56" s="334">
        <v>-36.5</v>
      </c>
    </row>
    <row r="57" spans="1:14">
      <c r="A57" s="250"/>
      <c r="B57" s="246"/>
      <c r="C57" s="246"/>
      <c r="D57" s="246"/>
      <c r="E57" s="246"/>
      <c r="F57" s="246"/>
      <c r="G57" s="312" t="s">
        <v>517</v>
      </c>
      <c r="H57" s="313"/>
      <c r="I57" s="321">
        <v>2364668</v>
      </c>
      <c r="J57" s="322">
        <v>73038</v>
      </c>
      <c r="K57" s="323">
        <v>-22.6</v>
      </c>
      <c r="L57" s="324">
        <v>63727</v>
      </c>
      <c r="M57" s="325">
        <v>-40.200000000000003</v>
      </c>
      <c r="N57" s="326">
        <v>17.600000000000001</v>
      </c>
    </row>
    <row r="58" spans="1:14">
      <c r="A58" s="250"/>
      <c r="B58" s="246"/>
      <c r="C58" s="246"/>
      <c r="D58" s="246"/>
      <c r="E58" s="246"/>
      <c r="F58" s="246"/>
      <c r="G58" s="327"/>
      <c r="H58" s="328" t="s">
        <v>514</v>
      </c>
      <c r="I58" s="329">
        <v>1641170</v>
      </c>
      <c r="J58" s="330">
        <v>50691</v>
      </c>
      <c r="K58" s="331">
        <v>9.6999999999999993</v>
      </c>
      <c r="L58" s="332">
        <v>34577</v>
      </c>
      <c r="M58" s="333">
        <v>-24.1</v>
      </c>
      <c r="N58" s="334">
        <v>33.799999999999997</v>
      </c>
    </row>
    <row r="59" spans="1:14">
      <c r="A59" s="250"/>
      <c r="B59" s="246"/>
      <c r="C59" s="246"/>
      <c r="D59" s="246"/>
      <c r="E59" s="246"/>
      <c r="F59" s="246"/>
      <c r="G59" s="312" t="s">
        <v>518</v>
      </c>
      <c r="H59" s="313"/>
      <c r="I59" s="321">
        <v>2351882</v>
      </c>
      <c r="J59" s="322">
        <v>73861</v>
      </c>
      <c r="K59" s="323">
        <v>1.1000000000000001</v>
      </c>
      <c r="L59" s="324">
        <v>66954</v>
      </c>
      <c r="M59" s="325">
        <v>5.0999999999999996</v>
      </c>
      <c r="N59" s="326">
        <v>-4</v>
      </c>
    </row>
    <row r="60" spans="1:14">
      <c r="A60" s="250"/>
      <c r="B60" s="246"/>
      <c r="C60" s="246"/>
      <c r="D60" s="246"/>
      <c r="E60" s="246"/>
      <c r="F60" s="246"/>
      <c r="G60" s="327"/>
      <c r="H60" s="328" t="s">
        <v>514</v>
      </c>
      <c r="I60" s="335">
        <v>1642691</v>
      </c>
      <c r="J60" s="330">
        <v>51589</v>
      </c>
      <c r="K60" s="331">
        <v>1.8</v>
      </c>
      <c r="L60" s="332">
        <v>37305</v>
      </c>
      <c r="M60" s="333">
        <v>7.9</v>
      </c>
      <c r="N60" s="334">
        <v>-6.1</v>
      </c>
    </row>
    <row r="61" spans="1:14">
      <c r="A61" s="250"/>
      <c r="B61" s="246"/>
      <c r="C61" s="246"/>
      <c r="D61" s="246"/>
      <c r="E61" s="246"/>
      <c r="F61" s="246"/>
      <c r="G61" s="312" t="s">
        <v>519</v>
      </c>
      <c r="H61" s="336"/>
      <c r="I61" s="337">
        <v>2648796</v>
      </c>
      <c r="J61" s="338">
        <v>80438</v>
      </c>
      <c r="K61" s="339">
        <v>10.5</v>
      </c>
      <c r="L61" s="340">
        <v>80793</v>
      </c>
      <c r="M61" s="341">
        <v>3</v>
      </c>
      <c r="N61" s="326">
        <v>7.5</v>
      </c>
    </row>
    <row r="62" spans="1:14">
      <c r="A62" s="250"/>
      <c r="B62" s="246"/>
      <c r="C62" s="246"/>
      <c r="D62" s="246"/>
      <c r="E62" s="246"/>
      <c r="F62" s="246"/>
      <c r="G62" s="327"/>
      <c r="H62" s="328" t="s">
        <v>514</v>
      </c>
      <c r="I62" s="329">
        <v>1599345</v>
      </c>
      <c r="J62" s="330">
        <v>48649</v>
      </c>
      <c r="K62" s="331">
        <v>10.8</v>
      </c>
      <c r="L62" s="332">
        <v>38072</v>
      </c>
      <c r="M62" s="333">
        <v>2.2999999999999998</v>
      </c>
      <c r="N62" s="334">
        <v>8.5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35.65</v>
      </c>
      <c r="G47" s="12">
        <v>41.01</v>
      </c>
      <c r="H47" s="12">
        <v>46.76</v>
      </c>
      <c r="I47" s="12">
        <v>49.96</v>
      </c>
      <c r="J47" s="13">
        <v>51.39</v>
      </c>
    </row>
    <row r="48" spans="2:10" ht="57.75" customHeight="1">
      <c r="B48" s="14"/>
      <c r="C48" s="1174" t="s">
        <v>4</v>
      </c>
      <c r="D48" s="1174"/>
      <c r="E48" s="1175"/>
      <c r="F48" s="15">
        <v>7.57</v>
      </c>
      <c r="G48" s="16">
        <v>10.15</v>
      </c>
      <c r="H48" s="16">
        <v>9.2200000000000006</v>
      </c>
      <c r="I48" s="16">
        <v>10.68</v>
      </c>
      <c r="J48" s="17">
        <v>9.01</v>
      </c>
    </row>
    <row r="49" spans="2:10" ht="57.75" customHeight="1" thickBot="1">
      <c r="B49" s="18"/>
      <c r="C49" s="1176" t="s">
        <v>5</v>
      </c>
      <c r="D49" s="1176"/>
      <c r="E49" s="1177"/>
      <c r="F49" s="19">
        <v>6.18</v>
      </c>
      <c r="G49" s="20">
        <v>8.1199999999999992</v>
      </c>
      <c r="H49" s="20">
        <v>4.33</v>
      </c>
      <c r="I49" s="20">
        <v>4.28</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2018-11-08T04:08:21Z</cp:lastPrinted>
  <dcterms:created xsi:type="dcterms:W3CDTF">2018-01-24T05:10:52Z</dcterms:created>
  <dcterms:modified xsi:type="dcterms:W3CDTF">2018-11-12T00:23:53Z</dcterms:modified>
</cp:coreProperties>
</file>