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mfilesv01\zaisei\企財①：財政\財政H29年度\01_県照会文書\★〆5.11_平成28年度財政状況資料集（追加分）の作成及び提出について（依頼）\20181026_再提出\"/>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 r="BE34" i="9" l="1"/>
  <c r="BE35" i="9" s="1"/>
</calcChain>
</file>

<file path=xl/sharedStrings.xml><?xml version="1.0" encoding="utf-8"?>
<sst xmlns="http://schemas.openxmlformats.org/spreadsheetml/2006/main" count="1108" uniqueCount="564">
  <si>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</si>
  <si>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</si>
  <si>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</si>
  <si>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</si>
  <si>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</si>
  <si>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</si>
  <si>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</si>
  <si>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</si>
  <si>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</si>
  <si>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</si>
  <si>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</si>
  <si>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</si>
  <si>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</si>
  <si>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</si>
  <si>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</si>
  <si>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</si>
  <si>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</si>
  <si>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</si>
  <si>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</si>
  <si>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</si>
  <si>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</si>
  <si>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</si>
  <si>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</si>
  <si>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</si>
  <si>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</si>
  <si>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</si>
  <si>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</si>
  <si>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</si>
  <si>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</si>
  <si>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</si>
  <si>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</si>
  <si>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</si>
  <si>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</si>
  <si>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</si>
  <si>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</si>
  <si>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</si>
  <si>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</si>
  <si>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</si>
  <si>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</si>
  <si>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</si>
  <si>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</si>
  <si>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</si>
  <si>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</si>
  <si>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</si>
  <si>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</si>
  <si>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</si>
  <si>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</si>
  <si>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</si>
  <si>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</si>
  <si>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</si>
  <si>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</si>
  <si>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</si>
  <si>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</si>
  <si>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</si>
  <si>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</si>
  <si>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</si>
  <si>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</si>
  <si>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</si>
  <si>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</si>
  <si>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</si>
  <si>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</si>
  <si>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</si>
  <si>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</si>
  <si>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</si>
  <si>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</si>
  <si>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</si>
  <si>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</si>
  <si>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</si>
  <si>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</si>
  <si>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</si>
  <si>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</si>
  <si>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</si>
  <si>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</si>
  <si>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</si>
  <si>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</si>
  <si>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</si>
  <si>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</si>
  <si>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</si>
  <si>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</si>
  <si>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</si>
  <si>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</si>
  <si>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</si>
  <si>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御前崎市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</si>
  <si>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</si>
  <si>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</si>
  <si>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</si>
  <si>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</si>
  <si>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</si>
  <si>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</si>
  <si>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</si>
  <si>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</si>
  <si>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</si>
  <si>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</si>
  <si>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</si>
  <si>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</si>
  <si>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</si>
  <si>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</si>
  <si>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</si>
  <si>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</si>
  <si>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</si>
  <si>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</si>
  <si>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</si>
  <si>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</si>
  <si>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</si>
  <si>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</si>
  <si>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</si>
  <si>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</si>
  <si>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</si>
  <si>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</si>
  <si>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</si>
  <si>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</si>
  <si>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</si>
  <si>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</si>
  <si>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</si>
  <si>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</si>
  <si>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</si>
  <si>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</si>
  <si>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</si>
  <si>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</si>
  <si>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</si>
  <si>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</si>
  <si>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</si>
  <si>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</si>
  <si>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</si>
  <si>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</si>
  <si>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</si>
  <si>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</si>
  <si>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</si>
  <si>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</si>
  <si>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</si>
  <si>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</si>
  <si>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</si>
  <si>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</si>
  <si>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</si>
  <si>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</si>
  <si>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</si>
  <si>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</si>
  <si>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</si>
  <si>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</si>
  <si>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</si>
  <si>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</si>
  <si>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</si>
  <si>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</si>
  <si>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</si>
  <si>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</si>
  <si>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</si>
  <si>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</si>
  <si>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</si>
  <si>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</si>
  <si>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</si>
  <si>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</si>
  <si>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</si>
  <si>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</si>
  <si>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</si>
  <si>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</si>
  <si>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</si>
  <si>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</si>
  <si>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</si>
  <si>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</si>
  <si>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</si>
  <si>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</si>
  <si>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</si>
  <si>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</si>
  <si>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</si>
  <si>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</si>
  <si>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</si>
  <si>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</si>
  <si>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</si>
  <si>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</si>
  <si>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</si>
  <si>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</si>
  <si>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</si>
  <si>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</si>
  <si>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</si>
  <si>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</si>
  <si>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</si>
  <si>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</si>
  <si>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</si>
  <si>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</si>
  <si>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</si>
  <si>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</si>
  <si>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</si>
  <si>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</si>
  <si>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</si>
  <si>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</si>
  <si>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</si>
  <si>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</si>
  <si>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</si>
  <si>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</si>
  <si>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</si>
  <si>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</si>
  <si>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</si>
  <si>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</si>
  <si>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</si>
  <si>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</si>
  <si>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</si>
  <si>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</si>
  <si>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静岡県御前崎市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</si>
  <si>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</si>
  <si>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</si>
  <si>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</si>
  <si>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</si>
  <si>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</si>
  <si>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</si>
  <si>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</si>
  <si>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</si>
  <si>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</si>
  <si>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</si>
  <si>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</si>
  <si>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</si>
  <si>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</si>
  <si>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</si>
  <si>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</si>
  <si>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</si>
  <si>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</si>
  <si>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</si>
  <si>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</si>
  <si>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</si>
  <si>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</si>
  <si>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</si>
  <si>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</si>
  <si>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</si>
  <si>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</si>
  <si>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</si>
  <si>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</si>
  <si>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</si>
  <si>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</si>
  <si>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</si>
  <si>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</si>
  <si>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</si>
  <si>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</si>
  <si>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</si>
  <si>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</si>
  <si>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</si>
  <si>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</si>
  <si>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</si>
  <si>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</si>
  <si>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</si>
  <si>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</si>
  <si>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</si>
  <si>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</si>
  <si>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</si>
  <si>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</si>
  <si>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</si>
  <si>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</si>
  <si>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</si>
  <si>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</si>
  <si>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</si>
  <si>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</si>
  <si>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</si>
  <si>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</si>
  <si>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</si>
  <si>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</si>
  <si>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</si>
  <si>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</si>
  <si>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</si>
  <si>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</si>
  <si>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</si>
  <si>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</si>
  <si>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</si>
  <si>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</si>
  <si>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</si>
  <si>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</si>
  <si>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</si>
  <si>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</si>
  <si>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</si>
  <si>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</si>
  <si>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</si>
  <si>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</si>
  <si>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</si>
  <si>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</si>
  <si>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</si>
  <si>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</si>
  <si>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</si>
  <si>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</si>
  <si>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</si>
  <si>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</si>
  <si>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</si>
  <si>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</si>
  <si>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</si>
  <si>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</si>
  <si>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</si>
  <si>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</si>
  <si>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</si>
  <si>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</si>
  <si>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</si>
  <si>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</si>
  <si>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</si>
  <si>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</si>
  <si>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</si>
  <si>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</si>
  <si>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</si>
  <si>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</si>
  <si>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</si>
  <si>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</si>
  <si>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</si>
  <si>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</si>
  <si>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</si>
  <si>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</si>
  <si>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</si>
  <si>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</si>
  <si>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</si>
  <si>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</si>
  <si>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</si>
  <si>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</si>
  <si>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</si>
  <si>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</si>
  <si>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</si>
  <si>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</si>
  <si>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</si>
  <si>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</si>
  <si>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</si>
  <si>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</si>
  <si>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</si>
  <si>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</si>
  <si>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</si>
  <si>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</si>
  <si>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</si>
  <si>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</si>
  <si>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</si>
  <si>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</si>
  <si>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</si>
  <si>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</si>
  <si>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</si>
  <si>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</si>
  <si>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</si>
  <si>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</si>
  <si>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</si>
  <si>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</si>
  <si>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</si>
  <si>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</si>
  <si>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</si>
  <si>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</si>
  <si>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</si>
  <si>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</si>
  <si>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</si>
  <si>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</si>
  <si>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</si>
  <si>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</si>
  <si>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</si>
  <si>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</si>
  <si>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</si>
  <si>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</si>
  <si>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</si>
  <si>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</si>
  <si>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</si>
  <si>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</si>
  <si>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静岡県御前崎市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</si>
  <si>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</si>
  <si>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</si>
  <si>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</si>
  <si>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</si>
  <si>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</si>
  <si>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</si>
  <si>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</si>
  <si>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</si>
  <si>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</si>
  <si>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</si>
  <si>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</si>
  <si>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</si>
  <si>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</si>
  <si>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</si>
  <si>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</si>
  <si>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</si>
  <si>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</si>
  <si>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</si>
  <si>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</si>
  <si>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</si>
  <si>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工業団地建設事業特別会計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</si>
  <si>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</si>
  <si>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</si>
  <si>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</si>
  <si>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</si>
  <si>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</si>
  <si>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</si>
  <si>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</si>
  <si>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</si>
  <si>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</si>
  <si>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</si>
  <si>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</si>
  <si>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</si>
  <si>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</si>
  <si>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</si>
  <si>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</si>
  <si>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</si>
  <si>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</si>
  <si>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</si>
  <si>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病院事業会計</t>
    <phoneticPr fontId="5"/>
  </si>
  <si>
    <t>農業集落排水事業特別会計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</si>
  <si>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</si>
  <si>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</si>
  <si>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</si>
  <si>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</si>
  <si>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</si>
  <si>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</si>
  <si>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</si>
  <si>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</si>
  <si>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</si>
  <si>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</si>
  <si>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</si>
  <si>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</si>
  <si>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</si>
  <si>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</si>
  <si>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</si>
  <si>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</si>
  <si>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</si>
  <si>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</si>
  <si>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</si>
  <si>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</si>
  <si>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</si>
  <si>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</si>
  <si>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</si>
  <si>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</si>
  <si>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</si>
  <si>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</si>
  <si>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</si>
  <si>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</si>
  <si>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</si>
  <si>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</si>
  <si>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</si>
  <si>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</si>
  <si>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</si>
  <si>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</si>
  <si>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</si>
  <si>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</si>
  <si>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</si>
  <si>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</si>
  <si>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</si>
  <si>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</si>
  <si>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</si>
  <si>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</si>
  <si>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</si>
  <si>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</si>
  <si>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</si>
  <si>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</si>
  <si>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</si>
  <si>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</si>
  <si>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</si>
  <si>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</si>
  <si>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</si>
  <si>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</si>
  <si>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</si>
  <si>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</si>
  <si>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</si>
  <si>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</si>
  <si>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</si>
  <si>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</si>
  <si>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</si>
  <si>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</si>
  <si>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</si>
  <si>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</si>
  <si>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</si>
  <si>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</si>
  <si>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</si>
  <si>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</si>
  <si>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</si>
  <si>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</si>
  <si>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</si>
  <si>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</si>
  <si>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</si>
  <si>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</si>
  <si>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</si>
  <si>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</si>
  <si>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</si>
  <si>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</si>
  <si>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</si>
  <si>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</si>
  <si>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</si>
  <si>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</si>
  <si>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</si>
  <si>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</si>
  <si>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</si>
  <si>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</si>
  <si>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</si>
  <si>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</si>
  <si>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</si>
  <si>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</si>
  <si>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</si>
  <si>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</si>
  <si>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</si>
  <si>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</si>
  <si>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</si>
  <si>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</si>
  <si>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</si>
  <si>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</si>
  <si>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</si>
  <si>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</si>
  <si>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</si>
  <si>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</si>
  <si>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</si>
  <si>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</si>
  <si>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</si>
  <si>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</si>
  <si>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</si>
  <si>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</si>
  <si>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</si>
  <si>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</si>
  <si>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</si>
  <si>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</si>
  <si>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</si>
  <si>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</si>
  <si>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</si>
  <si>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</si>
  <si>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</si>
  <si>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</si>
  <si>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</si>
  <si>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</si>
  <si>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</si>
  <si>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</si>
  <si>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</si>
  <si>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</si>
  <si>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</si>
  <si>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</si>
  <si>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</si>
  <si>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</si>
  <si>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</si>
  <si>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</si>
  <si>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</si>
  <si>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</si>
  <si>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</si>
  <si>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</si>
  <si>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</si>
  <si>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</si>
  <si>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</si>
  <si>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</si>
  <si>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</si>
  <si>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0.64</t>
  </si>
  <si>
    <t>▲ 1.27</t>
  </si>
  <si>
    <t>▲ 9.21</t>
  </si>
  <si>
    <t>病院事業会計</t>
  </si>
  <si>
    <t>一般会計</t>
  </si>
  <si>
    <t>水道事業会計</t>
  </si>
  <si>
    <t>国民健康保険特別会計</t>
  </si>
  <si>
    <t>介護保険特別会計</t>
  </si>
  <si>
    <t>下水道事業特別会計</t>
  </si>
  <si>
    <t>後期高齢者医療保険特別会計</t>
  </si>
  <si>
    <t>農業集落排水事業特別会計</t>
  </si>
  <si>
    <t>その他会計（赤字）</t>
  </si>
  <si>
    <t>その他会計（黒字）</t>
  </si>
  <si>
    <t>-</t>
    <phoneticPr fontId="2"/>
  </si>
  <si>
    <t>-</t>
    <phoneticPr fontId="2"/>
  </si>
  <si>
    <t>東遠広域施設組合</t>
    <rPh sb="0" eb="1">
      <t>ヒガシ</t>
    </rPh>
    <rPh sb="1" eb="2">
      <t>エン</t>
    </rPh>
    <rPh sb="2" eb="4">
      <t>コウイキ</t>
    </rPh>
    <rPh sb="4" eb="6">
      <t>シセツ</t>
    </rPh>
    <rPh sb="6" eb="8">
      <t>クミアイ</t>
    </rPh>
    <phoneticPr fontId="2"/>
  </si>
  <si>
    <t>御前崎市牧之原市学校組合</t>
    <rPh sb="0" eb="4">
      <t>オマエザキシ</t>
    </rPh>
    <rPh sb="4" eb="5">
      <t>マキ</t>
    </rPh>
    <rPh sb="5" eb="6">
      <t>ノ</t>
    </rPh>
    <rPh sb="6" eb="7">
      <t>ハラ</t>
    </rPh>
    <rPh sb="7" eb="8">
      <t>シ</t>
    </rPh>
    <rPh sb="8" eb="10">
      <t>ガッコウ</t>
    </rPh>
    <rPh sb="10" eb="12">
      <t>クミアイ</t>
    </rPh>
    <phoneticPr fontId="2"/>
  </si>
  <si>
    <t>-</t>
    <phoneticPr fontId="2"/>
  </si>
  <si>
    <t>御前崎市振興公社</t>
    <rPh sb="0" eb="4">
      <t>オマエザキシ</t>
    </rPh>
    <rPh sb="4" eb="6">
      <t>シンコウ</t>
    </rPh>
    <rPh sb="6" eb="8">
      <t>コウシャ</t>
    </rPh>
    <phoneticPr fontId="2"/>
  </si>
  <si>
    <t>御前崎ケーブルテレビ</t>
    <rPh sb="0" eb="3">
      <t>オマエザキ</t>
    </rPh>
    <phoneticPr fontId="2"/>
  </si>
  <si>
    <t>グランパークあらさわ</t>
    <phoneticPr fontId="2"/>
  </si>
  <si>
    <t>御前崎まちづくり</t>
    <rPh sb="0" eb="3">
      <t>オマエザキ</t>
    </rPh>
    <phoneticPr fontId="2"/>
  </si>
  <si>
    <t>御前崎港運</t>
    <rPh sb="0" eb="3">
      <t>オマエザキ</t>
    </rPh>
    <rPh sb="3" eb="4">
      <t>ミナト</t>
    </rPh>
    <rPh sb="4" eb="5">
      <t>ウン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</si>
  <si>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</si>
  <si>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</si>
  <si>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</si>
  <si>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</si>
  <si>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</si>
  <si>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</si>
  <si>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</si>
  <si>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</si>
  <si>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</si>
  <si>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</si>
  <si>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</si>
  <si>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</si>
  <si>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当市では充当可能財源等が多く将来負担を必要としていない。ただし、財政状況が厳しくなっていくことや上記の通り公共施設の大規模改修や建て替えが必要となることから、今後将来負担を強いられることが予想される。</t>
    <phoneticPr fontId="5"/>
  </si>
  <si>
    <t>有形固定資産減価償却率</t>
    <phoneticPr fontId="5"/>
  </si>
  <si>
    <t>当市では将来負担がなく、実質公債費比率も年々減少している。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</si>
</sst>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
      <sz val="13"/>
      <color indexed="8"/>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33" fillId="0" borderId="41"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78864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64261</c:v>
                </c:pt>
                <c:pt idx="1">
                  <c:v>66804</c:v>
                </c:pt>
                <c:pt idx="2">
                  <c:v>84940</c:v>
                </c:pt>
                <c:pt idx="3">
                  <c:v>72433</c:v>
                </c:pt>
                <c:pt idx="4">
                  <c:v>103258</c:v>
                </c:pt>
              </c:numCache>
            </c:numRef>
          </c:val>
          <c:smooth val="0"/>
        </c:ser>
        <c:dLbls>
          <c:showLegendKey val="0"/>
          <c:showVal val="0"/>
          <c:showCatName val="0"/>
          <c:showSerName val="0"/>
          <c:showPercent val="0"/>
          <c:showBubbleSize val="0"/>
        </c:dLbls>
        <c:marker val="1"/>
        <c:smooth val="0"/>
        <c:axId val="165294768"/>
        <c:axId val="165946952"/>
      </c:lineChart>
      <c:catAx>
        <c:axId val="165294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946952"/>
        <c:crosses val="autoZero"/>
        <c:auto val="1"/>
        <c:lblAlgn val="ctr"/>
        <c:lblOffset val="100"/>
        <c:tickLblSkip val="1"/>
        <c:tickMarkSkip val="1"/>
        <c:noMultiLvlLbl val="0"/>
      </c:catAx>
      <c:valAx>
        <c:axId val="1659469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294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7.85</c:v>
                </c:pt>
                <c:pt idx="1">
                  <c:v>7.17</c:v>
                </c:pt>
                <c:pt idx="2">
                  <c:v>5.86</c:v>
                </c:pt>
                <c:pt idx="3">
                  <c:v>6.12</c:v>
                </c:pt>
                <c:pt idx="4">
                  <c:v>6.44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79.91</c:v>
                </c:pt>
                <c:pt idx="1">
                  <c:v>82.28</c:v>
                </c:pt>
                <c:pt idx="2">
                  <c:v>86.77</c:v>
                </c:pt>
                <c:pt idx="3">
                  <c:v>89.86</c:v>
                </c:pt>
                <c:pt idx="4">
                  <c:v>87.61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31920296"/>
        <c:axId val="231920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5.3</c:v>
                </c:pt>
                <c:pt idx="1">
                  <c:v>-0.64</c:v>
                </c:pt>
                <c:pt idx="2">
                  <c:v>-1.27</c:v>
                </c:pt>
                <c:pt idx="3">
                  <c:v>0.56000000000000005</c:v>
                </c:pt>
                <c:pt idx="4">
                  <c:v>-9.2100000000000009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31920296"/>
        <c:axId val="231920680"/>
      </c:lineChart>
      <c:catAx>
        <c:axId val="231920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1920680"/>
        <c:crosses val="autoZero"/>
        <c:auto val="1"/>
        <c:lblAlgn val="ctr"/>
        <c:lblOffset val="100"/>
        <c:tickLblSkip val="1"/>
        <c:tickMarkSkip val="1"/>
        <c:noMultiLvlLbl val="0"/>
      </c:catAx>
      <c:valAx>
        <c:axId val="231920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920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0.06</c:v>
                </c:pt>
                <c:pt idx="2">
                  <c:v>#N/A</c:v>
                </c:pt>
                <c:pt idx="3">
                  <c:v>0.03</c:v>
                </c:pt>
                <c:pt idx="4">
                  <c:v>#N/A</c:v>
                </c:pt>
                <c:pt idx="5">
                  <c:v>0</c:v>
                </c:pt>
                <c:pt idx="6">
                  <c:v>#N/A</c:v>
                </c:pt>
                <c:pt idx="7">
                  <c:v>0.08</c:v>
                </c:pt>
                <c:pt idx="8">
                  <c:v>#N/A</c:v>
                </c:pt>
                <c:pt idx="9">
                  <c:v>7.0000000000000007E-2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7.0000000000000007E-2</c:v>
                </c:pt>
                <c:pt idx="4">
                  <c:v>#N/A</c:v>
                </c:pt>
                <c:pt idx="5">
                  <c:v>7.0000000000000007E-2</c:v>
                </c:pt>
                <c:pt idx="6">
                  <c:v>#N/A</c:v>
                </c:pt>
                <c:pt idx="7">
                  <c:v>7.0000000000000007E-2</c:v>
                </c:pt>
                <c:pt idx="8">
                  <c:v>#N/A</c:v>
                </c:pt>
                <c:pt idx="9">
                  <c:v>0.09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c:v>
                </c:pt>
                <c:pt idx="2">
                  <c:v>#N/A</c:v>
                </c:pt>
                <c:pt idx="3">
                  <c:v>7.0000000000000007E-2</c:v>
                </c:pt>
                <c:pt idx="4">
                  <c:v>#N/A</c:v>
                </c:pt>
                <c:pt idx="5">
                  <c:v>0.12</c:v>
                </c:pt>
                <c:pt idx="6">
                  <c:v>#N/A</c:v>
                </c:pt>
                <c:pt idx="7">
                  <c:v>0.21</c:v>
                </c:pt>
                <c:pt idx="8">
                  <c:v>#N/A</c:v>
                </c:pt>
                <c:pt idx="9">
                  <c:v>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0.74</c:v>
                </c:pt>
                <c:pt idx="2">
                  <c:v>#N/A</c:v>
                </c:pt>
                <c:pt idx="3">
                  <c:v>0.64</c:v>
                </c:pt>
                <c:pt idx="4">
                  <c:v>#N/A</c:v>
                </c:pt>
                <c:pt idx="5">
                  <c:v>0.84</c:v>
                </c:pt>
                <c:pt idx="6">
                  <c:v>#N/A</c:v>
                </c:pt>
                <c:pt idx="7">
                  <c:v>1.1200000000000001</c:v>
                </c:pt>
                <c:pt idx="8">
                  <c:v>#N/A</c:v>
                </c:pt>
                <c:pt idx="9">
                  <c:v>1.06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2.74</c:v>
                </c:pt>
                <c:pt idx="2">
                  <c:v>#N/A</c:v>
                </c:pt>
                <c:pt idx="3">
                  <c:v>2.4500000000000002</c:v>
                </c:pt>
                <c:pt idx="4">
                  <c:v>#N/A</c:v>
                </c:pt>
                <c:pt idx="5">
                  <c:v>3.12</c:v>
                </c:pt>
                <c:pt idx="6">
                  <c:v>#N/A</c:v>
                </c:pt>
                <c:pt idx="7">
                  <c:v>2.27</c:v>
                </c:pt>
                <c:pt idx="8">
                  <c:v>#N/A</c:v>
                </c:pt>
                <c:pt idx="9">
                  <c:v>1.59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5.86</c:v>
                </c:pt>
                <c:pt idx="2">
                  <c:v>#N/A</c:v>
                </c:pt>
                <c:pt idx="3">
                  <c:v>5.96</c:v>
                </c:pt>
                <c:pt idx="4">
                  <c:v>#N/A</c:v>
                </c:pt>
                <c:pt idx="5">
                  <c:v>5.53</c:v>
                </c:pt>
                <c:pt idx="6">
                  <c:v>#N/A</c:v>
                </c:pt>
                <c:pt idx="7">
                  <c:v>5.68</c:v>
                </c:pt>
                <c:pt idx="8">
                  <c:v>#N/A</c:v>
                </c:pt>
                <c:pt idx="9">
                  <c:v>5.93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7.84</c:v>
                </c:pt>
                <c:pt idx="2">
                  <c:v>#N/A</c:v>
                </c:pt>
                <c:pt idx="3">
                  <c:v>7.16</c:v>
                </c:pt>
                <c:pt idx="4">
                  <c:v>#N/A</c:v>
                </c:pt>
                <c:pt idx="5">
                  <c:v>5.85</c:v>
                </c:pt>
                <c:pt idx="6">
                  <c:v>#N/A</c:v>
                </c:pt>
                <c:pt idx="7">
                  <c:v>6.12</c:v>
                </c:pt>
                <c:pt idx="8">
                  <c:v>#N/A</c:v>
                </c:pt>
                <c:pt idx="9">
                  <c:v>6.43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19.43</c:v>
                </c:pt>
                <c:pt idx="2">
                  <c:v>#N/A</c:v>
                </c:pt>
                <c:pt idx="3">
                  <c:v>18.98</c:v>
                </c:pt>
                <c:pt idx="4">
                  <c:v>#N/A</c:v>
                </c:pt>
                <c:pt idx="5">
                  <c:v>15.27</c:v>
                </c:pt>
                <c:pt idx="6">
                  <c:v>#N/A</c:v>
                </c:pt>
                <c:pt idx="7">
                  <c:v>11.5</c:v>
                </c:pt>
                <c:pt idx="8">
                  <c:v>#N/A</c:v>
                </c:pt>
                <c:pt idx="9">
                  <c:v>12.1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37043544"/>
        <c:axId val="82558312"/>
      </c:barChart>
      <c:catAx>
        <c:axId val="237043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2558312"/>
        <c:crosses val="autoZero"/>
        <c:auto val="1"/>
        <c:lblAlgn val="ctr"/>
        <c:lblOffset val="100"/>
        <c:tickLblSkip val="1"/>
        <c:tickMarkSkip val="1"/>
        <c:noMultiLvlLbl val="0"/>
      </c:catAx>
      <c:valAx>
        <c:axId val="82558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043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919</c:v>
                </c:pt>
                <c:pt idx="5">
                  <c:v>920</c:v>
                </c:pt>
                <c:pt idx="8">
                  <c:v>954</c:v>
                </c:pt>
                <c:pt idx="11">
                  <c:v>943</c:v>
                </c:pt>
                <c:pt idx="14">
                  <c:v>911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2</c:v>
                </c:pt>
                <c:pt idx="6">
                  <c:v>3</c:v>
                </c:pt>
                <c:pt idx="9">
                  <c:v>3</c:v>
                </c:pt>
                <c:pt idx="12">
                  <c:v>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186</c:v>
                </c:pt>
                <c:pt idx="3">
                  <c:v>128</c:v>
                </c:pt>
                <c:pt idx="6">
                  <c:v>94</c:v>
                </c:pt>
                <c:pt idx="9">
                  <c:v>49</c:v>
                </c:pt>
                <c:pt idx="12">
                  <c:v>21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396</c:v>
                </c:pt>
                <c:pt idx="3">
                  <c:v>394</c:v>
                </c:pt>
                <c:pt idx="6">
                  <c:v>412</c:v>
                </c:pt>
                <c:pt idx="9">
                  <c:v>418</c:v>
                </c:pt>
                <c:pt idx="12">
                  <c:v>407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604</c:v>
                </c:pt>
                <c:pt idx="3">
                  <c:v>553</c:v>
                </c:pt>
                <c:pt idx="6">
                  <c:v>520</c:v>
                </c:pt>
                <c:pt idx="9">
                  <c:v>457</c:v>
                </c:pt>
                <c:pt idx="12">
                  <c:v>424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5696000"/>
        <c:axId val="165628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270</c:v>
                </c:pt>
                <c:pt idx="2">
                  <c:v>#N/A</c:v>
                </c:pt>
                <c:pt idx="3">
                  <c:v>#N/A</c:v>
                </c:pt>
                <c:pt idx="4">
                  <c:v>157</c:v>
                </c:pt>
                <c:pt idx="5">
                  <c:v>#N/A</c:v>
                </c:pt>
                <c:pt idx="6">
                  <c:v>#N/A</c:v>
                </c:pt>
                <c:pt idx="7">
                  <c:v>75</c:v>
                </c:pt>
                <c:pt idx="8">
                  <c:v>#N/A</c:v>
                </c:pt>
                <c:pt idx="9">
                  <c:v>#N/A</c:v>
                </c:pt>
                <c:pt idx="10">
                  <c:v>-16</c:v>
                </c:pt>
                <c:pt idx="11">
                  <c:v>#N/A</c:v>
                </c:pt>
                <c:pt idx="12">
                  <c:v>#N/A</c:v>
                </c:pt>
                <c:pt idx="13">
                  <c:v>-56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5696000"/>
        <c:axId val="165628936"/>
      </c:lineChart>
      <c:catAx>
        <c:axId val="16569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628936"/>
        <c:crosses val="autoZero"/>
        <c:auto val="1"/>
        <c:lblAlgn val="ctr"/>
        <c:lblOffset val="100"/>
        <c:tickLblSkip val="1"/>
        <c:tickMarkSkip val="1"/>
        <c:noMultiLvlLbl val="0"/>
      </c:catAx>
      <c:valAx>
        <c:axId val="165628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69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10093</c:v>
                </c:pt>
                <c:pt idx="5">
                  <c:v>9441</c:v>
                </c:pt>
                <c:pt idx="8">
                  <c:v>9021</c:v>
                </c:pt>
                <c:pt idx="11">
                  <c:v>8429</c:v>
                </c:pt>
                <c:pt idx="14">
                  <c:v>7799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13663</c:v>
                </c:pt>
                <c:pt idx="5">
                  <c:v>14021</c:v>
                </c:pt>
                <c:pt idx="8">
                  <c:v>14731</c:v>
                </c:pt>
                <c:pt idx="11">
                  <c:v>14785</c:v>
                </c:pt>
                <c:pt idx="14">
                  <c:v>13005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417</c:v>
                </c:pt>
                <c:pt idx="3">
                  <c:v>320</c:v>
                </c:pt>
                <c:pt idx="6">
                  <c:v>0</c:v>
                </c:pt>
                <c:pt idx="9">
                  <c:v>0</c:v>
                </c:pt>
                <c:pt idx="12">
                  <c:v>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384</c:v>
                </c:pt>
                <c:pt idx="3">
                  <c:v>260</c:v>
                </c:pt>
                <c:pt idx="6">
                  <c:v>166</c:v>
                </c:pt>
                <c:pt idx="9">
                  <c:v>120</c:v>
                </c:pt>
                <c:pt idx="12">
                  <c:v>98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5060</c:v>
                </c:pt>
                <c:pt idx="3">
                  <c:v>4694</c:v>
                </c:pt>
                <c:pt idx="6">
                  <c:v>4455</c:v>
                </c:pt>
                <c:pt idx="9">
                  <c:v>4233</c:v>
                </c:pt>
                <c:pt idx="12">
                  <c:v>4012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22</c:v>
                </c:pt>
                <c:pt idx="3">
                  <c:v>20</c:v>
                </c:pt>
                <c:pt idx="6">
                  <c:v>17</c:v>
                </c:pt>
                <c:pt idx="9">
                  <c:v>14</c:v>
                </c:pt>
                <c:pt idx="12">
                  <c:v>11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3793</c:v>
                </c:pt>
                <c:pt idx="3">
                  <c:v>3349</c:v>
                </c:pt>
                <c:pt idx="6">
                  <c:v>2930</c:v>
                </c:pt>
                <c:pt idx="9">
                  <c:v>2557</c:v>
                </c:pt>
                <c:pt idx="12">
                  <c:v>2292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31494872"/>
        <c:axId val="231495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31494872"/>
        <c:axId val="231495264"/>
      </c:lineChart>
      <c:catAx>
        <c:axId val="231494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1495264"/>
        <c:crosses val="autoZero"/>
        <c:auto val="1"/>
        <c:lblAlgn val="ctr"/>
        <c:lblOffset val="100"/>
        <c:tickLblSkip val="1"/>
        <c:tickMarkSkip val="1"/>
        <c:noMultiLvlLbl val="0"/>
      </c:catAx>
      <c:valAx>
        <c:axId val="231495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494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{88CEEA71-CE72-43E1-9F32-005B5AEBC281}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{8998447C-5BE4-4DAC-9975-7D8120E53EBC}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{F870C181-0F79-412C-BFA6-5C4481983F7B}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{9F5F6AB0-46B0-40A6-92EB-3B06E5AFF584}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{AF29E4EB-EA47-47CB-A4DD-71BD30C9F65D}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55.4</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{491E5F11-A22C-4CEF-89FC-3A834B42EB8B}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{8F5B4C7B-88C3-4FA9-8D9E-038C394598C2}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{CCD679F3-620F-4AA3-9169-64886D0067AD}</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{7B07C98D-D9F4-4301-8779-AD803677462A}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{D4827226-CF15-49A1-895C-B7C25605D9BC}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58.6</c:v>
                </c:pt>
              </c:numCache>
            </c:numRef>
          </c:xVal>
          <c:yVal>
            <c:numRef>
              <c:f>公会計指標分析・財政指標組合せ分析表!$K$55:$O$55</c:f>
              <c:numCache>
                <c:formatCode>#,##0.0;"▲ "#,##0.0</c:formatCode>
                <c:ptCount val="5"/>
                <c:pt idx="3">
                  <c:v>32.799999999999997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51836240"/>
        <c:axId val="251836632"/>
      </c:scatterChart>
      <c:valAx>
        <c:axId val="251836240"/>
        <c:scaling>
          <c:orientation val="minMax"/>
          <c:max val="70.399999999999991"/>
          <c:min val="46.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836632"/>
        <c:crosses val="autoZero"/>
        <c:crossBetween val="midCat"/>
      </c:valAx>
      <c:valAx>
        <c:axId val="251836632"/>
        <c:scaling>
          <c:orientation val="minMax"/>
          <c:max val="39.4"/>
          <c:min val="26.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18362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{58452ED3-57BD-4DD5-9DB9-914FDE6B0ADE}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{A1636752-0FA6-400F-9987-DCF79811A3EF}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{C34DE5C9-66C0-498C-808C-D7123923DCFE}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{1FAEA13B-1DF0-45C6-A9E6-526315280D49}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{3C1FB27F-3C93-4806-8541-E78F42360EA6}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3.6</c:v>
                </c:pt>
                <c:pt idx="1">
                  <c:v>2.6</c:v>
                </c:pt>
                <c:pt idx="2">
                  <c:v>1.7</c:v>
                </c:pt>
                <c:pt idx="3">
                  <c:v>0.7</c:v>
                </c:pt>
                <c:pt idx="4">
                  <c:v>0</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{88ED769A-4154-4C33-BD5D-761033B4A4C5}</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{859894EB-F9A7-48D5-826F-A686DEDBA5F7}</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{E84E24D7-5E19-41D7-9C62-53B524B5FB3C}</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{22FA72AF-ED91-4022-9791-A4CEC86A9DB4}</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{666D64D7-76F2-41F6-A98C-CA98D9ECA662}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8.6</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20.2</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51837416"/>
        <c:axId val="251837808"/>
      </c:scatterChart>
      <c:valAx>
        <c:axId val="251837416"/>
        <c:scaling>
          <c:orientation val="minMax"/>
          <c:max val="12.799999999999999"/>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837808"/>
        <c:crosses val="autoZero"/>
        <c:crossBetween val="midCat"/>
      </c:valAx>
      <c:valAx>
        <c:axId val="251837808"/>
        <c:scaling>
          <c:orientation val="minMax"/>
          <c:max val="72"/>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18374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静岡県御前崎市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過去からの起債抑制策により、ここ数年は元利償還金の額は減少している。一部事務組合についても、大部分で償還が完了しているため、減少している。</a:t>
          </a:r>
          <a:endParaRPr lang="ja-JP" altLang="ja-JP" sz="1300">
            <a:effectLst/>
          </a:endParaRPr>
        </a:p>
        <a:p>
          <a:pPr rtl="0"/>
          <a:r>
            <a:rPr lang="ja-JP" altLang="ja-JP" sz="1300" b="0" i="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今後、市税の減収等により歳入の減少が見込まれる中、歳出は施設の老朽化や大型建設事業計画により増加が見込まれる</a:t>
          </a:r>
          <a:r>
            <a:rPr kumimoji="1" lang="ja-JP" altLang="en-US" sz="1300">
              <a:solidFill>
                <a:schemeClr val="dk1"/>
              </a:solidFill>
              <a:effectLst/>
              <a:latin typeface="+mn-lt"/>
              <a:ea typeface="+mn-ea"/>
              <a:cs typeface="+mn-cs"/>
            </a:rPr>
            <a:t>。不足する財源を起債により措置することにより地方債の発行額は上昇傾向となり、</a:t>
          </a:r>
          <a:r>
            <a:rPr lang="ja-JP" altLang="ja-JP" sz="1300" b="0" i="0" baseline="0">
              <a:solidFill>
                <a:schemeClr val="dk1"/>
              </a:solidFill>
              <a:effectLst/>
              <a:latin typeface="+mn-lt"/>
              <a:ea typeface="+mn-ea"/>
              <a:cs typeface="+mn-cs"/>
            </a:rPr>
            <a:t>元利償還金</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横ばいもしくは増加傾向</a:t>
          </a:r>
          <a:r>
            <a:rPr lang="ja-JP" altLang="en-US" sz="1300" b="0" i="0" baseline="0">
              <a:solidFill>
                <a:schemeClr val="dk1"/>
              </a:solidFill>
              <a:effectLst/>
              <a:latin typeface="+mn-lt"/>
              <a:ea typeface="+mn-ea"/>
              <a:cs typeface="+mn-cs"/>
            </a:rPr>
            <a:t>になっていく予想である。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起債に過度に依存することなく、</a:t>
          </a:r>
          <a:r>
            <a:rPr kumimoji="1" lang="ja-JP" altLang="ja-JP" sz="1300">
              <a:solidFill>
                <a:schemeClr val="dk1"/>
              </a:solidFill>
              <a:effectLst/>
              <a:latin typeface="+mn-lt"/>
              <a:ea typeface="+mn-ea"/>
              <a:cs typeface="+mn-cs"/>
            </a:rPr>
            <a:t>歳出の削減や効率化、歳入確保策等、行財政改革の着実な推進を図ることで、健全な財政運営に努めていく。</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静岡県御前崎市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過去からの起債抑制策により一般会計の地方債現在高、公営企業債等繰入見込額</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年々減少している。このため、各年度とも将来負担額が充当可能財源等の額を下回</a:t>
          </a:r>
          <a:r>
            <a:rPr lang="ja-JP" altLang="en-US" sz="1300" b="0" i="0" baseline="0">
              <a:solidFill>
                <a:schemeClr val="dk1"/>
              </a:solidFill>
              <a:effectLst/>
              <a:latin typeface="+mn-lt"/>
              <a:ea typeface="+mn-ea"/>
              <a:cs typeface="+mn-cs"/>
            </a:rPr>
            <a:t>ることでマイナスとなり、算定されていない。</a:t>
          </a:r>
          <a:endParaRPr lang="ja-JP" altLang="ja-JP" sz="1300">
            <a:effectLst/>
          </a:endParaRPr>
        </a:p>
        <a:p>
          <a:pPr rtl="0"/>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今後、市税の減収等により歳入の減少が見込まれる中、歳出は施設の老朽化や大型建設事業計画により増加が見込まれる</a:t>
          </a:r>
          <a:r>
            <a:rPr kumimoji="1" lang="ja-JP" altLang="en-US" sz="1300">
              <a:solidFill>
                <a:schemeClr val="dk1"/>
              </a:solidFill>
              <a:effectLst/>
              <a:latin typeface="+mn-lt"/>
              <a:ea typeface="+mn-ea"/>
              <a:cs typeface="+mn-cs"/>
            </a:rPr>
            <a:t>ため、</a:t>
          </a:r>
          <a:r>
            <a:rPr lang="ja-JP" altLang="ja-JP" sz="1300" b="0" i="0" baseline="0">
              <a:solidFill>
                <a:schemeClr val="dk1"/>
              </a:solidFill>
              <a:effectLst/>
              <a:latin typeface="+mn-lt"/>
              <a:ea typeface="+mn-ea"/>
              <a:cs typeface="+mn-cs"/>
            </a:rPr>
            <a:t>多額の財源不足が見込まれる</a:t>
          </a:r>
          <a:r>
            <a:rPr lang="ja-JP" altLang="en-US" sz="1300" b="0" i="0" baseline="0">
              <a:solidFill>
                <a:schemeClr val="dk1"/>
              </a:solidFill>
              <a:effectLst/>
              <a:latin typeface="+mn-lt"/>
              <a:ea typeface="+mn-ea"/>
              <a:cs typeface="+mn-cs"/>
            </a:rPr>
            <a:t>。不足する財源を市債や基金で措置していくこととなるため、</a:t>
          </a:r>
          <a:r>
            <a:rPr lang="ja-JP" altLang="ja-JP" sz="1300" b="0" i="0" baseline="0">
              <a:solidFill>
                <a:schemeClr val="dk1"/>
              </a:solidFill>
              <a:effectLst/>
              <a:latin typeface="+mn-lt"/>
              <a:ea typeface="+mn-ea"/>
              <a:cs typeface="+mn-cs"/>
            </a:rPr>
            <a:t>充当可能基金は減少し、</a:t>
          </a:r>
          <a:r>
            <a:rPr lang="ja-JP" altLang="en-US" sz="1300" b="0" i="0" baseline="0">
              <a:solidFill>
                <a:schemeClr val="dk1"/>
              </a:solidFill>
              <a:effectLst/>
              <a:latin typeface="+mn-lt"/>
              <a:ea typeface="+mn-ea"/>
              <a:cs typeface="+mn-cs"/>
            </a:rPr>
            <a:t>地方</a:t>
          </a:r>
          <a:r>
            <a:rPr lang="ja-JP" altLang="ja-JP" sz="1300" b="0" i="0" baseline="0">
              <a:solidFill>
                <a:schemeClr val="dk1"/>
              </a:solidFill>
              <a:effectLst/>
              <a:latin typeface="+mn-lt"/>
              <a:ea typeface="+mn-ea"/>
              <a:cs typeface="+mn-cs"/>
            </a:rPr>
            <a:t>債残高は増加していく見込である。</a:t>
          </a:r>
          <a:endParaRPr lang="en-US" altLang="ja-JP" sz="1300" b="0" i="0" baseline="0">
            <a:solidFill>
              <a:schemeClr val="dk1"/>
            </a:solidFill>
            <a:effectLst/>
            <a:latin typeface="+mn-lt"/>
            <a:ea typeface="+mn-ea"/>
            <a:cs typeface="+mn-cs"/>
          </a:endParaRPr>
        </a:p>
        <a:p>
          <a:pPr rtl="0"/>
          <a:r>
            <a:rPr kumimoji="1" lang="ja-JP" altLang="en-US" sz="1300" b="0" i="0" baseline="0">
              <a:solidFill>
                <a:schemeClr val="dk1"/>
              </a:solidFill>
              <a:effectLst/>
              <a:latin typeface="+mn-lt"/>
              <a:ea typeface="+mn-ea"/>
              <a:cs typeface="+mn-cs"/>
            </a:rPr>
            <a:t>　基金や起債に過度に依存することなく、</a:t>
          </a:r>
          <a:r>
            <a:rPr kumimoji="1" lang="ja-JP" altLang="ja-JP" sz="1300">
              <a:solidFill>
                <a:schemeClr val="dk1"/>
              </a:solidFill>
              <a:effectLst/>
              <a:latin typeface="+mn-lt"/>
              <a:ea typeface="+mn-ea"/>
              <a:cs typeface="+mn-cs"/>
            </a:rPr>
            <a:t>歳出の削減や効率化、歳入確保策等、行財政改革の着実な推進を図ることで、健全な財政運営に努めていく。</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静岡県御前崎市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33,358
32,516
65.56
17,347,755
16,681,944
614,886
9,552,143
2,292,241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有形固定資産減価償却率は類似団体の平均を下回っている。当市では公共施設の建設時期が一定時期に集中しており、それらの多くが</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年使用しているため、今後施設の大規模改修や建て替えが立て続けに必要となることが予想される。そのため、平成</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年度までに各施設の個別計画を作成し、その中で機能の複合化や多機能化を積極的に検討していく。</a:t>
          </a:r>
          <a:endParaRPr lang="ja-JP" altLang="ja-JP" sz="1300">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104926</xdr:rowOff>
    </xdr:from>
    <xdr:to>
      <xdr:col>3</xdr:col>
      <xdr:colOff>1170940</xdr:colOff>
      <xdr:row>35</xdr:row>
      <xdr:rowOff>83457</xdr:rowOff>
    </xdr:to>
    <xdr:cxnSp macro="">
      <xdr:nvCxnSpPr>
        <xdr:cNvPr id="72" name="直線コネクタ 71"/>
        <xdr:cNvCxnSpPr/>
      </xdr:nvCxnSpPr>
      <xdr:spPr>
        <a:xfrm flipV="1">
          <a:off x="4760595" y="5343676"/>
          <a:ext cx="1270" cy="152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87284</xdr:rowOff>
    </xdr:from>
    <xdr:ext cx="405111" cy="259045"/>
    <xdr:sp macro="" textlink="">
      <xdr:nvSpPr>
        <xdr:cNvPr id="73" name="有形固定資産減価償却率最小値テキスト"/>
        <xdr:cNvSpPr txBox="1"/>
      </xdr:nvSpPr>
      <xdr:spPr>
        <a:xfrm>
          <a:off x="4813300" y="686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3</xdr:col>
      <xdr:colOff>1082675</xdr:colOff>
      <xdr:row>35</xdr:row>
      <xdr:rowOff>83457</xdr:rowOff>
    </xdr:from>
    <xdr:to>
      <xdr:col>3</xdr:col>
      <xdr:colOff>1260475</xdr:colOff>
      <xdr:row>35</xdr:row>
      <xdr:rowOff>83457</xdr:rowOff>
    </xdr:to>
    <xdr:cxnSp macro="">
      <xdr:nvCxnSpPr>
        <xdr:cNvPr id="74" name="直線コネクタ 73"/>
        <xdr:cNvCxnSpPr/>
      </xdr:nvCxnSpPr>
      <xdr:spPr>
        <a:xfrm>
          <a:off x="4673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51603</xdr:rowOff>
    </xdr:from>
    <xdr:ext cx="405111" cy="259045"/>
    <xdr:sp macro="" textlink="">
      <xdr:nvSpPr>
        <xdr:cNvPr id="75" name="有形固定資産減価償却率最大値テキスト"/>
        <xdr:cNvSpPr txBox="1"/>
      </xdr:nvSpPr>
      <xdr:spPr>
        <a:xfrm>
          <a:off x="4813300" y="51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3</xdr:col>
      <xdr:colOff>1082675</xdr:colOff>
      <xdr:row>26</xdr:row>
      <xdr:rowOff>104926</xdr:rowOff>
    </xdr:from>
    <xdr:to>
      <xdr:col>3</xdr:col>
      <xdr:colOff>1260475</xdr:colOff>
      <xdr:row>26</xdr:row>
      <xdr:rowOff>104926</xdr:rowOff>
    </xdr:to>
    <xdr:cxnSp macro="">
      <xdr:nvCxnSpPr>
        <xdr:cNvPr id="76" name="直線コネクタ 75"/>
        <xdr:cNvCxnSpPr/>
      </xdr:nvCxnSpPr>
      <xdr:spPr>
        <a:xfrm>
          <a:off x="4673600" y="534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42532</xdr:rowOff>
    </xdr:from>
    <xdr:ext cx="405111" cy="259045"/>
    <xdr:sp macro="" textlink="">
      <xdr:nvSpPr>
        <xdr:cNvPr id="77" name="有形固定資産減価償却率平均値テキスト"/>
        <xdr:cNvSpPr txBox="1"/>
      </xdr:nvSpPr>
      <xdr:spPr>
        <a:xfrm>
          <a:off x="4813300" y="5795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64105</xdr:rowOff>
    </xdr:from>
    <xdr:to>
      <xdr:col>3</xdr:col>
      <xdr:colOff>1222375</xdr:colOff>
      <xdr:row>29</xdr:row>
      <xdr:rowOff>165705</xdr:rowOff>
    </xdr:to>
    <xdr:sp macro="" textlink="">
      <xdr:nvSpPr>
        <xdr:cNvPr id="78" name="フローチャート : 判断 77"/>
        <xdr:cNvSpPr/>
      </xdr:nvSpPr>
      <xdr:spPr>
        <a:xfrm>
          <a:off x="4711700" y="581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81340</xdr:rowOff>
    </xdr:from>
    <xdr:to>
      <xdr:col>3</xdr:col>
      <xdr:colOff>511175</xdr:colOff>
      <xdr:row>29</xdr:row>
      <xdr:rowOff>11490</xdr:rowOff>
    </xdr:to>
    <xdr:sp macro="" textlink="">
      <xdr:nvSpPr>
        <xdr:cNvPr id="79" name="フローチャート : 判断 78"/>
        <xdr:cNvSpPr/>
      </xdr:nvSpPr>
      <xdr:spPr>
        <a:xfrm>
          <a:off x="4000500" y="566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67431</xdr:rowOff>
    </xdr:from>
    <xdr:to>
      <xdr:col>3</xdr:col>
      <xdr:colOff>511175</xdr:colOff>
      <xdr:row>30</xdr:row>
      <xdr:rowOff>169031</xdr:rowOff>
    </xdr:to>
    <xdr:sp macro="" textlink="">
      <xdr:nvSpPr>
        <xdr:cNvPr id="85" name="円/楕円 84"/>
        <xdr:cNvSpPr/>
      </xdr:nvSpPr>
      <xdr:spPr>
        <a:xfrm>
          <a:off x="4000500" y="599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28017</xdr:rowOff>
    </xdr:from>
    <xdr:ext cx="405111" cy="259045"/>
    <xdr:sp macro="" textlink="">
      <xdr:nvSpPr>
        <xdr:cNvPr id="86" name="n_1aveValue有形固定資産減価償却率"/>
        <xdr:cNvSpPr txBox="1"/>
      </xdr:nvSpPr>
      <xdr:spPr>
        <a:xfrm>
          <a:off x="3836043" y="5438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160158</xdr:rowOff>
    </xdr:from>
    <xdr:ext cx="405111" cy="259045"/>
    <xdr:sp macro="" textlink="">
      <xdr:nvSpPr>
        <xdr:cNvPr id="87" name="n_1mainValue有形固定資産減価償却率"/>
        <xdr:cNvSpPr txBox="1"/>
      </xdr:nvSpPr>
      <xdr:spPr>
        <a:xfrm>
          <a:off x="3836043" y="6084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静岡県御前崎市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33,358
32,516
65.56
17,347,755
16,681,944
614,886
9,552,143
2,292,241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160782</xdr:rowOff>
    </xdr:from>
    <xdr:to>
      <xdr:col>6</xdr:col>
      <xdr:colOff>510540</xdr:colOff>
      <xdr:row>40</xdr:row>
      <xdr:rowOff>131064</xdr:rowOff>
    </xdr:to>
    <xdr:cxnSp macro="">
      <xdr:nvCxnSpPr>
        <xdr:cNvPr id="55" name="直線コネクタ 54"/>
        <xdr:cNvCxnSpPr/>
      </xdr:nvCxnSpPr>
      <xdr:spPr>
        <a:xfrm flipV="1">
          <a:off x="4634865" y="58186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134891</xdr:rowOff>
    </xdr:from>
    <xdr:ext cx="405111" cy="259045"/>
    <xdr:sp macro="" textlink="">
      <xdr:nvSpPr>
        <xdr:cNvPr id="56" name="【道路】&#10;有形固定資産減価償却率最小値テキスト"/>
        <xdr:cNvSpPr txBox="1"/>
      </xdr:nvSpPr>
      <xdr:spPr>
        <a:xfrm>
          <a:off x="4724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a:t>
          </a:r>
          <a:endParaRPr kumimoji="1" lang="ja-JP" altLang="en-US" sz="1000" b="1">
            <a:latin typeface="ＭＳ Ｐゴシック"/>
          </a:endParaRPr>
        </a:p>
      </xdr:txBody>
    </xdr:sp>
    <xdr:clientData/>
  </xdr:oneCellAnchor>
  <xdr:twoCellAnchor>
    <xdr:from>
      <xdr:col>6</xdr:col>
      <xdr:colOff>422275</xdr:colOff>
      <xdr:row>40</xdr:row>
      <xdr:rowOff>131064</xdr:rowOff>
    </xdr:from>
    <xdr:to>
      <xdr:col>6</xdr:col>
      <xdr:colOff>600075</xdr:colOff>
      <xdr:row>40</xdr:row>
      <xdr:rowOff>131064</xdr:rowOff>
    </xdr:to>
    <xdr:cxnSp macro="">
      <xdr:nvCxnSpPr>
        <xdr:cNvPr id="57" name="直線コネクタ 56"/>
        <xdr:cNvCxnSpPr/>
      </xdr:nvCxnSpPr>
      <xdr:spPr>
        <a:xfrm>
          <a:off x="4546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107459</xdr:rowOff>
    </xdr:from>
    <xdr:ext cx="405111" cy="259045"/>
    <xdr:sp macro="" textlink="">
      <xdr:nvSpPr>
        <xdr:cNvPr id="58" name="【道路】&#10;有形固定資産減価償却率最大値テキスト"/>
        <xdr:cNvSpPr txBox="1"/>
      </xdr:nvSpPr>
      <xdr:spPr>
        <a:xfrm>
          <a:off x="4724400" y="559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6</xdr:col>
      <xdr:colOff>422275</xdr:colOff>
      <xdr:row>33</xdr:row>
      <xdr:rowOff>160782</xdr:rowOff>
    </xdr:from>
    <xdr:to>
      <xdr:col>6</xdr:col>
      <xdr:colOff>600075</xdr:colOff>
      <xdr:row>33</xdr:row>
      <xdr:rowOff>160782</xdr:rowOff>
    </xdr:to>
    <xdr:cxnSp macro="">
      <xdr:nvCxnSpPr>
        <xdr:cNvPr id="59" name="直線コネクタ 58"/>
        <xdr:cNvCxnSpPr/>
      </xdr:nvCxnSpPr>
      <xdr:spPr>
        <a:xfrm>
          <a:off x="4546600" y="581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65549</xdr:rowOff>
    </xdr:from>
    <xdr:ext cx="405111" cy="259045"/>
    <xdr:sp macro="" textlink="">
      <xdr:nvSpPr>
        <xdr:cNvPr id="60" name="【道路】&#10;有形固定資産減価償却率平均値テキスト"/>
        <xdr:cNvSpPr txBox="1"/>
      </xdr:nvSpPr>
      <xdr:spPr>
        <a:xfrm>
          <a:off x="4724400" y="640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87122</xdr:rowOff>
    </xdr:from>
    <xdr:to>
      <xdr:col>6</xdr:col>
      <xdr:colOff>561975</xdr:colOff>
      <xdr:row>38</xdr:row>
      <xdr:rowOff>17272</xdr:rowOff>
    </xdr:to>
    <xdr:sp macro="" textlink="">
      <xdr:nvSpPr>
        <xdr:cNvPr id="61" name="フローチャート : 判断 60"/>
        <xdr:cNvSpPr/>
      </xdr:nvSpPr>
      <xdr:spPr>
        <a:xfrm>
          <a:off x="4584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4826</xdr:rowOff>
    </xdr:from>
    <xdr:to>
      <xdr:col>5</xdr:col>
      <xdr:colOff>409575</xdr:colOff>
      <xdr:row>39</xdr:row>
      <xdr:rowOff>106426</xdr:rowOff>
    </xdr:to>
    <xdr:sp macro="" textlink="">
      <xdr:nvSpPr>
        <xdr:cNvPr id="62" name="フローチャート : 判断 61"/>
        <xdr:cNvSpPr/>
      </xdr:nvSpPr>
      <xdr:spPr>
        <a:xfrm>
          <a:off x="3746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57404</xdr:rowOff>
    </xdr:from>
    <xdr:to>
      <xdr:col>5</xdr:col>
      <xdr:colOff>409575</xdr:colOff>
      <xdr:row>40</xdr:row>
      <xdr:rowOff>159004</xdr:rowOff>
    </xdr:to>
    <xdr:sp macro="" textlink="">
      <xdr:nvSpPr>
        <xdr:cNvPr id="68" name="円/楕円 67"/>
        <xdr:cNvSpPr/>
      </xdr:nvSpPr>
      <xdr:spPr>
        <a:xfrm>
          <a:off x="3746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122953</xdr:rowOff>
    </xdr:from>
    <xdr:ext cx="405111" cy="259045"/>
    <xdr:sp macro="" textlink="">
      <xdr:nvSpPr>
        <xdr:cNvPr id="69" name="n_1aveValue【道路】&#10;有形固定資産減価償却率"/>
        <xdr:cNvSpPr txBox="1"/>
      </xdr:nvSpPr>
      <xdr:spPr>
        <a:xfrm>
          <a:off x="3582043" y="646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150131</xdr:rowOff>
    </xdr:from>
    <xdr:ext cx="405111" cy="259045"/>
    <xdr:sp macro="" textlink="">
      <xdr:nvSpPr>
        <xdr:cNvPr id="70" name="n_1mainValue【道路】&#10;有形固定資産減価償却率"/>
        <xdr:cNvSpPr txBox="1"/>
      </xdr:nvSpPr>
      <xdr:spPr>
        <a:xfrm>
          <a:off x="3582043" y="700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3" name="テキスト ボックス 82"/>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5" name="テキスト ボックス 8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135819</xdr:rowOff>
    </xdr:from>
    <xdr:to>
      <xdr:col>15</xdr:col>
      <xdr:colOff>180340</xdr:colOff>
      <xdr:row>41</xdr:row>
      <xdr:rowOff>125669</xdr:rowOff>
    </xdr:to>
    <xdr:cxnSp macro="">
      <xdr:nvCxnSpPr>
        <xdr:cNvPr id="93" name="直線コネクタ 92"/>
        <xdr:cNvCxnSpPr/>
      </xdr:nvCxnSpPr>
      <xdr:spPr>
        <a:xfrm flipV="1">
          <a:off x="10476865" y="5965119"/>
          <a:ext cx="0" cy="119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129496</xdr:rowOff>
    </xdr:from>
    <xdr:ext cx="534377" cy="259045"/>
    <xdr:sp macro="" textlink="">
      <xdr:nvSpPr>
        <xdr:cNvPr id="94" name="【道路】&#10;一人当たり延長最小値テキスト"/>
        <xdr:cNvSpPr txBox="1"/>
      </xdr:nvSpPr>
      <xdr:spPr>
        <a:xfrm>
          <a:off x="10566400" y="71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10.168</a:t>
          </a:r>
          <a:endParaRPr kumimoji="1" lang="ja-JP" altLang="en-US" sz="1000" b="1">
            <a:latin typeface="ＭＳ Ｐゴシック"/>
          </a:endParaRPr>
        </a:p>
      </xdr:txBody>
    </xdr:sp>
    <xdr:clientData/>
  </xdr:oneCellAnchor>
  <xdr:twoCellAnchor>
    <xdr:from>
      <xdr:col>15</xdr:col>
      <xdr:colOff>92075</xdr:colOff>
      <xdr:row>41</xdr:row>
      <xdr:rowOff>125669</xdr:rowOff>
    </xdr:from>
    <xdr:to>
      <xdr:col>15</xdr:col>
      <xdr:colOff>269875</xdr:colOff>
      <xdr:row>41</xdr:row>
      <xdr:rowOff>125669</xdr:rowOff>
    </xdr:to>
    <xdr:cxnSp macro="">
      <xdr:nvCxnSpPr>
        <xdr:cNvPr id="95" name="直線コネクタ 94"/>
        <xdr:cNvCxnSpPr/>
      </xdr:nvCxnSpPr>
      <xdr:spPr>
        <a:xfrm>
          <a:off x="10388600" y="715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82496</xdr:rowOff>
    </xdr:from>
    <xdr:ext cx="534377" cy="259045"/>
    <xdr:sp macro="" textlink="">
      <xdr:nvSpPr>
        <xdr:cNvPr id="96" name="【道路】&#10;一人当たり延長最大値テキスト"/>
        <xdr:cNvSpPr txBox="1"/>
      </xdr:nvSpPr>
      <xdr:spPr>
        <a:xfrm>
          <a:off x="10566400" y="57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36.196</a:t>
          </a:r>
          <a:endParaRPr kumimoji="1" lang="ja-JP" altLang="en-US" sz="1000" b="1">
            <a:latin typeface="ＭＳ Ｐゴシック"/>
          </a:endParaRPr>
        </a:p>
      </xdr:txBody>
    </xdr:sp>
    <xdr:clientData/>
  </xdr:oneCellAnchor>
  <xdr:twoCellAnchor>
    <xdr:from>
      <xdr:col>15</xdr:col>
      <xdr:colOff>92075</xdr:colOff>
      <xdr:row>34</xdr:row>
      <xdr:rowOff>135819</xdr:rowOff>
    </xdr:from>
    <xdr:to>
      <xdr:col>15</xdr:col>
      <xdr:colOff>269875</xdr:colOff>
      <xdr:row>34</xdr:row>
      <xdr:rowOff>135819</xdr:rowOff>
    </xdr:to>
    <xdr:cxnSp macro="">
      <xdr:nvCxnSpPr>
        <xdr:cNvPr id="97" name="直線コネクタ 96"/>
        <xdr:cNvCxnSpPr/>
      </xdr:nvCxnSpPr>
      <xdr:spPr>
        <a:xfrm>
          <a:off x="10388600" y="59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169882</xdr:rowOff>
    </xdr:from>
    <xdr:ext cx="534377" cy="259045"/>
    <xdr:sp macro="" textlink="">
      <xdr:nvSpPr>
        <xdr:cNvPr id="98" name="【道路】&#10;一人当たり延長平均値テキスト"/>
        <xdr:cNvSpPr txBox="1"/>
      </xdr:nvSpPr>
      <xdr:spPr>
        <a:xfrm>
          <a:off x="10566400" y="65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22.618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20005</xdr:rowOff>
    </xdr:from>
    <xdr:to>
      <xdr:col>15</xdr:col>
      <xdr:colOff>231775</xdr:colOff>
      <xdr:row>38</xdr:row>
      <xdr:rowOff>121605</xdr:rowOff>
    </xdr:to>
    <xdr:sp macro="" textlink="">
      <xdr:nvSpPr>
        <xdr:cNvPr id="99" name="フローチャート : 判断 98"/>
        <xdr:cNvSpPr/>
      </xdr:nvSpPr>
      <xdr:spPr>
        <a:xfrm>
          <a:off x="10426700" y="653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82733</xdr:rowOff>
    </xdr:from>
    <xdr:to>
      <xdr:col>14</xdr:col>
      <xdr:colOff>79375</xdr:colOff>
      <xdr:row>37</xdr:row>
      <xdr:rowOff>12883</xdr:rowOff>
    </xdr:to>
    <xdr:sp macro="" textlink="">
      <xdr:nvSpPr>
        <xdr:cNvPr id="100" name="フローチャート : 判断 99"/>
        <xdr:cNvSpPr/>
      </xdr:nvSpPr>
      <xdr:spPr>
        <a:xfrm>
          <a:off x="9588500" y="62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125572</xdr:rowOff>
    </xdr:from>
    <xdr:to>
      <xdr:col>14</xdr:col>
      <xdr:colOff>79375</xdr:colOff>
      <xdr:row>40</xdr:row>
      <xdr:rowOff>55722</xdr:rowOff>
    </xdr:to>
    <xdr:sp macro="" textlink="">
      <xdr:nvSpPr>
        <xdr:cNvPr id="106" name="円/楕円 105"/>
        <xdr:cNvSpPr/>
      </xdr:nvSpPr>
      <xdr:spPr>
        <a:xfrm>
          <a:off x="9588500" y="681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35</xdr:row>
      <xdr:rowOff>29410</xdr:rowOff>
    </xdr:from>
    <xdr:ext cx="534377" cy="259045"/>
    <xdr:sp macro="" textlink="">
      <xdr:nvSpPr>
        <xdr:cNvPr id="107" name="n_1aveValue【道路】&#10;一人当たり延長"/>
        <xdr:cNvSpPr txBox="1"/>
      </xdr:nvSpPr>
      <xdr:spPr>
        <a:xfrm>
          <a:off x="9359410" y="603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28.746</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46849</xdr:rowOff>
    </xdr:from>
    <xdr:ext cx="534377" cy="259045"/>
    <xdr:sp macro="" textlink="">
      <xdr:nvSpPr>
        <xdr:cNvPr id="108" name="n_1mainValue【道路】&#10;一人当たり延長"/>
        <xdr:cNvSpPr txBox="1"/>
      </xdr:nvSpPr>
      <xdr:spPr>
        <a:xfrm>
          <a:off x="9359410" y="690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9" name="正方形/長方形 10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6" name="正方形/長方形 11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0" name="直線コネクタ 11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1" name="テキスト ボックス 12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2" name="直線コネクタ 12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3" name="テキスト ボックス 12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4" name="直線コネクタ 12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5" name="テキスト ボックス 12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6" name="直線コネクタ 12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7" name="テキスト ボックス 12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9" name="テキスト ボックス 12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130302</xdr:rowOff>
    </xdr:from>
    <xdr:to>
      <xdr:col>6</xdr:col>
      <xdr:colOff>510540</xdr:colOff>
      <xdr:row>62</xdr:row>
      <xdr:rowOff>169164</xdr:rowOff>
    </xdr:to>
    <xdr:cxnSp macro="">
      <xdr:nvCxnSpPr>
        <xdr:cNvPr id="131" name="直線コネクタ 130"/>
        <xdr:cNvCxnSpPr/>
      </xdr:nvCxnSpPr>
      <xdr:spPr>
        <a:xfrm flipV="1">
          <a:off x="4634865" y="9902952"/>
          <a:ext cx="0" cy="8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1541</xdr:rowOff>
    </xdr:from>
    <xdr:ext cx="405111" cy="259045"/>
    <xdr:sp macro="" textlink="">
      <xdr:nvSpPr>
        <xdr:cNvPr id="132" name="【橋りょう・トンネル】&#10;有形固定資産減価償却率最小値テキスト"/>
        <xdr:cNvSpPr txBox="1"/>
      </xdr:nvSpPr>
      <xdr:spPr>
        <a:xfrm>
          <a:off x="4724400" y="1080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a:t>
          </a:r>
          <a:endParaRPr kumimoji="1" lang="ja-JP" altLang="en-US" sz="1000" b="1">
            <a:latin typeface="ＭＳ Ｐゴシック"/>
          </a:endParaRPr>
        </a:p>
      </xdr:txBody>
    </xdr:sp>
    <xdr:clientData/>
  </xdr:oneCellAnchor>
  <xdr:twoCellAnchor>
    <xdr:from>
      <xdr:col>6</xdr:col>
      <xdr:colOff>422275</xdr:colOff>
      <xdr:row>62</xdr:row>
      <xdr:rowOff>169164</xdr:rowOff>
    </xdr:from>
    <xdr:to>
      <xdr:col>6</xdr:col>
      <xdr:colOff>600075</xdr:colOff>
      <xdr:row>62</xdr:row>
      <xdr:rowOff>169164</xdr:rowOff>
    </xdr:to>
    <xdr:cxnSp macro="">
      <xdr:nvCxnSpPr>
        <xdr:cNvPr id="133" name="直線コネクタ 132"/>
        <xdr:cNvCxnSpPr/>
      </xdr:nvCxnSpPr>
      <xdr:spPr>
        <a:xfrm>
          <a:off x="4546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76979</xdr:rowOff>
    </xdr:from>
    <xdr:ext cx="405111" cy="259045"/>
    <xdr:sp macro="" textlink="">
      <xdr:nvSpPr>
        <xdr:cNvPr id="134" name="【橋りょう・トンネル】&#10;有形固定資産減価償却率最大値テキスト"/>
        <xdr:cNvSpPr txBox="1"/>
      </xdr:nvSpPr>
      <xdr:spPr>
        <a:xfrm>
          <a:off x="4724400" y="9678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57</xdr:row>
      <xdr:rowOff>130302</xdr:rowOff>
    </xdr:from>
    <xdr:to>
      <xdr:col>6</xdr:col>
      <xdr:colOff>600075</xdr:colOff>
      <xdr:row>57</xdr:row>
      <xdr:rowOff>130302</xdr:rowOff>
    </xdr:to>
    <xdr:cxnSp macro="">
      <xdr:nvCxnSpPr>
        <xdr:cNvPr id="135" name="直線コネクタ 134"/>
        <xdr:cNvCxnSpPr/>
      </xdr:nvCxnSpPr>
      <xdr:spPr>
        <a:xfrm>
          <a:off x="4546600" y="990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112793</xdr:rowOff>
    </xdr:from>
    <xdr:ext cx="405111" cy="259045"/>
    <xdr:sp macro="" textlink="">
      <xdr:nvSpPr>
        <xdr:cNvPr id="136" name="【橋りょう・トンネル】&#10;有形固定資産減価償却率平均値テキスト"/>
        <xdr:cNvSpPr txBox="1"/>
      </xdr:nvSpPr>
      <xdr:spPr>
        <a:xfrm>
          <a:off x="4724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134366</xdr:rowOff>
    </xdr:from>
    <xdr:to>
      <xdr:col>6</xdr:col>
      <xdr:colOff>561975</xdr:colOff>
      <xdr:row>60</xdr:row>
      <xdr:rowOff>64516</xdr:rowOff>
    </xdr:to>
    <xdr:sp macro="" textlink="">
      <xdr:nvSpPr>
        <xdr:cNvPr id="137" name="フローチャート : 判断 136"/>
        <xdr:cNvSpPr/>
      </xdr:nvSpPr>
      <xdr:spPr>
        <a:xfrm>
          <a:off x="4584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20066</xdr:rowOff>
    </xdr:from>
    <xdr:to>
      <xdr:col>5</xdr:col>
      <xdr:colOff>409575</xdr:colOff>
      <xdr:row>61</xdr:row>
      <xdr:rowOff>121666</xdr:rowOff>
    </xdr:to>
    <xdr:sp macro="" textlink="">
      <xdr:nvSpPr>
        <xdr:cNvPr id="138" name="フローチャート : 判断 137"/>
        <xdr:cNvSpPr/>
      </xdr:nvSpPr>
      <xdr:spPr>
        <a:xfrm>
          <a:off x="3746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45212</xdr:rowOff>
    </xdr:from>
    <xdr:to>
      <xdr:col>5</xdr:col>
      <xdr:colOff>409575</xdr:colOff>
      <xdr:row>64</xdr:row>
      <xdr:rowOff>146812</xdr:rowOff>
    </xdr:to>
    <xdr:sp macro="" textlink="">
      <xdr:nvSpPr>
        <xdr:cNvPr id="144" name="円/楕円 143"/>
        <xdr:cNvSpPr/>
      </xdr:nvSpPr>
      <xdr:spPr>
        <a:xfrm>
          <a:off x="3746500" y="110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138193</xdr:rowOff>
    </xdr:from>
    <xdr:ext cx="405111" cy="259045"/>
    <xdr:sp macro="" textlink="">
      <xdr:nvSpPr>
        <xdr:cNvPr id="145" name="n_1aveValue【橋りょう・トンネル】&#10;有形固定資産減価償却率"/>
        <xdr:cNvSpPr txBox="1"/>
      </xdr:nvSpPr>
      <xdr:spPr>
        <a:xfrm>
          <a:off x="3582043" y="1025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137939</xdr:rowOff>
    </xdr:from>
    <xdr:ext cx="405111" cy="259045"/>
    <xdr:sp macro="" textlink="">
      <xdr:nvSpPr>
        <xdr:cNvPr id="146" name="n_1mainValue【橋りょう・トンネル】&#10;有形固定資産減価償却率"/>
        <xdr:cNvSpPr txBox="1"/>
      </xdr:nvSpPr>
      <xdr:spPr>
        <a:xfrm>
          <a:off x="3582043" y="1111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133,234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65</xdr:row>
      <xdr:rowOff>143527</xdr:rowOff>
    </xdr:from>
    <xdr:ext cx="595419" cy="259045"/>
    <xdr:sp macro="" textlink="">
      <xdr:nvSpPr>
        <xdr:cNvPr id="157" name="テキスト ボックス 156"/>
        <xdr:cNvSpPr txBox="1"/>
      </xdr:nvSpPr>
      <xdr:spPr>
        <a:xfrm>
          <a:off x="6008581" y="1128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105427</xdr:rowOff>
    </xdr:from>
    <xdr:ext cx="595419" cy="259045"/>
    <xdr:sp macro="" textlink="">
      <xdr:nvSpPr>
        <xdr:cNvPr id="159" name="テキスト ボックス 158"/>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3" name="テキスト ボックス 16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5" name="テキスト ボックス 16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7" name="テキスト ボックス 16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9" name="テキスト ボックス 16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147256</xdr:rowOff>
    </xdr:from>
    <xdr:to>
      <xdr:col>15</xdr:col>
      <xdr:colOff>180340</xdr:colOff>
      <xdr:row>63</xdr:row>
      <xdr:rowOff>70638</xdr:rowOff>
    </xdr:to>
    <xdr:cxnSp macro="">
      <xdr:nvCxnSpPr>
        <xdr:cNvPr id="171" name="直線コネクタ 170"/>
        <xdr:cNvCxnSpPr/>
      </xdr:nvCxnSpPr>
      <xdr:spPr>
        <a:xfrm flipV="1">
          <a:off x="10476865" y="9748456"/>
          <a:ext cx="0" cy="1123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74465</xdr:rowOff>
    </xdr:from>
    <xdr:ext cx="599010" cy="259045"/>
    <xdr:sp macro="" textlink="">
      <xdr:nvSpPr>
        <xdr:cNvPr id="172" name="【橋りょう・トンネル】&#10;一人当たり有形固定資産（償却資産）額最小値テキスト"/>
        <xdr:cNvSpPr txBox="1"/>
      </xdr:nvSpPr>
      <xdr:spPr>
        <a:xfrm>
          <a:off x="10566400" y="1087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163,938</a:t>
          </a:r>
          <a:endParaRPr kumimoji="1" lang="ja-JP" altLang="en-US" sz="1000" b="1">
            <a:latin typeface="ＭＳ Ｐゴシック"/>
          </a:endParaRPr>
        </a:p>
      </xdr:txBody>
    </xdr:sp>
    <xdr:clientData/>
  </xdr:oneCellAnchor>
  <xdr:twoCellAnchor>
    <xdr:from>
      <xdr:col>15</xdr:col>
      <xdr:colOff>92075</xdr:colOff>
      <xdr:row>63</xdr:row>
      <xdr:rowOff>70638</xdr:rowOff>
    </xdr:from>
    <xdr:to>
      <xdr:col>15</xdr:col>
      <xdr:colOff>269875</xdr:colOff>
      <xdr:row>63</xdr:row>
      <xdr:rowOff>70638</xdr:rowOff>
    </xdr:to>
    <xdr:cxnSp macro="">
      <xdr:nvCxnSpPr>
        <xdr:cNvPr id="173" name="直線コネクタ 172"/>
        <xdr:cNvCxnSpPr/>
      </xdr:nvCxnSpPr>
      <xdr:spPr>
        <a:xfrm>
          <a:off x="10388600" y="1087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93933</xdr:rowOff>
    </xdr:from>
    <xdr:ext cx="599010" cy="259045"/>
    <xdr:sp macro="" textlink="">
      <xdr:nvSpPr>
        <xdr:cNvPr id="174" name="【橋りょう・トンネル】&#10;一人当たり有形固定資産（償却資産）額最大値テキスト"/>
        <xdr:cNvSpPr txBox="1"/>
      </xdr:nvSpPr>
      <xdr:spPr>
        <a:xfrm>
          <a:off x="10566400" y="952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252,405</a:t>
          </a:r>
          <a:endParaRPr kumimoji="1" lang="ja-JP" altLang="en-US" sz="1000" b="1">
            <a:latin typeface="ＭＳ Ｐゴシック"/>
          </a:endParaRPr>
        </a:p>
      </xdr:txBody>
    </xdr:sp>
    <xdr:clientData/>
  </xdr:oneCellAnchor>
  <xdr:twoCellAnchor>
    <xdr:from>
      <xdr:col>15</xdr:col>
      <xdr:colOff>92075</xdr:colOff>
      <xdr:row>56</xdr:row>
      <xdr:rowOff>147256</xdr:rowOff>
    </xdr:from>
    <xdr:to>
      <xdr:col>15</xdr:col>
      <xdr:colOff>269875</xdr:colOff>
      <xdr:row>56</xdr:row>
      <xdr:rowOff>147256</xdr:rowOff>
    </xdr:to>
    <xdr:cxnSp macro="">
      <xdr:nvCxnSpPr>
        <xdr:cNvPr id="175" name="直線コネクタ 174"/>
        <xdr:cNvCxnSpPr/>
      </xdr:nvCxnSpPr>
      <xdr:spPr>
        <a:xfrm>
          <a:off x="10388600" y="974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133176</xdr:rowOff>
    </xdr:from>
    <xdr:ext cx="599010" cy="259045"/>
    <xdr:sp macro="" textlink="">
      <xdr:nvSpPr>
        <xdr:cNvPr id="176" name="【橋りょう・トンネル】&#10;一人当たり有形固定資産（償却資産）額平均値テキスト"/>
        <xdr:cNvSpPr txBox="1"/>
      </xdr:nvSpPr>
      <xdr:spPr>
        <a:xfrm>
          <a:off x="10566400" y="104201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193,815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154749</xdr:rowOff>
    </xdr:from>
    <xdr:to>
      <xdr:col>15</xdr:col>
      <xdr:colOff>231775</xdr:colOff>
      <xdr:row>61</xdr:row>
      <xdr:rowOff>84899</xdr:rowOff>
    </xdr:to>
    <xdr:sp macro="" textlink="">
      <xdr:nvSpPr>
        <xdr:cNvPr id="177" name="フローチャート : 判断 176"/>
        <xdr:cNvSpPr/>
      </xdr:nvSpPr>
      <xdr:spPr>
        <a:xfrm>
          <a:off x="10426700" y="1044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55</xdr:row>
      <xdr:rowOff>15011</xdr:rowOff>
    </xdr:from>
    <xdr:to>
      <xdr:col>14</xdr:col>
      <xdr:colOff>79375</xdr:colOff>
      <xdr:row>55</xdr:row>
      <xdr:rowOff>116611</xdr:rowOff>
    </xdr:to>
    <xdr:sp macro="" textlink="">
      <xdr:nvSpPr>
        <xdr:cNvPr id="178" name="フローチャート : 判断 177"/>
        <xdr:cNvSpPr/>
      </xdr:nvSpPr>
      <xdr:spPr>
        <a:xfrm>
          <a:off x="9588500" y="944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115088</xdr:rowOff>
    </xdr:from>
    <xdr:to>
      <xdr:col>14</xdr:col>
      <xdr:colOff>79375</xdr:colOff>
      <xdr:row>59</xdr:row>
      <xdr:rowOff>45238</xdr:rowOff>
    </xdr:to>
    <xdr:sp macro="" textlink="">
      <xdr:nvSpPr>
        <xdr:cNvPr id="184" name="円/楕円 183"/>
        <xdr:cNvSpPr/>
      </xdr:nvSpPr>
      <xdr:spPr>
        <a:xfrm>
          <a:off x="9588500" y="1005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53</xdr:row>
      <xdr:rowOff>133138</xdr:rowOff>
    </xdr:from>
    <xdr:ext cx="599010" cy="259045"/>
    <xdr:sp macro="" textlink="">
      <xdr:nvSpPr>
        <xdr:cNvPr id="185" name="n_1aveValue【橋りょう・トンネル】&#10;一人当たり有形固定資産（償却資産）額"/>
        <xdr:cNvSpPr txBox="1"/>
      </xdr:nvSpPr>
      <xdr:spPr>
        <a:xfrm>
          <a:off x="9327094" y="921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272,318</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36365</xdr:rowOff>
    </xdr:from>
    <xdr:ext cx="599010" cy="259045"/>
    <xdr:sp macro="" textlink="">
      <xdr:nvSpPr>
        <xdr:cNvPr id="186" name="n_1mainValue【橋りょう・トンネル】&#10;一人当たり有形固定資産（償却資産）額"/>
        <xdr:cNvSpPr txBox="1"/>
      </xdr:nvSpPr>
      <xdr:spPr>
        <a:xfrm>
          <a:off x="9327094" y="10151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223,938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5" name="テキスト ボックス 20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7" name="テキスト ボックス 20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118111</xdr:rowOff>
    </xdr:from>
    <xdr:to>
      <xdr:col>6</xdr:col>
      <xdr:colOff>510540</xdr:colOff>
      <xdr:row>86</xdr:row>
      <xdr:rowOff>6096</xdr:rowOff>
    </xdr:to>
    <xdr:cxnSp macro="">
      <xdr:nvCxnSpPr>
        <xdr:cNvPr id="209" name="直線コネクタ 208"/>
        <xdr:cNvCxnSpPr/>
      </xdr:nvCxnSpPr>
      <xdr:spPr>
        <a:xfrm flipV="1">
          <a:off x="4634865" y="13662661"/>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10" name="【公営住宅】&#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11" name="直線コネクタ 210"/>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64788</xdr:rowOff>
    </xdr:from>
    <xdr:ext cx="405111" cy="259045"/>
    <xdr:sp macro="" textlink="">
      <xdr:nvSpPr>
        <xdr:cNvPr id="212" name="【公営住宅】&#10;有形固定資産減価償却率最大値テキスト"/>
        <xdr:cNvSpPr txBox="1"/>
      </xdr:nvSpPr>
      <xdr:spPr>
        <a:xfrm>
          <a:off x="4724400"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6</xdr:col>
      <xdr:colOff>422275</xdr:colOff>
      <xdr:row>79</xdr:row>
      <xdr:rowOff>118111</xdr:rowOff>
    </xdr:from>
    <xdr:to>
      <xdr:col>6</xdr:col>
      <xdr:colOff>600075</xdr:colOff>
      <xdr:row>79</xdr:row>
      <xdr:rowOff>118111</xdr:rowOff>
    </xdr:to>
    <xdr:cxnSp macro="">
      <xdr:nvCxnSpPr>
        <xdr:cNvPr id="213" name="直線コネクタ 212"/>
        <xdr:cNvCxnSpPr/>
      </xdr:nvCxnSpPr>
      <xdr:spPr>
        <a:xfrm>
          <a:off x="4546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214" name="【公営住宅】&#10;有形固定資産減価償却率平均値テキスト"/>
        <xdr:cNvSpPr txBox="1"/>
      </xdr:nvSpPr>
      <xdr:spPr>
        <a:xfrm>
          <a:off x="47244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15" name="フローチャート : 判断 214"/>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124461</xdr:rowOff>
    </xdr:from>
    <xdr:to>
      <xdr:col>5</xdr:col>
      <xdr:colOff>409575</xdr:colOff>
      <xdr:row>83</xdr:row>
      <xdr:rowOff>54611</xdr:rowOff>
    </xdr:to>
    <xdr:sp macro="" textlink="">
      <xdr:nvSpPr>
        <xdr:cNvPr id="216" name="フローチャート : 判断 215"/>
        <xdr:cNvSpPr/>
      </xdr:nvSpPr>
      <xdr:spPr>
        <a:xfrm>
          <a:off x="3746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101600</xdr:rowOff>
    </xdr:from>
    <xdr:to>
      <xdr:col>5</xdr:col>
      <xdr:colOff>409575</xdr:colOff>
      <xdr:row>87</xdr:row>
      <xdr:rowOff>31750</xdr:rowOff>
    </xdr:to>
    <xdr:sp macro="" textlink="">
      <xdr:nvSpPr>
        <xdr:cNvPr id="222" name="円/楕円 221"/>
        <xdr:cNvSpPr/>
      </xdr:nvSpPr>
      <xdr:spPr>
        <a:xfrm>
          <a:off x="3746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71138</xdr:rowOff>
    </xdr:from>
    <xdr:ext cx="405111" cy="259045"/>
    <xdr:sp macro="" textlink="">
      <xdr:nvSpPr>
        <xdr:cNvPr id="223" name="n_1aveValue【公営住宅】&#10;有形固定資産減価償却率"/>
        <xdr:cNvSpPr txBox="1"/>
      </xdr:nvSpPr>
      <xdr:spPr>
        <a:xfrm>
          <a:off x="3582043"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87</xdr:row>
      <xdr:rowOff>22877</xdr:rowOff>
    </xdr:from>
    <xdr:ext cx="405111" cy="259045"/>
    <xdr:sp macro="" textlink="">
      <xdr:nvSpPr>
        <xdr:cNvPr id="224" name="n_1mainValue【公営住宅】&#10;有形固定資産減価償却率"/>
        <xdr:cNvSpPr txBox="1"/>
      </xdr:nvSpPr>
      <xdr:spPr>
        <a:xfrm>
          <a:off x="3582043"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5" name="テキスト ボックス 23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36" name="直線コネクタ 2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7" name="テキスト ボックス 2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8" name="直線コネクタ 2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9" name="テキスト ボックス 2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0" name="直線コネクタ 2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1" name="テキスト ボックス 2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2" name="直線コネクタ 2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3" name="テキスト ボックス 2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4" name="直線コネクタ 2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5" name="テキスト ボックス 2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116839</xdr:rowOff>
    </xdr:from>
    <xdr:to>
      <xdr:col>15</xdr:col>
      <xdr:colOff>180340</xdr:colOff>
      <xdr:row>86</xdr:row>
      <xdr:rowOff>156211</xdr:rowOff>
    </xdr:to>
    <xdr:cxnSp macro="">
      <xdr:nvCxnSpPr>
        <xdr:cNvPr id="249" name="直線コネクタ 248"/>
        <xdr:cNvCxnSpPr/>
      </xdr:nvCxnSpPr>
      <xdr:spPr>
        <a:xfrm flipV="1">
          <a:off x="10476865" y="13318489"/>
          <a:ext cx="0" cy="158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160038</xdr:rowOff>
    </xdr:from>
    <xdr:ext cx="469744" cy="259045"/>
    <xdr:sp macro="" textlink="">
      <xdr:nvSpPr>
        <xdr:cNvPr id="250" name="【公営住宅】&#10;一人当たり面積最小値テキスト"/>
        <xdr:cNvSpPr txBox="1"/>
      </xdr:nvSpPr>
      <xdr:spPr>
        <a:xfrm>
          <a:off x="10566400" y="149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0.267</a:t>
          </a:r>
          <a:endParaRPr kumimoji="1" lang="ja-JP" altLang="en-US" sz="1000" b="1">
            <a:latin typeface="ＭＳ Ｐゴシック"/>
          </a:endParaRPr>
        </a:p>
      </xdr:txBody>
    </xdr:sp>
    <xdr:clientData/>
  </xdr:oneCellAnchor>
  <xdr:twoCellAnchor>
    <xdr:from>
      <xdr:col>15</xdr:col>
      <xdr:colOff>92075</xdr:colOff>
      <xdr:row>86</xdr:row>
      <xdr:rowOff>156211</xdr:rowOff>
    </xdr:from>
    <xdr:to>
      <xdr:col>15</xdr:col>
      <xdr:colOff>269875</xdr:colOff>
      <xdr:row>86</xdr:row>
      <xdr:rowOff>156211</xdr:rowOff>
    </xdr:to>
    <xdr:cxnSp macro="">
      <xdr:nvCxnSpPr>
        <xdr:cNvPr id="251" name="直線コネクタ 250"/>
        <xdr:cNvCxnSpPr/>
      </xdr:nvCxnSpPr>
      <xdr:spPr>
        <a:xfrm>
          <a:off x="10388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63516</xdr:rowOff>
    </xdr:from>
    <xdr:ext cx="469744" cy="259045"/>
    <xdr:sp macro="" textlink="">
      <xdr:nvSpPr>
        <xdr:cNvPr id="252" name="【公営住宅】&#10;一人当たり面積最大値テキスト"/>
        <xdr:cNvSpPr txBox="1"/>
      </xdr:nvSpPr>
      <xdr:spPr>
        <a:xfrm>
          <a:off x="10566400"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a:t>
          </a:r>
          <a:endParaRPr kumimoji="1" lang="ja-JP" altLang="en-US" sz="1000" b="1">
            <a:latin typeface="ＭＳ Ｐゴシック"/>
          </a:endParaRPr>
        </a:p>
      </xdr:txBody>
    </xdr:sp>
    <xdr:clientData/>
  </xdr:oneCellAnchor>
  <xdr:twoCellAnchor>
    <xdr:from>
      <xdr:col>15</xdr:col>
      <xdr:colOff>92075</xdr:colOff>
      <xdr:row>77</xdr:row>
      <xdr:rowOff>116839</xdr:rowOff>
    </xdr:from>
    <xdr:to>
      <xdr:col>15</xdr:col>
      <xdr:colOff>269875</xdr:colOff>
      <xdr:row>77</xdr:row>
      <xdr:rowOff>116839</xdr:rowOff>
    </xdr:to>
    <xdr:cxnSp macro="">
      <xdr:nvCxnSpPr>
        <xdr:cNvPr id="253" name="直線コネクタ 252"/>
        <xdr:cNvCxnSpPr/>
      </xdr:nvCxnSpPr>
      <xdr:spPr>
        <a:xfrm>
          <a:off x="10388600" y="1331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166388</xdr:rowOff>
    </xdr:from>
    <xdr:ext cx="469744" cy="259045"/>
    <xdr:sp macro="" textlink="">
      <xdr:nvSpPr>
        <xdr:cNvPr id="254" name="【公営住宅】&#10;一人当たり面積平均値テキスト"/>
        <xdr:cNvSpPr txBox="1"/>
      </xdr:nvSpPr>
      <xdr:spPr>
        <a:xfrm>
          <a:off x="10566400" y="14053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0.877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16511</xdr:rowOff>
    </xdr:from>
    <xdr:to>
      <xdr:col>15</xdr:col>
      <xdr:colOff>231775</xdr:colOff>
      <xdr:row>82</xdr:row>
      <xdr:rowOff>118111</xdr:rowOff>
    </xdr:to>
    <xdr:sp macro="" textlink="">
      <xdr:nvSpPr>
        <xdr:cNvPr id="255" name="フローチャート : 判断 254"/>
        <xdr:cNvSpPr/>
      </xdr:nvSpPr>
      <xdr:spPr>
        <a:xfrm>
          <a:off x="10426700" y="1407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54611</xdr:rowOff>
    </xdr:from>
    <xdr:to>
      <xdr:col>14</xdr:col>
      <xdr:colOff>79375</xdr:colOff>
      <xdr:row>81</xdr:row>
      <xdr:rowOff>156211</xdr:rowOff>
    </xdr:to>
    <xdr:sp macro="" textlink="">
      <xdr:nvSpPr>
        <xdr:cNvPr id="256" name="フローチャート : 判断 255"/>
        <xdr:cNvSpPr/>
      </xdr:nvSpPr>
      <xdr:spPr>
        <a:xfrm>
          <a:off x="9588500" y="13942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151130</xdr:rowOff>
    </xdr:from>
    <xdr:to>
      <xdr:col>14</xdr:col>
      <xdr:colOff>79375</xdr:colOff>
      <xdr:row>84</xdr:row>
      <xdr:rowOff>81280</xdr:rowOff>
    </xdr:to>
    <xdr:sp macro="" textlink="">
      <xdr:nvSpPr>
        <xdr:cNvPr id="262" name="円/楕円 261"/>
        <xdr:cNvSpPr/>
      </xdr:nvSpPr>
      <xdr:spPr>
        <a:xfrm>
          <a:off x="9588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1288</xdr:rowOff>
    </xdr:from>
    <xdr:ext cx="469744" cy="259045"/>
    <xdr:sp macro="" textlink="">
      <xdr:nvSpPr>
        <xdr:cNvPr id="263" name="n_1aveValue【公営住宅】&#10;一人当たり面積"/>
        <xdr:cNvSpPr txBox="1"/>
      </xdr:nvSpPr>
      <xdr:spPr>
        <a:xfrm>
          <a:off x="9391727" y="1371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0.982</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72407</xdr:rowOff>
    </xdr:from>
    <xdr:ext cx="469744" cy="259045"/>
    <xdr:sp macro="" textlink="">
      <xdr:nvSpPr>
        <xdr:cNvPr id="264" name="n_1mainValue【公営住宅】&#10;一人当たり面積"/>
        <xdr:cNvSpPr txBox="1"/>
      </xdr:nvSpPr>
      <xdr:spPr>
        <a:xfrm>
          <a:off x="9391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0.636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6" name="正方形/長方形 26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7" name="正方形/長方形 26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8" name="正方形/長方形 26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9" name="正方形/長方形 26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0" name="正方形/長方形 2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2" name="正方形/長方形 27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3" name="正方形/長方形 27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4" name="正方形/長方形 27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5" name="正方形/長方形 27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6" name="正方形/長方形 2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7" name="正方形/長方形 2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4" name="正方形/長方形 2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7" name="テキスト ボックス 28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288" name="直線コネクタ 287"/>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289" name="テキスト ボックス 288"/>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0" name="直線コネクタ 2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1" name="テキスト ボックス 2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292" name="直線コネクタ 291"/>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293" name="テキスト ボックス 292"/>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4" name="直線コネクタ 2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95" name="テキスト ボックス 29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104775</xdr:rowOff>
    </xdr:from>
    <xdr:to>
      <xdr:col>23</xdr:col>
      <xdr:colOff>516889</xdr:colOff>
      <xdr:row>38</xdr:row>
      <xdr:rowOff>1905</xdr:rowOff>
    </xdr:to>
    <xdr:cxnSp macro="">
      <xdr:nvCxnSpPr>
        <xdr:cNvPr id="297" name="直線コネクタ 296"/>
        <xdr:cNvCxnSpPr/>
      </xdr:nvCxnSpPr>
      <xdr:spPr>
        <a:xfrm flipV="1">
          <a:off x="16318864" y="5762625"/>
          <a:ext cx="0" cy="75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5732</xdr:rowOff>
    </xdr:from>
    <xdr:ext cx="405111" cy="259045"/>
    <xdr:sp macro="" textlink="">
      <xdr:nvSpPr>
        <xdr:cNvPr id="298" name="【認定こども園・幼稚園・保育所】&#10;有形固定資産減価償却率最小値テキスト"/>
        <xdr:cNvSpPr txBox="1"/>
      </xdr:nvSpPr>
      <xdr:spPr>
        <a:xfrm>
          <a:off x="16408400"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23</xdr:col>
      <xdr:colOff>428625</xdr:colOff>
      <xdr:row>38</xdr:row>
      <xdr:rowOff>1905</xdr:rowOff>
    </xdr:from>
    <xdr:to>
      <xdr:col>23</xdr:col>
      <xdr:colOff>606425</xdr:colOff>
      <xdr:row>38</xdr:row>
      <xdr:rowOff>1905</xdr:rowOff>
    </xdr:to>
    <xdr:cxnSp macro="">
      <xdr:nvCxnSpPr>
        <xdr:cNvPr id="299" name="直線コネクタ 298"/>
        <xdr:cNvCxnSpPr/>
      </xdr:nvCxnSpPr>
      <xdr:spPr>
        <a:xfrm>
          <a:off x="16230600" y="651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51452</xdr:rowOff>
    </xdr:from>
    <xdr:ext cx="405111" cy="259045"/>
    <xdr:sp macro="" textlink="">
      <xdr:nvSpPr>
        <xdr:cNvPr id="300" name="【認定こども園・幼稚園・保育所】&#10;有形固定資産減価償却率最大値テキスト"/>
        <xdr:cNvSpPr txBox="1"/>
      </xdr:nvSpPr>
      <xdr:spPr>
        <a:xfrm>
          <a:off x="164084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a:t>
          </a:r>
          <a:endParaRPr kumimoji="1" lang="ja-JP" altLang="en-US" sz="1000" b="1">
            <a:latin typeface="ＭＳ Ｐゴシック"/>
          </a:endParaRPr>
        </a:p>
      </xdr:txBody>
    </xdr:sp>
    <xdr:clientData/>
  </xdr:oneCellAnchor>
  <xdr:twoCellAnchor>
    <xdr:from>
      <xdr:col>23</xdr:col>
      <xdr:colOff>428625</xdr:colOff>
      <xdr:row>33</xdr:row>
      <xdr:rowOff>104775</xdr:rowOff>
    </xdr:from>
    <xdr:to>
      <xdr:col>23</xdr:col>
      <xdr:colOff>606425</xdr:colOff>
      <xdr:row>33</xdr:row>
      <xdr:rowOff>104775</xdr:rowOff>
    </xdr:to>
    <xdr:cxnSp macro="">
      <xdr:nvCxnSpPr>
        <xdr:cNvPr id="301" name="直線コネクタ 300"/>
        <xdr:cNvCxnSpPr/>
      </xdr:nvCxnSpPr>
      <xdr:spPr>
        <a:xfrm>
          <a:off x="16230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146702</xdr:rowOff>
    </xdr:from>
    <xdr:ext cx="405111" cy="259045"/>
    <xdr:sp macro="" textlink="">
      <xdr:nvSpPr>
        <xdr:cNvPr id="302" name="【認定こども園・幼稚園・保育所】&#10;有形固定資産減価償却率平均値テキスト"/>
        <xdr:cNvSpPr txBox="1"/>
      </xdr:nvSpPr>
      <xdr:spPr>
        <a:xfrm>
          <a:off x="16408400" y="6147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168275</xdr:rowOff>
    </xdr:from>
    <xdr:to>
      <xdr:col>23</xdr:col>
      <xdr:colOff>568325</xdr:colOff>
      <xdr:row>36</xdr:row>
      <xdr:rowOff>98425</xdr:rowOff>
    </xdr:to>
    <xdr:sp macro="" textlink="">
      <xdr:nvSpPr>
        <xdr:cNvPr id="303" name="フローチャート : 判断 302"/>
        <xdr:cNvSpPr/>
      </xdr:nvSpPr>
      <xdr:spPr>
        <a:xfrm>
          <a:off x="162687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156845</xdr:rowOff>
    </xdr:from>
    <xdr:to>
      <xdr:col>22</xdr:col>
      <xdr:colOff>415925</xdr:colOff>
      <xdr:row>36</xdr:row>
      <xdr:rowOff>86995</xdr:rowOff>
    </xdr:to>
    <xdr:sp macro="" textlink="">
      <xdr:nvSpPr>
        <xdr:cNvPr id="304" name="フローチャート : 判断 303"/>
        <xdr:cNvSpPr/>
      </xdr:nvSpPr>
      <xdr:spPr>
        <a:xfrm>
          <a:off x="15430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5" name="テキスト ボックス 3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6" name="テキスト ボックス 3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7" name="テキスト ボックス 3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8" name="テキスト ボックス 3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9" name="テキスト ボックス 3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162560</xdr:rowOff>
    </xdr:from>
    <xdr:to>
      <xdr:col>22</xdr:col>
      <xdr:colOff>415925</xdr:colOff>
      <xdr:row>41</xdr:row>
      <xdr:rowOff>92710</xdr:rowOff>
    </xdr:to>
    <xdr:sp macro="" textlink="">
      <xdr:nvSpPr>
        <xdr:cNvPr id="310" name="円/楕円 309"/>
        <xdr:cNvSpPr/>
      </xdr:nvSpPr>
      <xdr:spPr>
        <a:xfrm>
          <a:off x="15430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103522</xdr:rowOff>
    </xdr:from>
    <xdr:ext cx="405111" cy="259045"/>
    <xdr:sp macro="" textlink="">
      <xdr:nvSpPr>
        <xdr:cNvPr id="311" name="n_1aveValue【認定こども園・幼稚園・保育所】&#10;有形固定資産減価償却率"/>
        <xdr:cNvSpPr txBox="1"/>
      </xdr:nvSpPr>
      <xdr:spPr>
        <a:xfrm>
          <a:off x="15266043"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83837</xdr:rowOff>
    </xdr:from>
    <xdr:ext cx="405111" cy="259045"/>
    <xdr:sp macro="" textlink="">
      <xdr:nvSpPr>
        <xdr:cNvPr id="312" name="n_1mainValue【認定こども園・幼稚園・保育所】&#10;有形固定資産減価償却率"/>
        <xdr:cNvSpPr txBox="1"/>
      </xdr:nvSpPr>
      <xdr:spPr>
        <a:xfrm>
          <a:off x="15266043"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3" name="正方形/長方形 3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4" name="正方形/長方形 3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5" name="正方形/長方形 3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6" name="正方形/長方形 3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7" name="正方形/長方形 3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8" name="正方形/長方形 3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9" name="正方形/長方形 3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0" name="正方形/長方形 3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1" name="テキスト ボックス 3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2" name="直線コネクタ 3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3" name="テキスト ボックス 322"/>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24" name="直線コネクタ 32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5" name="テキスト ボックス 32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6" name="直線コネクタ 32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27" name="テキスト ボックス 32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28" name="直線コネクタ 32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29" name="テキスト ボックス 32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0" name="直線コネクタ 32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1" name="テキスト ボックス 33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2" name="直線コネクタ 3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3" name="テキスト ボックス 33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38</xdr:row>
      <xdr:rowOff>25908</xdr:rowOff>
    </xdr:from>
    <xdr:to>
      <xdr:col>32</xdr:col>
      <xdr:colOff>186689</xdr:colOff>
      <xdr:row>41</xdr:row>
      <xdr:rowOff>124206</xdr:rowOff>
    </xdr:to>
    <xdr:cxnSp macro="">
      <xdr:nvCxnSpPr>
        <xdr:cNvPr id="335" name="直線コネクタ 334"/>
        <xdr:cNvCxnSpPr/>
      </xdr:nvCxnSpPr>
      <xdr:spPr>
        <a:xfrm flipV="1">
          <a:off x="22160864" y="6541008"/>
          <a:ext cx="0" cy="612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128033</xdr:rowOff>
    </xdr:from>
    <xdr:ext cx="469744" cy="259045"/>
    <xdr:sp macro="" textlink="">
      <xdr:nvSpPr>
        <xdr:cNvPr id="336" name="【認定こども園・幼稚園・保育所】&#10;一人当たり面積最小値テキスト"/>
        <xdr:cNvSpPr txBox="1"/>
      </xdr:nvSpPr>
      <xdr:spPr>
        <a:xfrm>
          <a:off x="222504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0.102</a:t>
          </a:r>
          <a:endParaRPr kumimoji="1" lang="ja-JP" altLang="en-US" sz="1000" b="1">
            <a:latin typeface="ＭＳ Ｐゴシック"/>
          </a:endParaRPr>
        </a:p>
      </xdr:txBody>
    </xdr:sp>
    <xdr:clientData/>
  </xdr:oneCellAnchor>
  <xdr:twoCellAnchor>
    <xdr:from>
      <xdr:col>32</xdr:col>
      <xdr:colOff>98425</xdr:colOff>
      <xdr:row>41</xdr:row>
      <xdr:rowOff>124206</xdr:rowOff>
    </xdr:from>
    <xdr:to>
      <xdr:col>32</xdr:col>
      <xdr:colOff>276225</xdr:colOff>
      <xdr:row>41</xdr:row>
      <xdr:rowOff>124206</xdr:rowOff>
    </xdr:to>
    <xdr:cxnSp macro="">
      <xdr:nvCxnSpPr>
        <xdr:cNvPr id="337" name="直線コネクタ 336"/>
        <xdr:cNvCxnSpPr/>
      </xdr:nvCxnSpPr>
      <xdr:spPr>
        <a:xfrm>
          <a:off x="22072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144035</xdr:rowOff>
    </xdr:from>
    <xdr:ext cx="469744" cy="259045"/>
    <xdr:sp macro="" textlink="">
      <xdr:nvSpPr>
        <xdr:cNvPr id="338" name="【認定こども園・幼稚園・保育所】&#10;一人当たり面積最大値テキスト"/>
        <xdr:cNvSpPr txBox="1"/>
      </xdr:nvSpPr>
      <xdr:spPr>
        <a:xfrm>
          <a:off x="22250400" y="631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0.236</a:t>
          </a:r>
          <a:endParaRPr kumimoji="1" lang="ja-JP" altLang="en-US" sz="1000" b="1">
            <a:latin typeface="ＭＳ Ｐゴシック"/>
          </a:endParaRPr>
        </a:p>
      </xdr:txBody>
    </xdr:sp>
    <xdr:clientData/>
  </xdr:oneCellAnchor>
  <xdr:twoCellAnchor>
    <xdr:from>
      <xdr:col>32</xdr:col>
      <xdr:colOff>98425</xdr:colOff>
      <xdr:row>38</xdr:row>
      <xdr:rowOff>25908</xdr:rowOff>
    </xdr:from>
    <xdr:to>
      <xdr:col>32</xdr:col>
      <xdr:colOff>276225</xdr:colOff>
      <xdr:row>38</xdr:row>
      <xdr:rowOff>25908</xdr:rowOff>
    </xdr:to>
    <xdr:cxnSp macro="">
      <xdr:nvCxnSpPr>
        <xdr:cNvPr id="339" name="直線コネクタ 338"/>
        <xdr:cNvCxnSpPr/>
      </xdr:nvCxnSpPr>
      <xdr:spPr>
        <a:xfrm>
          <a:off x="220726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92981</xdr:rowOff>
    </xdr:from>
    <xdr:ext cx="469744" cy="259045"/>
    <xdr:sp macro="" textlink="">
      <xdr:nvSpPr>
        <xdr:cNvPr id="340" name="【認定こども園・幼稚園・保育所】&#10;一人当たり面積平均値テキスト"/>
        <xdr:cNvSpPr txBox="1"/>
      </xdr:nvSpPr>
      <xdr:spPr>
        <a:xfrm>
          <a:off x="22250400" y="677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114554</xdr:rowOff>
    </xdr:from>
    <xdr:to>
      <xdr:col>32</xdr:col>
      <xdr:colOff>238125</xdr:colOff>
      <xdr:row>40</xdr:row>
      <xdr:rowOff>44704</xdr:rowOff>
    </xdr:to>
    <xdr:sp macro="" textlink="">
      <xdr:nvSpPr>
        <xdr:cNvPr id="341" name="フローチャート : 判断 340"/>
        <xdr:cNvSpPr/>
      </xdr:nvSpPr>
      <xdr:spPr>
        <a:xfrm>
          <a:off x="221107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123698</xdr:rowOff>
    </xdr:from>
    <xdr:to>
      <xdr:col>31</xdr:col>
      <xdr:colOff>85725</xdr:colOff>
      <xdr:row>40</xdr:row>
      <xdr:rowOff>53848</xdr:rowOff>
    </xdr:to>
    <xdr:sp macro="" textlink="">
      <xdr:nvSpPr>
        <xdr:cNvPr id="342" name="フローチャート : 判断 341"/>
        <xdr:cNvSpPr/>
      </xdr:nvSpPr>
      <xdr:spPr>
        <a:xfrm>
          <a:off x="21272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3" name="テキスト ボックス 3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4" name="テキスト ボックス 3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5" name="テキスト ボックス 3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6" name="テキスト ボックス 3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7" name="テキスト ボックス 3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50546</xdr:rowOff>
    </xdr:from>
    <xdr:to>
      <xdr:col>31</xdr:col>
      <xdr:colOff>85725</xdr:colOff>
      <xdr:row>33</xdr:row>
      <xdr:rowOff>152146</xdr:rowOff>
    </xdr:to>
    <xdr:sp macro="" textlink="">
      <xdr:nvSpPr>
        <xdr:cNvPr id="348" name="円/楕円 347"/>
        <xdr:cNvSpPr/>
      </xdr:nvSpPr>
      <xdr:spPr>
        <a:xfrm>
          <a:off x="21272500" y="570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44975</xdr:rowOff>
    </xdr:from>
    <xdr:ext cx="469744" cy="259045"/>
    <xdr:sp macro="" textlink="">
      <xdr:nvSpPr>
        <xdr:cNvPr id="349" name="n_1aveValue【認定こども園・幼稚園・保育所】&#10;一人当たり面積"/>
        <xdr:cNvSpPr txBox="1"/>
      </xdr:nvSpPr>
      <xdr:spPr>
        <a:xfrm>
          <a:off x="210757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168673</xdr:rowOff>
    </xdr:from>
    <xdr:ext cx="469744" cy="259045"/>
    <xdr:sp macro="" textlink="">
      <xdr:nvSpPr>
        <xdr:cNvPr id="350" name="n_1mainValue【認定こども園・幼稚園・保育所】&#10;一人当たり面積"/>
        <xdr:cNvSpPr txBox="1"/>
      </xdr:nvSpPr>
      <xdr:spPr>
        <a:xfrm>
          <a:off x="21075727" y="548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1" name="正方形/長方形 3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2" name="正方形/長方形 3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3" name="正方形/長方形 3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4" name="正方形/長方形 3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5" name="正方形/長方形 3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6" name="正方形/長方形 3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7" name="正方形/長方形 3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58" name="正方形/長方形 35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9" name="テキスト ボックス 3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0" name="直線コネクタ 3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1" name="テキスト ボックス 36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2" name="直線コネクタ 36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3" name="テキスト ボックス 36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4" name="直線コネクタ 36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5" name="テキスト ボックス 36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6" name="直線コネクタ 36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7" name="テキスト ボックス 36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8" name="直線コネクタ 36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9" name="テキスト ボックス 36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0" name="直線コネクタ 36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1" name="テキスト ボックス 37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2" name="直線コネクタ 3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3" name="テキスト ボックス 37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60</xdr:row>
      <xdr:rowOff>45720</xdr:rowOff>
    </xdr:from>
    <xdr:to>
      <xdr:col>23</xdr:col>
      <xdr:colOff>516889</xdr:colOff>
      <xdr:row>63</xdr:row>
      <xdr:rowOff>45720</xdr:rowOff>
    </xdr:to>
    <xdr:cxnSp macro="">
      <xdr:nvCxnSpPr>
        <xdr:cNvPr id="375" name="直線コネクタ 374"/>
        <xdr:cNvCxnSpPr/>
      </xdr:nvCxnSpPr>
      <xdr:spPr>
        <a:xfrm flipV="1">
          <a:off x="16318864" y="10332720"/>
          <a:ext cx="0" cy="514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49547</xdr:rowOff>
    </xdr:from>
    <xdr:ext cx="405111" cy="259045"/>
    <xdr:sp macro="" textlink="">
      <xdr:nvSpPr>
        <xdr:cNvPr id="376" name="【学校施設】&#10;有形固定資産減価償却率最小値テキスト"/>
        <xdr:cNvSpPr txBox="1"/>
      </xdr:nvSpPr>
      <xdr:spPr>
        <a:xfrm>
          <a:off x="164084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428625</xdr:colOff>
      <xdr:row>63</xdr:row>
      <xdr:rowOff>45720</xdr:rowOff>
    </xdr:from>
    <xdr:to>
      <xdr:col>23</xdr:col>
      <xdr:colOff>606425</xdr:colOff>
      <xdr:row>63</xdr:row>
      <xdr:rowOff>45720</xdr:rowOff>
    </xdr:to>
    <xdr:cxnSp macro="">
      <xdr:nvCxnSpPr>
        <xdr:cNvPr id="377" name="直線コネクタ 376"/>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163847</xdr:rowOff>
    </xdr:from>
    <xdr:ext cx="405111" cy="259045"/>
    <xdr:sp macro="" textlink="">
      <xdr:nvSpPr>
        <xdr:cNvPr id="378" name="【学校施設】&#10;有形固定資産減価償却率最大値テキスト"/>
        <xdr:cNvSpPr txBox="1"/>
      </xdr:nvSpPr>
      <xdr:spPr>
        <a:xfrm>
          <a:off x="16408400"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a:t>
          </a:r>
          <a:endParaRPr kumimoji="1" lang="ja-JP" altLang="en-US" sz="1000" b="1">
            <a:latin typeface="ＭＳ Ｐゴシック"/>
          </a:endParaRPr>
        </a:p>
      </xdr:txBody>
    </xdr:sp>
    <xdr:clientData/>
  </xdr:oneCellAnchor>
  <xdr:twoCellAnchor>
    <xdr:from>
      <xdr:col>23</xdr:col>
      <xdr:colOff>428625</xdr:colOff>
      <xdr:row>60</xdr:row>
      <xdr:rowOff>45720</xdr:rowOff>
    </xdr:from>
    <xdr:to>
      <xdr:col>23</xdr:col>
      <xdr:colOff>606425</xdr:colOff>
      <xdr:row>60</xdr:row>
      <xdr:rowOff>45720</xdr:rowOff>
    </xdr:to>
    <xdr:cxnSp macro="">
      <xdr:nvCxnSpPr>
        <xdr:cNvPr id="379" name="直線コネクタ 378"/>
        <xdr:cNvCxnSpPr/>
      </xdr:nvCxnSpPr>
      <xdr:spPr>
        <a:xfrm>
          <a:off x="16230600" y="1033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19067</xdr:rowOff>
    </xdr:from>
    <xdr:ext cx="405111" cy="259045"/>
    <xdr:sp macro="" textlink="">
      <xdr:nvSpPr>
        <xdr:cNvPr id="380" name="【学校施設】&#10;有形固定資産減価償却率平均値テキスト"/>
        <xdr:cNvSpPr txBox="1"/>
      </xdr:nvSpPr>
      <xdr:spPr>
        <a:xfrm>
          <a:off x="16408400" y="10477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40640</xdr:rowOff>
    </xdr:from>
    <xdr:to>
      <xdr:col>23</xdr:col>
      <xdr:colOff>568325</xdr:colOff>
      <xdr:row>61</xdr:row>
      <xdr:rowOff>142240</xdr:rowOff>
    </xdr:to>
    <xdr:sp macro="" textlink="">
      <xdr:nvSpPr>
        <xdr:cNvPr id="381" name="フローチャート : 判断 380"/>
        <xdr:cNvSpPr/>
      </xdr:nvSpPr>
      <xdr:spPr>
        <a:xfrm>
          <a:off x="16268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170180</xdr:rowOff>
    </xdr:from>
    <xdr:to>
      <xdr:col>22</xdr:col>
      <xdr:colOff>415925</xdr:colOff>
      <xdr:row>60</xdr:row>
      <xdr:rowOff>100330</xdr:rowOff>
    </xdr:to>
    <xdr:sp macro="" textlink="">
      <xdr:nvSpPr>
        <xdr:cNvPr id="382" name="フローチャート : 判断 381"/>
        <xdr:cNvSpPr/>
      </xdr:nvSpPr>
      <xdr:spPr>
        <a:xfrm>
          <a:off x="15430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3" name="テキスト ボックス 3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4" name="テキスト ボックス 3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5" name="テキスト ボックス 3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6" name="テキスト ボックス 3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7" name="テキスト ボックス 3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154940</xdr:rowOff>
    </xdr:from>
    <xdr:to>
      <xdr:col>22</xdr:col>
      <xdr:colOff>415925</xdr:colOff>
      <xdr:row>56</xdr:row>
      <xdr:rowOff>85090</xdr:rowOff>
    </xdr:to>
    <xdr:sp macro="" textlink="">
      <xdr:nvSpPr>
        <xdr:cNvPr id="388" name="円/楕円 387"/>
        <xdr:cNvSpPr/>
      </xdr:nvSpPr>
      <xdr:spPr>
        <a:xfrm>
          <a:off x="15430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91457</xdr:rowOff>
    </xdr:from>
    <xdr:ext cx="405111" cy="259045"/>
    <xdr:sp macro="" textlink="">
      <xdr:nvSpPr>
        <xdr:cNvPr id="389" name="n_1aveValue【学校施設】&#10;有形固定資産減価償却率"/>
        <xdr:cNvSpPr txBox="1"/>
      </xdr:nvSpPr>
      <xdr:spPr>
        <a:xfrm>
          <a:off x="15266043"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101617</xdr:rowOff>
    </xdr:from>
    <xdr:ext cx="405111" cy="259045"/>
    <xdr:sp macro="" textlink="">
      <xdr:nvSpPr>
        <xdr:cNvPr id="390" name="n_1mainValue【学校施設】&#10;有形固定資産減価償却率"/>
        <xdr:cNvSpPr txBox="1"/>
      </xdr:nvSpPr>
      <xdr:spPr>
        <a:xfrm>
          <a:off x="15266043"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1" name="正方形/長方形 3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8" name="正方形/長方形 3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9" name="テキスト ボックス 3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0" name="直線コネクタ 3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1" name="テキスト ボックス 40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2" name="直線コネクタ 40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3" name="テキスト ボックス 40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4" name="直線コネクタ 40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5" name="テキスト ボックス 40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6" name="直線コネクタ 40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7" name="テキスト ボックス 40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8" name="直線コネクタ 40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9" name="テキスト ボックス 40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0" name="直線コネクタ 40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1" name="テキスト ボックス 41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2" name="直線コネクタ 4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3" name="テキスト ボックス 4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92202</xdr:rowOff>
    </xdr:from>
    <xdr:to>
      <xdr:col>32</xdr:col>
      <xdr:colOff>186689</xdr:colOff>
      <xdr:row>60</xdr:row>
      <xdr:rowOff>158496</xdr:rowOff>
    </xdr:to>
    <xdr:cxnSp macro="">
      <xdr:nvCxnSpPr>
        <xdr:cNvPr id="415" name="直線コネクタ 414"/>
        <xdr:cNvCxnSpPr/>
      </xdr:nvCxnSpPr>
      <xdr:spPr>
        <a:xfrm flipV="1">
          <a:off x="22160864" y="9521952"/>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162323</xdr:rowOff>
    </xdr:from>
    <xdr:ext cx="469744" cy="259045"/>
    <xdr:sp macro="" textlink="">
      <xdr:nvSpPr>
        <xdr:cNvPr id="416" name="【学校施設】&#10;一人当たり面積最小値テキスト"/>
        <xdr:cNvSpPr txBox="1"/>
      </xdr:nvSpPr>
      <xdr:spPr>
        <a:xfrm>
          <a:off x="22250400" y="1044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32</xdr:col>
      <xdr:colOff>98425</xdr:colOff>
      <xdr:row>60</xdr:row>
      <xdr:rowOff>158496</xdr:rowOff>
    </xdr:from>
    <xdr:to>
      <xdr:col>32</xdr:col>
      <xdr:colOff>276225</xdr:colOff>
      <xdr:row>60</xdr:row>
      <xdr:rowOff>158496</xdr:rowOff>
    </xdr:to>
    <xdr:cxnSp macro="">
      <xdr:nvCxnSpPr>
        <xdr:cNvPr id="417" name="直線コネクタ 416"/>
        <xdr:cNvCxnSpPr/>
      </xdr:nvCxnSpPr>
      <xdr:spPr>
        <a:xfrm>
          <a:off x="22072600" y="10445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38879</xdr:rowOff>
    </xdr:from>
    <xdr:ext cx="469744" cy="259045"/>
    <xdr:sp macro="" textlink="">
      <xdr:nvSpPr>
        <xdr:cNvPr id="418" name="【学校施設】&#10;一人当たり面積最大値テキスト"/>
        <xdr:cNvSpPr txBox="1"/>
      </xdr:nvSpPr>
      <xdr:spPr>
        <a:xfrm>
          <a:off x="222504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a:t>
          </a:r>
          <a:endParaRPr kumimoji="1" lang="ja-JP" altLang="en-US" sz="1000" b="1">
            <a:latin typeface="ＭＳ Ｐゴシック"/>
          </a:endParaRPr>
        </a:p>
      </xdr:txBody>
    </xdr:sp>
    <xdr:clientData/>
  </xdr:oneCellAnchor>
  <xdr:twoCellAnchor>
    <xdr:from>
      <xdr:col>32</xdr:col>
      <xdr:colOff>98425</xdr:colOff>
      <xdr:row>55</xdr:row>
      <xdr:rowOff>92202</xdr:rowOff>
    </xdr:from>
    <xdr:to>
      <xdr:col>32</xdr:col>
      <xdr:colOff>276225</xdr:colOff>
      <xdr:row>55</xdr:row>
      <xdr:rowOff>92202</xdr:rowOff>
    </xdr:to>
    <xdr:cxnSp macro="">
      <xdr:nvCxnSpPr>
        <xdr:cNvPr id="419" name="直線コネクタ 418"/>
        <xdr:cNvCxnSpPr/>
      </xdr:nvCxnSpPr>
      <xdr:spPr>
        <a:xfrm>
          <a:off x="22072600" y="9521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127271</xdr:rowOff>
    </xdr:from>
    <xdr:ext cx="469744" cy="259045"/>
    <xdr:sp macro="" textlink="">
      <xdr:nvSpPr>
        <xdr:cNvPr id="420" name="【学校施設】&#10;一人当たり面積平均値テキスト"/>
        <xdr:cNvSpPr txBox="1"/>
      </xdr:nvSpPr>
      <xdr:spPr>
        <a:xfrm>
          <a:off x="22250400" y="10071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148844</xdr:rowOff>
    </xdr:from>
    <xdr:to>
      <xdr:col>32</xdr:col>
      <xdr:colOff>238125</xdr:colOff>
      <xdr:row>59</xdr:row>
      <xdr:rowOff>78994</xdr:rowOff>
    </xdr:to>
    <xdr:sp macro="" textlink="">
      <xdr:nvSpPr>
        <xdr:cNvPr id="421" name="フローチャート : 判断 420"/>
        <xdr:cNvSpPr/>
      </xdr:nvSpPr>
      <xdr:spPr>
        <a:xfrm>
          <a:off x="22110700" y="100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52832</xdr:rowOff>
    </xdr:from>
    <xdr:to>
      <xdr:col>31</xdr:col>
      <xdr:colOff>85725</xdr:colOff>
      <xdr:row>59</xdr:row>
      <xdr:rowOff>154432</xdr:rowOff>
    </xdr:to>
    <xdr:sp macro="" textlink="">
      <xdr:nvSpPr>
        <xdr:cNvPr id="422" name="フローチャート : 判断 421"/>
        <xdr:cNvSpPr/>
      </xdr:nvSpPr>
      <xdr:spPr>
        <a:xfrm>
          <a:off x="21272500" y="1016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3" name="テキスト ボックス 4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4" name="テキスト ボックス 4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5" name="テキスト ボックス 4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6" name="テキスト ボックス 4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7" name="テキスト ボックス 4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140462</xdr:rowOff>
    </xdr:from>
    <xdr:to>
      <xdr:col>31</xdr:col>
      <xdr:colOff>85725</xdr:colOff>
      <xdr:row>63</xdr:row>
      <xdr:rowOff>70612</xdr:rowOff>
    </xdr:to>
    <xdr:sp macro="" textlink="">
      <xdr:nvSpPr>
        <xdr:cNvPr id="428" name="円/楕円 427"/>
        <xdr:cNvSpPr/>
      </xdr:nvSpPr>
      <xdr:spPr>
        <a:xfrm>
          <a:off x="21272500" y="1077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170959</xdr:rowOff>
    </xdr:from>
    <xdr:ext cx="469744" cy="259045"/>
    <xdr:sp macro="" textlink="">
      <xdr:nvSpPr>
        <xdr:cNvPr id="429" name="n_1aveValue【学校施設】&#10;一人当たり面積"/>
        <xdr:cNvSpPr txBox="1"/>
      </xdr:nvSpPr>
      <xdr:spPr>
        <a:xfrm>
          <a:off x="21075727" y="994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2.089</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61739</xdr:rowOff>
    </xdr:from>
    <xdr:ext cx="469744" cy="259045"/>
    <xdr:sp macro="" textlink="">
      <xdr:nvSpPr>
        <xdr:cNvPr id="430" name="n_1mainValue【学校施設】&#10;一人当たり面積"/>
        <xdr:cNvSpPr txBox="1"/>
      </xdr:nvSpPr>
      <xdr:spPr>
        <a:xfrm>
          <a:off x="21075727" y="1086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1" name="正方形/長方形 4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2" name="正方形/長方形 4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3" name="正方形/長方形 4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4" name="正方形/長方形 4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5" name="正方形/長方形 4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6" name="正方形/長方形 4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7" name="正方形/長方形 4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8" name="正方形/長方形 4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9" name="テキスト ボックス 4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0" name="直線コネクタ 4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41" name="テキスト ボックス 44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2" name="直線コネクタ 4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3" name="テキスト ボックス 44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4" name="直線コネクタ 4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5" name="テキスト ボックス 4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6" name="直線コネクタ 4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7" name="テキスト ボックス 4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8" name="直線コネクタ 4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9" name="テキスト ボックス 4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0" name="直線コネクタ 4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51" name="テキスト ボックス 45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2" name="直線コネクタ 4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3" name="テキスト ボックス 4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80</xdr:row>
      <xdr:rowOff>133350</xdr:rowOff>
    </xdr:from>
    <xdr:to>
      <xdr:col>23</xdr:col>
      <xdr:colOff>516889</xdr:colOff>
      <xdr:row>86</xdr:row>
      <xdr:rowOff>133350</xdr:rowOff>
    </xdr:to>
    <xdr:cxnSp macro="">
      <xdr:nvCxnSpPr>
        <xdr:cNvPr id="455" name="直線コネクタ 454"/>
        <xdr:cNvCxnSpPr/>
      </xdr:nvCxnSpPr>
      <xdr:spPr>
        <a:xfrm flipV="1">
          <a:off x="16318864" y="1384935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137177</xdr:rowOff>
    </xdr:from>
    <xdr:ext cx="405111" cy="259045"/>
    <xdr:sp macro="" textlink="">
      <xdr:nvSpPr>
        <xdr:cNvPr id="456" name="【児童館】&#10;有形固定資産減価償却率最小値テキスト"/>
        <xdr:cNvSpPr txBox="1"/>
      </xdr:nvSpPr>
      <xdr:spPr>
        <a:xfrm>
          <a:off x="164084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a:t>
          </a:r>
          <a:endParaRPr kumimoji="1" lang="ja-JP" altLang="en-US" sz="1000" b="1">
            <a:latin typeface="ＭＳ Ｐゴシック"/>
          </a:endParaRPr>
        </a:p>
      </xdr:txBody>
    </xdr:sp>
    <xdr:clientData/>
  </xdr:oneCellAnchor>
  <xdr:twoCellAnchor>
    <xdr:from>
      <xdr:col>23</xdr:col>
      <xdr:colOff>428625</xdr:colOff>
      <xdr:row>86</xdr:row>
      <xdr:rowOff>133350</xdr:rowOff>
    </xdr:from>
    <xdr:to>
      <xdr:col>23</xdr:col>
      <xdr:colOff>606425</xdr:colOff>
      <xdr:row>86</xdr:row>
      <xdr:rowOff>133350</xdr:rowOff>
    </xdr:to>
    <xdr:cxnSp macro="">
      <xdr:nvCxnSpPr>
        <xdr:cNvPr id="457" name="直線コネクタ 456"/>
        <xdr:cNvCxnSpPr/>
      </xdr:nvCxnSpPr>
      <xdr:spPr>
        <a:xfrm>
          <a:off x="16230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80027</xdr:rowOff>
    </xdr:from>
    <xdr:ext cx="405111" cy="259045"/>
    <xdr:sp macro="" textlink="">
      <xdr:nvSpPr>
        <xdr:cNvPr id="458" name="【児童館】&#10;有形固定資産減価償却率最大値テキスト"/>
        <xdr:cNvSpPr txBox="1"/>
      </xdr:nvSpPr>
      <xdr:spPr>
        <a:xfrm>
          <a:off x="16408400" y="1362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80</xdr:row>
      <xdr:rowOff>133350</xdr:rowOff>
    </xdr:from>
    <xdr:to>
      <xdr:col>23</xdr:col>
      <xdr:colOff>606425</xdr:colOff>
      <xdr:row>80</xdr:row>
      <xdr:rowOff>133350</xdr:rowOff>
    </xdr:to>
    <xdr:cxnSp macro="">
      <xdr:nvCxnSpPr>
        <xdr:cNvPr id="459" name="直線コネクタ 458"/>
        <xdr:cNvCxnSpPr/>
      </xdr:nvCxnSpPr>
      <xdr:spPr>
        <a:xfrm>
          <a:off x="16230600" y="1384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148607</xdr:rowOff>
    </xdr:from>
    <xdr:ext cx="405111" cy="259045"/>
    <xdr:sp macro="" textlink="">
      <xdr:nvSpPr>
        <xdr:cNvPr id="460" name="【児童館】&#10;有形固定資産減価償却率平均値テキスト"/>
        <xdr:cNvSpPr txBox="1"/>
      </xdr:nvSpPr>
      <xdr:spPr>
        <a:xfrm>
          <a:off x="164084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170180</xdr:rowOff>
    </xdr:from>
    <xdr:to>
      <xdr:col>23</xdr:col>
      <xdr:colOff>568325</xdr:colOff>
      <xdr:row>82</xdr:row>
      <xdr:rowOff>100330</xdr:rowOff>
    </xdr:to>
    <xdr:sp macro="" textlink="">
      <xdr:nvSpPr>
        <xdr:cNvPr id="461" name="フローチャート : 判断 460"/>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48261</xdr:rowOff>
    </xdr:from>
    <xdr:to>
      <xdr:col>22</xdr:col>
      <xdr:colOff>415925</xdr:colOff>
      <xdr:row>84</xdr:row>
      <xdr:rowOff>149861</xdr:rowOff>
    </xdr:to>
    <xdr:sp macro="" textlink="">
      <xdr:nvSpPr>
        <xdr:cNvPr id="462" name="フローチャート : 判断 461"/>
        <xdr:cNvSpPr/>
      </xdr:nvSpPr>
      <xdr:spPr>
        <a:xfrm>
          <a:off x="15430500" y="1445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3" name="テキスト ボックス 4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4" name="テキスト ボックス 4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5" name="テキスト ボックス 4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6" name="テキスト ボックス 4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7" name="テキスト ボックス 4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116839</xdr:rowOff>
    </xdr:from>
    <xdr:to>
      <xdr:col>22</xdr:col>
      <xdr:colOff>415925</xdr:colOff>
      <xdr:row>78</xdr:row>
      <xdr:rowOff>46989</xdr:rowOff>
    </xdr:to>
    <xdr:sp macro="" textlink="">
      <xdr:nvSpPr>
        <xdr:cNvPr id="468" name="円/楕円 467"/>
        <xdr:cNvSpPr/>
      </xdr:nvSpPr>
      <xdr:spPr>
        <a:xfrm>
          <a:off x="15430500" y="133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140988</xdr:rowOff>
    </xdr:from>
    <xdr:ext cx="405111" cy="259045"/>
    <xdr:sp macro="" textlink="">
      <xdr:nvSpPr>
        <xdr:cNvPr id="469" name="n_1aveValue【児童館】&#10;有形固定資産減価償却率"/>
        <xdr:cNvSpPr txBox="1"/>
      </xdr:nvSpPr>
      <xdr:spPr>
        <a:xfrm>
          <a:off x="15266043"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63516</xdr:rowOff>
    </xdr:from>
    <xdr:ext cx="405111" cy="259045"/>
    <xdr:sp macro="" textlink="">
      <xdr:nvSpPr>
        <xdr:cNvPr id="470" name="n_1mainValue【児童館】&#10;有形固定資産減価償却率"/>
        <xdr:cNvSpPr txBox="1"/>
      </xdr:nvSpPr>
      <xdr:spPr>
        <a:xfrm>
          <a:off x="15266043" y="1309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1" name="正方形/長方形 4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2" name="正方形/長方形 4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3" name="正方形/長方形 4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4" name="正方形/長方形 4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5" name="正方形/長方形 4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6" name="正方形/長方形 4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7" name="正方形/長方形 4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8" name="正方形/長方形 4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9" name="テキスト ボックス 4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0" name="直線コネクタ 4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1" name="直線コネクタ 48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2" name="テキスト ボックス 48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83" name="直線コネクタ 48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84" name="テキスト ボックス 48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85" name="直線コネクタ 48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86" name="テキスト ボックス 48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87" name="直線コネクタ 48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88" name="テキスト ボックス 48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89" name="直線コネクタ 48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0" name="テキスト ボックス 48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1" name="直線コネクタ 49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2" name="テキスト ボックス 49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3" name="直線コネクタ 4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4" name="テキスト ボックス 4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76</xdr:row>
      <xdr:rowOff>152400</xdr:rowOff>
    </xdr:from>
    <xdr:to>
      <xdr:col>32</xdr:col>
      <xdr:colOff>186689</xdr:colOff>
      <xdr:row>86</xdr:row>
      <xdr:rowOff>5443</xdr:rowOff>
    </xdr:to>
    <xdr:cxnSp macro="">
      <xdr:nvCxnSpPr>
        <xdr:cNvPr id="496" name="直線コネクタ 495"/>
        <xdr:cNvCxnSpPr/>
      </xdr:nvCxnSpPr>
      <xdr:spPr>
        <a:xfrm flipV="1">
          <a:off x="22160864" y="131826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497" name="【児童館】&#10;一人当たり面積最小値テキスト"/>
        <xdr:cNvSpPr txBox="1"/>
      </xdr:nvSpPr>
      <xdr:spPr>
        <a:xfrm>
          <a:off x="222504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498" name="直線コネクタ 497"/>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99077</xdr:rowOff>
    </xdr:from>
    <xdr:ext cx="469744" cy="259045"/>
    <xdr:sp macro="" textlink="">
      <xdr:nvSpPr>
        <xdr:cNvPr id="499" name="【児童館】&#10;一人当たり面積最大値テキスト"/>
        <xdr:cNvSpPr txBox="1"/>
      </xdr:nvSpPr>
      <xdr:spPr>
        <a:xfrm>
          <a:off x="22250400" y="1295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32</xdr:col>
      <xdr:colOff>98425</xdr:colOff>
      <xdr:row>76</xdr:row>
      <xdr:rowOff>152400</xdr:rowOff>
    </xdr:from>
    <xdr:to>
      <xdr:col>32</xdr:col>
      <xdr:colOff>276225</xdr:colOff>
      <xdr:row>76</xdr:row>
      <xdr:rowOff>152400</xdr:rowOff>
    </xdr:to>
    <xdr:cxnSp macro="">
      <xdr:nvCxnSpPr>
        <xdr:cNvPr id="500" name="直線コネクタ 499"/>
        <xdr:cNvCxnSpPr/>
      </xdr:nvCxnSpPr>
      <xdr:spPr>
        <a:xfrm>
          <a:off x="22072600" y="1318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6548</xdr:rowOff>
    </xdr:from>
    <xdr:ext cx="469744" cy="259045"/>
    <xdr:sp macro="" textlink="">
      <xdr:nvSpPr>
        <xdr:cNvPr id="501" name="【児童館】&#10;一人当たり面積平均値テキスト"/>
        <xdr:cNvSpPr txBox="1"/>
      </xdr:nvSpPr>
      <xdr:spPr>
        <a:xfrm>
          <a:off x="22250400" y="13893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28121</xdr:rowOff>
    </xdr:from>
    <xdr:to>
      <xdr:col>32</xdr:col>
      <xdr:colOff>238125</xdr:colOff>
      <xdr:row>81</xdr:row>
      <xdr:rowOff>129721</xdr:rowOff>
    </xdr:to>
    <xdr:sp macro="" textlink="">
      <xdr:nvSpPr>
        <xdr:cNvPr id="502" name="フローチャート : 判断 501"/>
        <xdr:cNvSpPr/>
      </xdr:nvSpPr>
      <xdr:spPr>
        <a:xfrm>
          <a:off x="221107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52614</xdr:rowOff>
    </xdr:from>
    <xdr:to>
      <xdr:col>31</xdr:col>
      <xdr:colOff>85725</xdr:colOff>
      <xdr:row>82</xdr:row>
      <xdr:rowOff>154214</xdr:rowOff>
    </xdr:to>
    <xdr:sp macro="" textlink="">
      <xdr:nvSpPr>
        <xdr:cNvPr id="503" name="フローチャート : 判断 502"/>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4" name="テキスト ボックス 5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5" name="テキスト ボックス 5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6" name="テキスト ボックス 5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7" name="テキスト ボックス 5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8" name="テキスト ボックス 5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142421</xdr:rowOff>
    </xdr:from>
    <xdr:to>
      <xdr:col>31</xdr:col>
      <xdr:colOff>85725</xdr:colOff>
      <xdr:row>84</xdr:row>
      <xdr:rowOff>72571</xdr:rowOff>
    </xdr:to>
    <xdr:sp macro="" textlink="">
      <xdr:nvSpPr>
        <xdr:cNvPr id="509" name="円/楕円 508"/>
        <xdr:cNvSpPr/>
      </xdr:nvSpPr>
      <xdr:spPr>
        <a:xfrm>
          <a:off x="21272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170741</xdr:rowOff>
    </xdr:from>
    <xdr:ext cx="469744" cy="259045"/>
    <xdr:sp macro="" textlink="">
      <xdr:nvSpPr>
        <xdr:cNvPr id="510" name="n_1aveValue【児童館】&#10;一人当たり面積"/>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63698</xdr:rowOff>
    </xdr:from>
    <xdr:ext cx="469744" cy="259045"/>
    <xdr:sp macro="" textlink="">
      <xdr:nvSpPr>
        <xdr:cNvPr id="511" name="n_1mainValue【児童館】&#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9" name="正方形/長方形 5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0" name="テキスト ボックス 5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1" name="直線コネクタ 5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2" name="テキスト ボックス 52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23" name="直線コネクタ 5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24" name="テキスト ボックス 523"/>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5" name="直線コネクタ 5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6" name="テキスト ボックス 5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7" name="直線コネクタ 5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8" name="テキスト ボックス 5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9" name="直線コネクタ 5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0" name="テキスト ボックス 5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1" name="直線コネクタ 5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2" name="テキスト ボックス 5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3" name="直線コネクタ 5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34" name="テキスト ボックス 533"/>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5" name="直線コネクタ 5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36" name="テキスト ボックス 53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81099</xdr:rowOff>
    </xdr:from>
    <xdr:to>
      <xdr:col>23</xdr:col>
      <xdr:colOff>516889</xdr:colOff>
      <xdr:row>108</xdr:row>
      <xdr:rowOff>128451</xdr:rowOff>
    </xdr:to>
    <xdr:cxnSp macro="">
      <xdr:nvCxnSpPr>
        <xdr:cNvPr id="538" name="直線コネクタ 537"/>
        <xdr:cNvCxnSpPr/>
      </xdr:nvCxnSpPr>
      <xdr:spPr>
        <a:xfrm flipV="1">
          <a:off x="16318864" y="17054649"/>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132278</xdr:rowOff>
    </xdr:from>
    <xdr:ext cx="405111" cy="259045"/>
    <xdr:sp macro="" textlink="">
      <xdr:nvSpPr>
        <xdr:cNvPr id="539" name="【公民館】&#10;有形固定資産減価償却率最小値テキスト"/>
        <xdr:cNvSpPr txBox="1"/>
      </xdr:nvSpPr>
      <xdr:spPr>
        <a:xfrm>
          <a:off x="16408400" y="1864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108</xdr:row>
      <xdr:rowOff>128451</xdr:rowOff>
    </xdr:from>
    <xdr:to>
      <xdr:col>23</xdr:col>
      <xdr:colOff>606425</xdr:colOff>
      <xdr:row>108</xdr:row>
      <xdr:rowOff>128451</xdr:rowOff>
    </xdr:to>
    <xdr:cxnSp macro="">
      <xdr:nvCxnSpPr>
        <xdr:cNvPr id="540" name="直線コネクタ 539"/>
        <xdr:cNvCxnSpPr/>
      </xdr:nvCxnSpPr>
      <xdr:spPr>
        <a:xfrm>
          <a:off x="16230600" y="1864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27776</xdr:rowOff>
    </xdr:from>
    <xdr:ext cx="405111" cy="259045"/>
    <xdr:sp macro="" textlink="">
      <xdr:nvSpPr>
        <xdr:cNvPr id="541" name="【公民館】&#10;有形固定資産減価償却率最大値テキスト"/>
        <xdr:cNvSpPr txBox="1"/>
      </xdr:nvSpPr>
      <xdr:spPr>
        <a:xfrm>
          <a:off x="16408400" y="1682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99</xdr:row>
      <xdr:rowOff>81099</xdr:rowOff>
    </xdr:from>
    <xdr:to>
      <xdr:col>23</xdr:col>
      <xdr:colOff>606425</xdr:colOff>
      <xdr:row>99</xdr:row>
      <xdr:rowOff>81099</xdr:rowOff>
    </xdr:to>
    <xdr:cxnSp macro="">
      <xdr:nvCxnSpPr>
        <xdr:cNvPr id="542" name="直線コネクタ 541"/>
        <xdr:cNvCxnSpPr/>
      </xdr:nvCxnSpPr>
      <xdr:spPr>
        <a:xfrm>
          <a:off x="16230600" y="1705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139354</xdr:rowOff>
    </xdr:from>
    <xdr:ext cx="405111" cy="259045"/>
    <xdr:sp macro="" textlink="">
      <xdr:nvSpPr>
        <xdr:cNvPr id="543" name="【公民館】&#10;有形固定資産減価償却率平均値テキスト"/>
        <xdr:cNvSpPr txBox="1"/>
      </xdr:nvSpPr>
      <xdr:spPr>
        <a:xfrm>
          <a:off x="164084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160927</xdr:rowOff>
    </xdr:from>
    <xdr:to>
      <xdr:col>23</xdr:col>
      <xdr:colOff>568325</xdr:colOff>
      <xdr:row>104</xdr:row>
      <xdr:rowOff>91077</xdr:rowOff>
    </xdr:to>
    <xdr:sp macro="" textlink="">
      <xdr:nvSpPr>
        <xdr:cNvPr id="544" name="フローチャート : 判断 543"/>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89081</xdr:rowOff>
    </xdr:from>
    <xdr:to>
      <xdr:col>22</xdr:col>
      <xdr:colOff>415925</xdr:colOff>
      <xdr:row>104</xdr:row>
      <xdr:rowOff>19231</xdr:rowOff>
    </xdr:to>
    <xdr:sp macro="" textlink="">
      <xdr:nvSpPr>
        <xdr:cNvPr id="545" name="フローチャート : 判断 544"/>
        <xdr:cNvSpPr/>
      </xdr:nvSpPr>
      <xdr:spPr>
        <a:xfrm>
          <a:off x="15430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76019</xdr:rowOff>
    </xdr:from>
    <xdr:to>
      <xdr:col>22</xdr:col>
      <xdr:colOff>415925</xdr:colOff>
      <xdr:row>108</xdr:row>
      <xdr:rowOff>6169</xdr:rowOff>
    </xdr:to>
    <xdr:sp macro="" textlink="">
      <xdr:nvSpPr>
        <xdr:cNvPr id="551" name="円/楕円 550"/>
        <xdr:cNvSpPr/>
      </xdr:nvSpPr>
      <xdr:spPr>
        <a:xfrm>
          <a:off x="15430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35758</xdr:rowOff>
    </xdr:from>
    <xdr:ext cx="405111" cy="259045"/>
    <xdr:sp macro="" textlink="">
      <xdr:nvSpPr>
        <xdr:cNvPr id="552" name="n_1aveValue【公民館】&#10;有形固定資産減価償却率"/>
        <xdr:cNvSpPr txBox="1"/>
      </xdr:nvSpPr>
      <xdr:spPr>
        <a:xfrm>
          <a:off x="15266043"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168746</xdr:rowOff>
    </xdr:from>
    <xdr:ext cx="405111" cy="259045"/>
    <xdr:sp macro="" textlink="">
      <xdr:nvSpPr>
        <xdr:cNvPr id="553" name="n_1mainValue【公民館】&#10;有形固定資産減価償却率"/>
        <xdr:cNvSpPr txBox="1"/>
      </xdr:nvSpPr>
      <xdr:spPr>
        <a:xfrm>
          <a:off x="15266043"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4" name="正方形/長方形 5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5" name="正方形/長方形 5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6" name="正方形/長方形 5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7" name="正方形/長方形 5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8" name="正方形/長方形 5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9" name="正方形/長方形 5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0" name="正方形/長方形 5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1" name="正方形/長方形 5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2" name="テキスト ボックス 5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3" name="直線コネクタ 5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4" name="テキスト ボックス 56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65" name="直線コネクタ 56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66" name="テキスト ボックス 56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67" name="直線コネクタ 56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68" name="テキスト ボックス 56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69" name="直線コネクタ 56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0" name="テキスト ボックス 56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1" name="直線コネクタ 57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2" name="テキスト ボックス 57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73" name="直線コネクタ 57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74" name="テキスト ボックス 57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75" name="直線コネクタ 57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76" name="テキスト ボックス 57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8" name="テキスト ボックス 5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133350</xdr:rowOff>
    </xdr:from>
    <xdr:to>
      <xdr:col>32</xdr:col>
      <xdr:colOff>186689</xdr:colOff>
      <xdr:row>108</xdr:row>
      <xdr:rowOff>89263</xdr:rowOff>
    </xdr:to>
    <xdr:cxnSp macro="">
      <xdr:nvCxnSpPr>
        <xdr:cNvPr id="580" name="直線コネクタ 579"/>
        <xdr:cNvCxnSpPr/>
      </xdr:nvCxnSpPr>
      <xdr:spPr>
        <a:xfrm flipV="1">
          <a:off x="22160864" y="171069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93090</xdr:rowOff>
    </xdr:from>
    <xdr:ext cx="469744" cy="259045"/>
    <xdr:sp macro="" textlink="">
      <xdr:nvSpPr>
        <xdr:cNvPr id="581" name="【公民館】&#10;一人当たり面積最小値テキスト"/>
        <xdr:cNvSpPr txBox="1"/>
      </xdr:nvSpPr>
      <xdr:spPr>
        <a:xfrm>
          <a:off x="22250400" y="186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108</xdr:row>
      <xdr:rowOff>89263</xdr:rowOff>
    </xdr:from>
    <xdr:to>
      <xdr:col>32</xdr:col>
      <xdr:colOff>276225</xdr:colOff>
      <xdr:row>108</xdr:row>
      <xdr:rowOff>89263</xdr:rowOff>
    </xdr:to>
    <xdr:cxnSp macro="">
      <xdr:nvCxnSpPr>
        <xdr:cNvPr id="582" name="直線コネクタ 581"/>
        <xdr:cNvCxnSpPr/>
      </xdr:nvCxnSpPr>
      <xdr:spPr>
        <a:xfrm>
          <a:off x="22072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80027</xdr:rowOff>
    </xdr:from>
    <xdr:ext cx="469744" cy="259045"/>
    <xdr:sp macro="" textlink="">
      <xdr:nvSpPr>
        <xdr:cNvPr id="583" name="【公民館】&#10;一人当たり面積最大値テキスト"/>
        <xdr:cNvSpPr txBox="1"/>
      </xdr:nvSpPr>
      <xdr:spPr>
        <a:xfrm>
          <a:off x="222504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0.595</a:t>
          </a:r>
          <a:endParaRPr kumimoji="1" lang="ja-JP" altLang="en-US" sz="1000" b="1">
            <a:latin typeface="ＭＳ Ｐゴシック"/>
          </a:endParaRPr>
        </a:p>
      </xdr:txBody>
    </xdr:sp>
    <xdr:clientData/>
  </xdr:oneCellAnchor>
  <xdr:twoCellAnchor>
    <xdr:from>
      <xdr:col>32</xdr:col>
      <xdr:colOff>98425</xdr:colOff>
      <xdr:row>99</xdr:row>
      <xdr:rowOff>133350</xdr:rowOff>
    </xdr:from>
    <xdr:to>
      <xdr:col>32</xdr:col>
      <xdr:colOff>276225</xdr:colOff>
      <xdr:row>99</xdr:row>
      <xdr:rowOff>133350</xdr:rowOff>
    </xdr:to>
    <xdr:cxnSp macro="">
      <xdr:nvCxnSpPr>
        <xdr:cNvPr id="584" name="直線コネクタ 583"/>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121393</xdr:rowOff>
    </xdr:from>
    <xdr:ext cx="469744" cy="259045"/>
    <xdr:sp macro="" textlink="">
      <xdr:nvSpPr>
        <xdr:cNvPr id="585" name="【公民館】&#10;一人当たり面積平均値テキスト"/>
        <xdr:cNvSpPr txBox="1"/>
      </xdr:nvSpPr>
      <xdr:spPr>
        <a:xfrm>
          <a:off x="22250400" y="17952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142966</xdr:rowOff>
    </xdr:from>
    <xdr:to>
      <xdr:col>32</xdr:col>
      <xdr:colOff>238125</xdr:colOff>
      <xdr:row>105</xdr:row>
      <xdr:rowOff>73116</xdr:rowOff>
    </xdr:to>
    <xdr:sp macro="" textlink="">
      <xdr:nvSpPr>
        <xdr:cNvPr id="586" name="フローチャート : 判断 585"/>
        <xdr:cNvSpPr/>
      </xdr:nvSpPr>
      <xdr:spPr>
        <a:xfrm>
          <a:off x="22110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100512</xdr:rowOff>
    </xdr:from>
    <xdr:to>
      <xdr:col>31</xdr:col>
      <xdr:colOff>85725</xdr:colOff>
      <xdr:row>107</xdr:row>
      <xdr:rowOff>30662</xdr:rowOff>
    </xdr:to>
    <xdr:sp macro="" textlink="">
      <xdr:nvSpPr>
        <xdr:cNvPr id="587" name="フローチャート : 判断 586"/>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103777</xdr:rowOff>
    </xdr:from>
    <xdr:to>
      <xdr:col>31</xdr:col>
      <xdr:colOff>85725</xdr:colOff>
      <xdr:row>105</xdr:row>
      <xdr:rowOff>33927</xdr:rowOff>
    </xdr:to>
    <xdr:sp macro="" textlink="">
      <xdr:nvSpPr>
        <xdr:cNvPr id="593" name="円/楕円 592"/>
        <xdr:cNvSpPr/>
      </xdr:nvSpPr>
      <xdr:spPr>
        <a:xfrm>
          <a:off x="21272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21789</xdr:rowOff>
    </xdr:from>
    <xdr:ext cx="469744" cy="259045"/>
    <xdr:sp macro="" textlink="">
      <xdr:nvSpPr>
        <xdr:cNvPr id="594" name="n_1aveValue【公民館】&#10;一人当たり面積"/>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0.222</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50454</xdr:rowOff>
    </xdr:from>
    <xdr:ext cx="469744" cy="259045"/>
    <xdr:sp macro="" textlink="">
      <xdr:nvSpPr>
        <xdr:cNvPr id="595" name="n_1mainValue【公民館】&#10;一人当たり面積"/>
        <xdr:cNvSpPr txBox="1"/>
      </xdr:nvSpPr>
      <xdr:spPr>
        <a:xfrm>
          <a:off x="21075727" y="1770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認定こども園・幼稚園・保育所が有形固定資産減価償却率を大きく下回っている。これは平成１５～２０年にかけて市内の幼保園等の内５施設の建て替えを行っており、比較的新しい施設が多いためこのような結果となっている。それに反して一人当たりの面積は類似団体平均を大きく上回っており、御前崎市の人口が減少すれば一人当たりの負担がさらに増加していくことが考えられるため、建て替えや大規模改修の費用をどのように捻出するか検討していく必要がある。</a:t>
          </a:r>
          <a:endParaRPr lang="ja-JP" altLang="ja-JP" sz="1300">
            <a:effectLst/>
          </a:endParaRPr>
        </a:p>
        <a:p>
          <a:r>
            <a:rPr kumimoji="1" lang="ja-JP" altLang="ja-JP" sz="1300">
              <a:solidFill>
                <a:schemeClr val="dk1"/>
              </a:solidFill>
              <a:effectLst/>
              <a:latin typeface="+mn-lt"/>
              <a:ea typeface="+mn-ea"/>
              <a:cs typeface="+mn-cs"/>
            </a:rPr>
            <a:t>学校施設及び児童館については、有形固定資産減価償却率が類似団体平均よりも上回っている。小中学校の建て替えは昭和５０～６３年に集中しており、ほとんどの学校施設が３０～４０年程度使用されているため老朽化が進んでいる。御前崎市立浜岡中学校を平成３０～３２年度で建て替えを予定しており、その他の学校施設についても大規模改修や建て替えなどの必要性に迫られることになる。また、市内の児童館は浜岡福祉会館内に併設されているものであるが、福祉会館も建設から３６年経過している。先を見据えた個別計画の策定を行い、機能をいかに維持するかを考えなければならない。</a:t>
          </a:r>
          <a:endParaRPr lang="ja-JP" altLang="ja-JP" sz="13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静岡県御前崎市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33,358
32,516
65.56
17,347,755
16,681,944
614,886
9,552,143
2,292,241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0</xdr:rowOff>
    </xdr:from>
    <xdr:to>
      <xdr:col>6</xdr:col>
      <xdr:colOff>510540</xdr:colOff>
      <xdr:row>42</xdr:row>
      <xdr:rowOff>38100</xdr:rowOff>
    </xdr:to>
    <xdr:cxnSp macro="">
      <xdr:nvCxnSpPr>
        <xdr:cNvPr id="56" name="直線コネクタ 55"/>
        <xdr:cNvCxnSpPr/>
      </xdr:nvCxnSpPr>
      <xdr:spPr>
        <a:xfrm flipV="1">
          <a:off x="4634865"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41927</xdr:rowOff>
    </xdr:from>
    <xdr:ext cx="340478" cy="259045"/>
    <xdr:sp macro="" textlink="">
      <xdr:nvSpPr>
        <xdr:cNvPr id="57" name="【図書館】&#10;有形固定資産減価償却率最小値テキスト"/>
        <xdr:cNvSpPr txBox="1"/>
      </xdr:nvSpPr>
      <xdr:spPr>
        <a:xfrm>
          <a:off x="47244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422275</xdr:colOff>
      <xdr:row>42</xdr:row>
      <xdr:rowOff>38100</xdr:rowOff>
    </xdr:from>
    <xdr:to>
      <xdr:col>6</xdr:col>
      <xdr:colOff>600075</xdr:colOff>
      <xdr:row>42</xdr:row>
      <xdr:rowOff>38100</xdr:rowOff>
    </xdr:to>
    <xdr:cxnSp macro="">
      <xdr:nvCxnSpPr>
        <xdr:cNvPr id="58" name="直線コネクタ 57"/>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118127</xdr:rowOff>
    </xdr:from>
    <xdr:ext cx="405111" cy="259045"/>
    <xdr:sp macro="" textlink="">
      <xdr:nvSpPr>
        <xdr:cNvPr id="59" name="【図書館】&#10;有形固定資産減価償却率最大値テキスト"/>
        <xdr:cNvSpPr txBox="1"/>
      </xdr:nvSpPr>
      <xdr:spPr>
        <a:xfrm>
          <a:off x="47244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6</xdr:col>
      <xdr:colOff>422275</xdr:colOff>
      <xdr:row>34</xdr:row>
      <xdr:rowOff>0</xdr:rowOff>
    </xdr:from>
    <xdr:to>
      <xdr:col>6</xdr:col>
      <xdr:colOff>600075</xdr:colOff>
      <xdr:row>34</xdr:row>
      <xdr:rowOff>0</xdr:rowOff>
    </xdr:to>
    <xdr:cxnSp macro="">
      <xdr:nvCxnSpPr>
        <xdr:cNvPr id="60" name="直線コネクタ 59"/>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165752</xdr:rowOff>
    </xdr:from>
    <xdr:ext cx="405111" cy="259045"/>
    <xdr:sp macro="" textlink="">
      <xdr:nvSpPr>
        <xdr:cNvPr id="61" name="【図書館】&#10;有形固定資産減価償却率平均値テキスト"/>
        <xdr:cNvSpPr txBox="1"/>
      </xdr:nvSpPr>
      <xdr:spPr>
        <a:xfrm>
          <a:off x="4724400" y="650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15875</xdr:rowOff>
    </xdr:from>
    <xdr:to>
      <xdr:col>6</xdr:col>
      <xdr:colOff>561975</xdr:colOff>
      <xdr:row>38</xdr:row>
      <xdr:rowOff>117475</xdr:rowOff>
    </xdr:to>
    <xdr:sp macro="" textlink="">
      <xdr:nvSpPr>
        <xdr:cNvPr id="62" name="フローチャート : 判断 61"/>
        <xdr:cNvSpPr/>
      </xdr:nvSpPr>
      <xdr:spPr>
        <a:xfrm>
          <a:off x="45847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168275</xdr:rowOff>
    </xdr:from>
    <xdr:to>
      <xdr:col>5</xdr:col>
      <xdr:colOff>409575</xdr:colOff>
      <xdr:row>37</xdr:row>
      <xdr:rowOff>98425</xdr:rowOff>
    </xdr:to>
    <xdr:sp macro="" textlink="">
      <xdr:nvSpPr>
        <xdr:cNvPr id="63" name="フローチャート : 判断 62"/>
        <xdr:cNvSpPr/>
      </xdr:nvSpPr>
      <xdr:spPr>
        <a:xfrm>
          <a:off x="3746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114952</xdr:rowOff>
    </xdr:from>
    <xdr:ext cx="405111" cy="259045"/>
    <xdr:sp macro="" textlink="">
      <xdr:nvSpPr>
        <xdr:cNvPr id="64" name="n_1aveValue【図書館】&#10;有形固定資産減価償却率"/>
        <xdr:cNvSpPr txBox="1"/>
      </xdr:nvSpPr>
      <xdr:spPr>
        <a:xfrm>
          <a:off x="3582043"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65405</xdr:rowOff>
    </xdr:from>
    <xdr:to>
      <xdr:col>5</xdr:col>
      <xdr:colOff>409575</xdr:colOff>
      <xdr:row>37</xdr:row>
      <xdr:rowOff>167005</xdr:rowOff>
    </xdr:to>
    <xdr:sp macro="" textlink="">
      <xdr:nvSpPr>
        <xdr:cNvPr id="70" name="円/楕円 69"/>
        <xdr:cNvSpPr/>
      </xdr:nvSpPr>
      <xdr:spPr>
        <a:xfrm>
          <a:off x="3746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158132</xdr:rowOff>
    </xdr:from>
    <xdr:ext cx="405111" cy="259045"/>
    <xdr:sp macro="" textlink="">
      <xdr:nvSpPr>
        <xdr:cNvPr id="71" name="n_1mainValue【図書館】&#10;有形固定資産減価償却率"/>
        <xdr:cNvSpPr txBox="1"/>
      </xdr:nvSpPr>
      <xdr:spPr>
        <a:xfrm>
          <a:off x="3582043"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2" name="テキスト ボックス 8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38</xdr:row>
      <xdr:rowOff>133350</xdr:rowOff>
    </xdr:from>
    <xdr:to>
      <xdr:col>15</xdr:col>
      <xdr:colOff>180340</xdr:colOff>
      <xdr:row>41</xdr:row>
      <xdr:rowOff>133350</xdr:rowOff>
    </xdr:to>
    <xdr:cxnSp macro="">
      <xdr:nvCxnSpPr>
        <xdr:cNvPr id="96" name="直線コネクタ 95"/>
        <xdr:cNvCxnSpPr/>
      </xdr:nvCxnSpPr>
      <xdr:spPr>
        <a:xfrm flipV="1">
          <a:off x="10476865" y="6648450"/>
          <a:ext cx="0" cy="514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97"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98" name="直線コネクタ 97"/>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99" name="【図書館】&#10;一人当たり面積最大値テキスト"/>
        <xdr:cNvSpPr txBox="1"/>
      </xdr:nvSpPr>
      <xdr:spPr>
        <a:xfrm>
          <a:off x="10566400" y="642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38</xdr:row>
      <xdr:rowOff>133350</xdr:rowOff>
    </xdr:from>
    <xdr:to>
      <xdr:col>15</xdr:col>
      <xdr:colOff>269875</xdr:colOff>
      <xdr:row>38</xdr:row>
      <xdr:rowOff>133350</xdr:rowOff>
    </xdr:to>
    <xdr:cxnSp macro="">
      <xdr:nvCxnSpPr>
        <xdr:cNvPr id="100" name="直線コネクタ 99"/>
        <xdr:cNvCxnSpPr/>
      </xdr:nvCxnSpPr>
      <xdr:spPr>
        <a:xfrm>
          <a:off x="10388600" y="664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118127</xdr:rowOff>
    </xdr:from>
    <xdr:ext cx="469744" cy="259045"/>
    <xdr:sp macro="" textlink="">
      <xdr:nvSpPr>
        <xdr:cNvPr id="101" name="【図書館】&#10;一人当たり面積平均値テキスト"/>
        <xdr:cNvSpPr txBox="1"/>
      </xdr:nvSpPr>
      <xdr:spPr>
        <a:xfrm>
          <a:off x="105664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139700</xdr:rowOff>
    </xdr:from>
    <xdr:to>
      <xdr:col>15</xdr:col>
      <xdr:colOff>231775</xdr:colOff>
      <xdr:row>40</xdr:row>
      <xdr:rowOff>69850</xdr:rowOff>
    </xdr:to>
    <xdr:sp macro="" textlink="">
      <xdr:nvSpPr>
        <xdr:cNvPr id="102" name="フローチャート : 判断 101"/>
        <xdr:cNvSpPr/>
      </xdr:nvSpPr>
      <xdr:spPr>
        <a:xfrm>
          <a:off x="10426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158750</xdr:rowOff>
    </xdr:from>
    <xdr:to>
      <xdr:col>14</xdr:col>
      <xdr:colOff>79375</xdr:colOff>
      <xdr:row>38</xdr:row>
      <xdr:rowOff>88900</xdr:rowOff>
    </xdr:to>
    <xdr:sp macro="" textlink="">
      <xdr:nvSpPr>
        <xdr:cNvPr id="103" name="フローチャート : 判断 102"/>
        <xdr:cNvSpPr/>
      </xdr:nvSpPr>
      <xdr:spPr>
        <a:xfrm>
          <a:off x="958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80027</xdr:rowOff>
    </xdr:from>
    <xdr:ext cx="469744" cy="259045"/>
    <xdr:sp macro="" textlink="">
      <xdr:nvSpPr>
        <xdr:cNvPr id="104" name="n_1aveValue【図書館】&#10;一人当たり面積"/>
        <xdr:cNvSpPr txBox="1"/>
      </xdr:nvSpPr>
      <xdr:spPr>
        <a:xfrm>
          <a:off x="9391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32</xdr:row>
      <xdr:rowOff>120650</xdr:rowOff>
    </xdr:from>
    <xdr:to>
      <xdr:col>14</xdr:col>
      <xdr:colOff>79375</xdr:colOff>
      <xdr:row>33</xdr:row>
      <xdr:rowOff>50800</xdr:rowOff>
    </xdr:to>
    <xdr:sp macro="" textlink="">
      <xdr:nvSpPr>
        <xdr:cNvPr id="110" name="円/楕円 109"/>
        <xdr:cNvSpPr/>
      </xdr:nvSpPr>
      <xdr:spPr>
        <a:xfrm>
          <a:off x="9588500" y="56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31</xdr:row>
      <xdr:rowOff>67327</xdr:rowOff>
    </xdr:from>
    <xdr:ext cx="469744" cy="259045"/>
    <xdr:sp macro="" textlink="">
      <xdr:nvSpPr>
        <xdr:cNvPr id="111" name="n_1mainValue【図書館】&#10;一人当たり面積"/>
        <xdr:cNvSpPr txBox="1"/>
      </xdr:nvSpPr>
      <xdr:spPr>
        <a:xfrm>
          <a:off x="9391727" y="538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4" name="テキスト ボックス 123"/>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4" name="テキスト ボックス 133"/>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96338</xdr:rowOff>
    </xdr:from>
    <xdr:to>
      <xdr:col>6</xdr:col>
      <xdr:colOff>510540</xdr:colOff>
      <xdr:row>63</xdr:row>
      <xdr:rowOff>60416</xdr:rowOff>
    </xdr:to>
    <xdr:cxnSp macro="">
      <xdr:nvCxnSpPr>
        <xdr:cNvPr id="138" name="直線コネクタ 137"/>
        <xdr:cNvCxnSpPr/>
      </xdr:nvCxnSpPr>
      <xdr:spPr>
        <a:xfrm flipV="1">
          <a:off x="4634865" y="9868988"/>
          <a:ext cx="0" cy="99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64243</xdr:rowOff>
    </xdr:from>
    <xdr:ext cx="405111" cy="259045"/>
    <xdr:sp macro="" textlink="">
      <xdr:nvSpPr>
        <xdr:cNvPr id="139" name="【体育館・プール】&#10;有形固定資産減価償却率最小値テキスト"/>
        <xdr:cNvSpPr txBox="1"/>
      </xdr:nvSpPr>
      <xdr:spPr>
        <a:xfrm>
          <a:off x="4724400" y="1086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6</xdr:col>
      <xdr:colOff>422275</xdr:colOff>
      <xdr:row>63</xdr:row>
      <xdr:rowOff>60416</xdr:rowOff>
    </xdr:from>
    <xdr:to>
      <xdr:col>6</xdr:col>
      <xdr:colOff>600075</xdr:colOff>
      <xdr:row>63</xdr:row>
      <xdr:rowOff>60416</xdr:rowOff>
    </xdr:to>
    <xdr:cxnSp macro="">
      <xdr:nvCxnSpPr>
        <xdr:cNvPr id="140" name="直線コネクタ 139"/>
        <xdr:cNvCxnSpPr/>
      </xdr:nvCxnSpPr>
      <xdr:spPr>
        <a:xfrm>
          <a:off x="4546600" y="1086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43015</xdr:rowOff>
    </xdr:from>
    <xdr:ext cx="405111" cy="259045"/>
    <xdr:sp macro="" textlink="">
      <xdr:nvSpPr>
        <xdr:cNvPr id="141" name="【体育館・プール】&#10;有形固定資産減価償却率最大値テキスト"/>
        <xdr:cNvSpPr txBox="1"/>
      </xdr:nvSpPr>
      <xdr:spPr>
        <a:xfrm>
          <a:off x="4724400" y="9644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6</xdr:col>
      <xdr:colOff>422275</xdr:colOff>
      <xdr:row>57</xdr:row>
      <xdr:rowOff>96338</xdr:rowOff>
    </xdr:from>
    <xdr:to>
      <xdr:col>6</xdr:col>
      <xdr:colOff>600075</xdr:colOff>
      <xdr:row>57</xdr:row>
      <xdr:rowOff>96338</xdr:rowOff>
    </xdr:to>
    <xdr:cxnSp macro="">
      <xdr:nvCxnSpPr>
        <xdr:cNvPr id="142" name="直線コネクタ 141"/>
        <xdr:cNvCxnSpPr/>
      </xdr:nvCxnSpPr>
      <xdr:spPr>
        <a:xfrm>
          <a:off x="4546600" y="986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3"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4" name="フローチャート : 判断 143"/>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55</xdr:row>
      <xdr:rowOff>153307</xdr:rowOff>
    </xdr:from>
    <xdr:to>
      <xdr:col>5</xdr:col>
      <xdr:colOff>409575</xdr:colOff>
      <xdr:row>56</xdr:row>
      <xdr:rowOff>83457</xdr:rowOff>
    </xdr:to>
    <xdr:sp macro="" textlink="">
      <xdr:nvSpPr>
        <xdr:cNvPr id="145" name="フローチャート : 判断 144"/>
        <xdr:cNvSpPr/>
      </xdr:nvSpPr>
      <xdr:spPr>
        <a:xfrm>
          <a:off x="3746500" y="958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99984</xdr:rowOff>
    </xdr:from>
    <xdr:ext cx="405111" cy="259045"/>
    <xdr:sp macro="" textlink="">
      <xdr:nvSpPr>
        <xdr:cNvPr id="146" name="n_1aveValue【体育館・プール】&#10;有形固定資産減価償却率"/>
        <xdr:cNvSpPr txBox="1"/>
      </xdr:nvSpPr>
      <xdr:spPr>
        <a:xfrm>
          <a:off x="3582043" y="935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145143</xdr:rowOff>
    </xdr:from>
    <xdr:to>
      <xdr:col>5</xdr:col>
      <xdr:colOff>409575</xdr:colOff>
      <xdr:row>61</xdr:row>
      <xdr:rowOff>75293</xdr:rowOff>
    </xdr:to>
    <xdr:sp macro="" textlink="">
      <xdr:nvSpPr>
        <xdr:cNvPr id="152" name="円/楕円 151"/>
        <xdr:cNvSpPr/>
      </xdr:nvSpPr>
      <xdr:spPr>
        <a:xfrm>
          <a:off x="3746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66420</xdr:rowOff>
    </xdr:from>
    <xdr:ext cx="405111" cy="259045"/>
    <xdr:sp macro="" textlink="">
      <xdr:nvSpPr>
        <xdr:cNvPr id="153" name="n_1mainValue【体育館・プール】&#10;有形固定資産減価償却率"/>
        <xdr:cNvSpPr txBox="1"/>
      </xdr:nvSpPr>
      <xdr:spPr>
        <a:xfrm>
          <a:off x="3582043"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4" name="テキスト ボックス 163"/>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5" name="直線コネクタ 16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6" name="テキスト ボックス 16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7" name="直線コネクタ 16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8" name="テキスト ボックス 16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9" name="直線コネクタ 16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0" name="テキスト ボックス 16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1" name="直線コネクタ 17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2" name="テキスト ボックス 17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141732</xdr:rowOff>
    </xdr:from>
    <xdr:to>
      <xdr:col>15</xdr:col>
      <xdr:colOff>180340</xdr:colOff>
      <xdr:row>63</xdr:row>
      <xdr:rowOff>75438</xdr:rowOff>
    </xdr:to>
    <xdr:cxnSp macro="">
      <xdr:nvCxnSpPr>
        <xdr:cNvPr id="176" name="直線コネクタ 175"/>
        <xdr:cNvCxnSpPr/>
      </xdr:nvCxnSpPr>
      <xdr:spPr>
        <a:xfrm flipV="1">
          <a:off x="10476865" y="97429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79265</xdr:rowOff>
    </xdr:from>
    <xdr:ext cx="469744" cy="259045"/>
    <xdr:sp macro="" textlink="">
      <xdr:nvSpPr>
        <xdr:cNvPr id="177" name="【体育館・プール】&#10;一人当たり面積最小値テキスト"/>
        <xdr:cNvSpPr txBox="1"/>
      </xdr:nvSpPr>
      <xdr:spPr>
        <a:xfrm>
          <a:off x="10566400" y="108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0.221</a:t>
          </a:r>
          <a:endParaRPr kumimoji="1" lang="ja-JP" altLang="en-US" sz="1000" b="1">
            <a:latin typeface="ＭＳ Ｐゴシック"/>
          </a:endParaRPr>
        </a:p>
      </xdr:txBody>
    </xdr:sp>
    <xdr:clientData/>
  </xdr:oneCellAnchor>
  <xdr:twoCellAnchor>
    <xdr:from>
      <xdr:col>15</xdr:col>
      <xdr:colOff>92075</xdr:colOff>
      <xdr:row>63</xdr:row>
      <xdr:rowOff>75438</xdr:rowOff>
    </xdr:from>
    <xdr:to>
      <xdr:col>15</xdr:col>
      <xdr:colOff>269875</xdr:colOff>
      <xdr:row>63</xdr:row>
      <xdr:rowOff>75438</xdr:rowOff>
    </xdr:to>
    <xdr:cxnSp macro="">
      <xdr:nvCxnSpPr>
        <xdr:cNvPr id="178" name="直線コネクタ 177"/>
        <xdr:cNvCxnSpPr/>
      </xdr:nvCxnSpPr>
      <xdr:spPr>
        <a:xfrm>
          <a:off x="10388600" y="108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88409</xdr:rowOff>
    </xdr:from>
    <xdr:ext cx="469744" cy="259045"/>
    <xdr:sp macro="" textlink="">
      <xdr:nvSpPr>
        <xdr:cNvPr id="179" name="【体育館・プール】&#10;一人当たり面積最大値テキスト"/>
        <xdr:cNvSpPr txBox="1"/>
      </xdr:nvSpPr>
      <xdr:spPr>
        <a:xfrm>
          <a:off x="10566400" y="95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0.469</a:t>
          </a:r>
          <a:endParaRPr kumimoji="1" lang="ja-JP" altLang="en-US" sz="1000" b="1">
            <a:latin typeface="ＭＳ Ｐゴシック"/>
          </a:endParaRPr>
        </a:p>
      </xdr:txBody>
    </xdr:sp>
    <xdr:clientData/>
  </xdr:oneCellAnchor>
  <xdr:twoCellAnchor>
    <xdr:from>
      <xdr:col>15</xdr:col>
      <xdr:colOff>92075</xdr:colOff>
      <xdr:row>56</xdr:row>
      <xdr:rowOff>141732</xdr:rowOff>
    </xdr:from>
    <xdr:to>
      <xdr:col>15</xdr:col>
      <xdr:colOff>269875</xdr:colOff>
      <xdr:row>56</xdr:row>
      <xdr:rowOff>141732</xdr:rowOff>
    </xdr:to>
    <xdr:cxnSp macro="">
      <xdr:nvCxnSpPr>
        <xdr:cNvPr id="180" name="直線コネクタ 179"/>
        <xdr:cNvCxnSpPr/>
      </xdr:nvCxnSpPr>
      <xdr:spPr>
        <a:xfrm>
          <a:off x="10388600" y="974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39641</xdr:rowOff>
    </xdr:from>
    <xdr:ext cx="469744" cy="259045"/>
    <xdr:sp macro="" textlink="">
      <xdr:nvSpPr>
        <xdr:cNvPr id="181" name="【体育館・プール】&#10;一人当たり面積平均値テキスト"/>
        <xdr:cNvSpPr txBox="1"/>
      </xdr:nvSpPr>
      <xdr:spPr>
        <a:xfrm>
          <a:off x="10566400" y="10155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0.363</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61214</xdr:rowOff>
    </xdr:from>
    <xdr:to>
      <xdr:col>15</xdr:col>
      <xdr:colOff>231775</xdr:colOff>
      <xdr:row>59</xdr:row>
      <xdr:rowOff>162814</xdr:rowOff>
    </xdr:to>
    <xdr:sp macro="" textlink="">
      <xdr:nvSpPr>
        <xdr:cNvPr id="182" name="フローチャート : 判断 181"/>
        <xdr:cNvSpPr/>
      </xdr:nvSpPr>
      <xdr:spPr>
        <a:xfrm>
          <a:off x="104267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77216</xdr:rowOff>
    </xdr:from>
    <xdr:to>
      <xdr:col>14</xdr:col>
      <xdr:colOff>79375</xdr:colOff>
      <xdr:row>61</xdr:row>
      <xdr:rowOff>7366</xdr:rowOff>
    </xdr:to>
    <xdr:sp macro="" textlink="">
      <xdr:nvSpPr>
        <xdr:cNvPr id="183" name="フローチャート : 判断 182"/>
        <xdr:cNvSpPr/>
      </xdr:nvSpPr>
      <xdr:spPr>
        <a:xfrm>
          <a:off x="9588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23893</xdr:rowOff>
    </xdr:from>
    <xdr:ext cx="469744" cy="259045"/>
    <xdr:sp macro="" textlink="">
      <xdr:nvSpPr>
        <xdr:cNvPr id="184" name="n_1aveValue【体育館・プール】&#10;一人当たり面積"/>
        <xdr:cNvSpPr txBox="1"/>
      </xdr:nvSpPr>
      <xdr:spPr>
        <a:xfrm>
          <a:off x="9391727" y="101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145796</xdr:rowOff>
    </xdr:from>
    <xdr:to>
      <xdr:col>14</xdr:col>
      <xdr:colOff>79375</xdr:colOff>
      <xdr:row>63</xdr:row>
      <xdr:rowOff>75946</xdr:rowOff>
    </xdr:to>
    <xdr:sp macro="" textlink="">
      <xdr:nvSpPr>
        <xdr:cNvPr id="190" name="円/楕円 189"/>
        <xdr:cNvSpPr/>
      </xdr:nvSpPr>
      <xdr:spPr>
        <a:xfrm>
          <a:off x="9588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67073</xdr:rowOff>
    </xdr:from>
    <xdr:ext cx="469744" cy="259045"/>
    <xdr:sp macro="" textlink="">
      <xdr:nvSpPr>
        <xdr:cNvPr id="191" name="n_1mainValue【体育館・プール】&#10;一人当たり面積"/>
        <xdr:cNvSpPr txBox="1"/>
      </xdr:nvSpPr>
      <xdr:spPr>
        <a:xfrm>
          <a:off x="9391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0" name="正方形/長方形 1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1" name="正方形/長方形 2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2" name="正方形/長方形 2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3" name="正方形/長方形 2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4" name="正方形/長方形 2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5" name="正方形/長方形 2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6" name="正方形/長方形 2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7" name="正方形/長方形 20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09" name="正方形/長方形 20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10" name="正方形/長方形 20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11" name="正方形/長方形 21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12" name="正方形/長方形 21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3" name="正方形/長方形 21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4" name="テキスト ボックス 21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5" name="直線コネクタ 21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6" name="テキスト ボックス 21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47.0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17" name="直線コネクタ 21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18" name="テキスト ボックス 21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19" name="直線コネクタ 21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20" name="テキスト ボックス 21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21" name="直線コネクタ 22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22" name="テキスト ボックス 22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23" name="直線コネクタ 22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24" name="テキスト ボックス 22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5" name="直線コネクタ 22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26" name="テキスト ボックス 22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139700</xdr:rowOff>
    </xdr:from>
    <xdr:to>
      <xdr:col>5</xdr:col>
      <xdr:colOff>409575</xdr:colOff>
      <xdr:row>107</xdr:row>
      <xdr:rowOff>69850</xdr:rowOff>
    </xdr:to>
    <xdr:sp macro="" textlink="">
      <xdr:nvSpPr>
        <xdr:cNvPr id="228" name="フローチャート : 判断 227"/>
        <xdr:cNvSpPr/>
      </xdr:nvSpPr>
      <xdr:spPr>
        <a:xfrm>
          <a:off x="3746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60977</xdr:rowOff>
    </xdr:from>
    <xdr:ext cx="405111" cy="259045"/>
    <xdr:sp macro="" textlink="">
      <xdr:nvSpPr>
        <xdr:cNvPr id="229" name="n_1aveValue【市民会館】&#10;有形固定資産減価償却率"/>
        <xdr:cNvSpPr txBox="1"/>
      </xdr:nvSpPr>
      <xdr:spPr>
        <a:xfrm>
          <a:off x="3582043"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0" name="テキスト ボックス 2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1" name="テキスト ボックス 2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2" name="テキスト ボックス 2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3" name="テキスト ボックス 2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4" name="テキスト ボックス 2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25400</xdr:rowOff>
    </xdr:from>
    <xdr:to>
      <xdr:col>5</xdr:col>
      <xdr:colOff>409575</xdr:colOff>
      <xdr:row>100</xdr:row>
      <xdr:rowOff>127000</xdr:rowOff>
    </xdr:to>
    <xdr:sp macro="" textlink="">
      <xdr:nvSpPr>
        <xdr:cNvPr id="235" name="円/楕円 234"/>
        <xdr:cNvSpPr/>
      </xdr:nvSpPr>
      <xdr:spPr>
        <a:xfrm>
          <a:off x="3746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98</xdr:row>
      <xdr:rowOff>143527</xdr:rowOff>
    </xdr:from>
    <xdr:ext cx="405111" cy="259045"/>
    <xdr:sp macro="" textlink="">
      <xdr:nvSpPr>
        <xdr:cNvPr id="236" name="n_1mainValue【市民会館】&#10;有形固定資産減価償却率"/>
        <xdr:cNvSpPr txBox="1"/>
      </xdr:nvSpPr>
      <xdr:spPr>
        <a:xfrm>
          <a:off x="3582043"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37" name="正方形/長方形 2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38" name="正方形/長方形 23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39" name="正方形/長方形 23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40" name="正方形/長方形 23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41" name="正方形/長方形 24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42" name="正方形/長方形 2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43" name="テキスト ボックス 2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44" name="直線コネクタ 2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45" name="テキスト ボックス 24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46" name="直線コネクタ 2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47" name="テキスト ボックス 2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48" name="直線コネクタ 2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49" name="テキスト ボックス 2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0" name="直線コネクタ 2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1" name="テキスト ボックス 2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52" name="直線コネクタ 2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53" name="テキスト ボックス 2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54" name="直線コネクタ 2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55" name="テキスト ボックス 2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56" name="直線コネクタ 2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57" name="テキスト ボックス 2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101</xdr:row>
      <xdr:rowOff>25400</xdr:rowOff>
    </xdr:from>
    <xdr:to>
      <xdr:col>14</xdr:col>
      <xdr:colOff>79375</xdr:colOff>
      <xdr:row>101</xdr:row>
      <xdr:rowOff>127000</xdr:rowOff>
    </xdr:to>
    <xdr:sp macro="" textlink="">
      <xdr:nvSpPr>
        <xdr:cNvPr id="259" name="フローチャート : 判断 258"/>
        <xdr:cNvSpPr/>
      </xdr:nvSpPr>
      <xdr:spPr>
        <a:xfrm>
          <a:off x="9588500" y="1734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143527</xdr:rowOff>
    </xdr:from>
    <xdr:ext cx="469744" cy="259045"/>
    <xdr:sp macro="" textlink="">
      <xdr:nvSpPr>
        <xdr:cNvPr id="260" name="n_1aveValue【市民会館】&#10;一人当たり面積"/>
        <xdr:cNvSpPr txBox="1"/>
      </xdr:nvSpPr>
      <xdr:spPr>
        <a:xfrm>
          <a:off x="9391727" y="171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61" name="テキスト ボックス 2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62" name="テキスト ボックス 2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63" name="テキスト ボックス 2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64" name="テキスト ボックス 2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65" name="テキスト ボックス 2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6350</xdr:rowOff>
    </xdr:from>
    <xdr:to>
      <xdr:col>14</xdr:col>
      <xdr:colOff>79375</xdr:colOff>
      <xdr:row>104</xdr:row>
      <xdr:rowOff>107950</xdr:rowOff>
    </xdr:to>
    <xdr:sp macro="" textlink="">
      <xdr:nvSpPr>
        <xdr:cNvPr id="266" name="円/楕円 265"/>
        <xdr:cNvSpPr/>
      </xdr:nvSpPr>
      <xdr:spPr>
        <a:xfrm>
          <a:off x="9588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99077</xdr:rowOff>
    </xdr:from>
    <xdr:ext cx="469744" cy="259045"/>
    <xdr:sp macro="" textlink="">
      <xdr:nvSpPr>
        <xdr:cNvPr id="267" name="n_1mainValue【市民会館】&#10;一人当たり面積"/>
        <xdr:cNvSpPr txBox="1"/>
      </xdr:nvSpPr>
      <xdr:spPr>
        <a:xfrm>
          <a:off x="9391727" y="1792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68" name="正方形/長方形 2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69" name="正方形/長方形 268"/>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70" name="正方形/長方形 269"/>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71" name="正方形/長方形 270"/>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72" name="正方形/長方形 271"/>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73" name="正方形/長方形 27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74" name="正方形/長方形 2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275" name="正方形/長方形 274"/>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276" name="正方形/長方形 275"/>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277" name="正方形/長方形 276"/>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278" name="正方形/長方形 277"/>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9" name="正方形/長方形 27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80" name="正方形/長方形 2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81" name="正方形/長方形 2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82" name="正方形/長方形 2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83" name="正方形/長方形 2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84" name="正方形/長方形 2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85" name="正方形/長方形 2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86" name="正方形/長方形 2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87" name="正方形/長方形 28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88" name="正方形/長方形 2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89" name="正方形/長方形 2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90" name="正方形/長方形 2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91" name="正方形/長方形 2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92" name="正方形/長方形 2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93" name="正方形/長方形 2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94" name="正方形/長方形 2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95" name="正方形/長方形 29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96" name="正方形/長方形 2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97" name="正方形/長方形 2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98" name="正方形/長方形 2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99" name="正方形/長方形 2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00" name="正方形/長方形 2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01" name="正方形/長方形 3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02" name="正方形/長方形 3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03" name="正方形/長方形 3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04" name="テキスト ボックス 3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05" name="直線コネクタ 3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06" name="テキスト ボックス 30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07" name="直線コネクタ 3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08" name="テキスト ボックス 30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09" name="直線コネクタ 3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10" name="テキスト ボックス 3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11" name="直線コネクタ 3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12" name="テキスト ボックス 3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13" name="直線コネクタ 3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14" name="テキスト ボックス 3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15" name="直線コネクタ 3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16" name="テキスト ボックス 3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17" name="直線コネクタ 3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318" name="テキスト ボックス 31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118111</xdr:rowOff>
    </xdr:from>
    <xdr:to>
      <xdr:col>23</xdr:col>
      <xdr:colOff>516889</xdr:colOff>
      <xdr:row>86</xdr:row>
      <xdr:rowOff>144780</xdr:rowOff>
    </xdr:to>
    <xdr:cxnSp macro="">
      <xdr:nvCxnSpPr>
        <xdr:cNvPr id="320" name="直線コネクタ 319"/>
        <xdr:cNvCxnSpPr/>
      </xdr:nvCxnSpPr>
      <xdr:spPr>
        <a:xfrm flipV="1">
          <a:off x="16318864" y="13491211"/>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148607</xdr:rowOff>
    </xdr:from>
    <xdr:ext cx="405111" cy="259045"/>
    <xdr:sp macro="" textlink="">
      <xdr:nvSpPr>
        <xdr:cNvPr id="321" name="【消防施設】&#10;有形固定資産減価償却率最小値テキスト"/>
        <xdr:cNvSpPr txBox="1"/>
      </xdr:nvSpPr>
      <xdr:spPr>
        <a:xfrm>
          <a:off x="164084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86</xdr:row>
      <xdr:rowOff>144780</xdr:rowOff>
    </xdr:from>
    <xdr:to>
      <xdr:col>23</xdr:col>
      <xdr:colOff>606425</xdr:colOff>
      <xdr:row>86</xdr:row>
      <xdr:rowOff>144780</xdr:rowOff>
    </xdr:to>
    <xdr:cxnSp macro="">
      <xdr:nvCxnSpPr>
        <xdr:cNvPr id="322" name="直線コネクタ 321"/>
        <xdr:cNvCxnSpPr/>
      </xdr:nvCxnSpPr>
      <xdr:spPr>
        <a:xfrm>
          <a:off x="16230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64788</xdr:rowOff>
    </xdr:from>
    <xdr:ext cx="405111" cy="259045"/>
    <xdr:sp macro="" textlink="">
      <xdr:nvSpPr>
        <xdr:cNvPr id="323" name="【消防施設】&#10;有形固定資産減価償却率最大値テキスト"/>
        <xdr:cNvSpPr txBox="1"/>
      </xdr:nvSpPr>
      <xdr:spPr>
        <a:xfrm>
          <a:off x="164084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78</xdr:row>
      <xdr:rowOff>118111</xdr:rowOff>
    </xdr:from>
    <xdr:to>
      <xdr:col>23</xdr:col>
      <xdr:colOff>606425</xdr:colOff>
      <xdr:row>78</xdr:row>
      <xdr:rowOff>118111</xdr:rowOff>
    </xdr:to>
    <xdr:cxnSp macro="">
      <xdr:nvCxnSpPr>
        <xdr:cNvPr id="324" name="直線コネクタ 323"/>
        <xdr:cNvCxnSpPr/>
      </xdr:nvCxnSpPr>
      <xdr:spPr>
        <a:xfrm>
          <a:off x="16230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41927</xdr:rowOff>
    </xdr:from>
    <xdr:ext cx="405111" cy="259045"/>
    <xdr:sp macro="" textlink="">
      <xdr:nvSpPr>
        <xdr:cNvPr id="325" name="【消防施設】&#10;有形固定資産減価償却率平均値テキスト"/>
        <xdr:cNvSpPr txBox="1"/>
      </xdr:nvSpPr>
      <xdr:spPr>
        <a:xfrm>
          <a:off x="164084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63500</xdr:rowOff>
    </xdr:from>
    <xdr:to>
      <xdr:col>23</xdr:col>
      <xdr:colOff>568325</xdr:colOff>
      <xdr:row>82</xdr:row>
      <xdr:rowOff>165100</xdr:rowOff>
    </xdr:to>
    <xdr:sp macro="" textlink="">
      <xdr:nvSpPr>
        <xdr:cNvPr id="326" name="フローチャート : 判断 325"/>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93980</xdr:rowOff>
    </xdr:from>
    <xdr:to>
      <xdr:col>22</xdr:col>
      <xdr:colOff>415925</xdr:colOff>
      <xdr:row>84</xdr:row>
      <xdr:rowOff>24130</xdr:rowOff>
    </xdr:to>
    <xdr:sp macro="" textlink="">
      <xdr:nvSpPr>
        <xdr:cNvPr id="327" name="フローチャート : 判断 326"/>
        <xdr:cNvSpPr/>
      </xdr:nvSpPr>
      <xdr:spPr>
        <a:xfrm>
          <a:off x="15430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40657</xdr:rowOff>
    </xdr:from>
    <xdr:ext cx="405111" cy="259045"/>
    <xdr:sp macro="" textlink="">
      <xdr:nvSpPr>
        <xdr:cNvPr id="328" name="n_1aveValue【消防施設】&#10;有形固定資産減価償却率"/>
        <xdr:cNvSpPr txBox="1"/>
      </xdr:nvSpPr>
      <xdr:spPr>
        <a:xfrm>
          <a:off x="15266043" y="1409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29" name="テキスト ボックス 3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30" name="テキスト ボックス 3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31" name="テキスト ボックス 3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32" name="テキスト ボックス 3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33" name="テキスト ボックス 3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113030</xdr:rowOff>
    </xdr:from>
    <xdr:to>
      <xdr:col>22</xdr:col>
      <xdr:colOff>415925</xdr:colOff>
      <xdr:row>85</xdr:row>
      <xdr:rowOff>43180</xdr:rowOff>
    </xdr:to>
    <xdr:sp macro="" textlink="">
      <xdr:nvSpPr>
        <xdr:cNvPr id="334" name="円/楕円 333"/>
        <xdr:cNvSpPr/>
      </xdr:nvSpPr>
      <xdr:spPr>
        <a:xfrm>
          <a:off x="15430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34307</xdr:rowOff>
    </xdr:from>
    <xdr:ext cx="405111" cy="259045"/>
    <xdr:sp macro="" textlink="">
      <xdr:nvSpPr>
        <xdr:cNvPr id="335" name="n_1mainValue【消防施設】&#10;有形固定資産減価償却率"/>
        <xdr:cNvSpPr txBox="1"/>
      </xdr:nvSpPr>
      <xdr:spPr>
        <a:xfrm>
          <a:off x="15266043"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36" name="正方形/長方形 3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37" name="正方形/長方形 3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38" name="正方形/長方形 3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39" name="正方形/長方形 3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40" name="正方形/長方形 3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41" name="正方形/長方形 3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42" name="正方形/長方形 3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43" name="正方形/長方形 3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44" name="テキスト ボックス 3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45" name="直線コネクタ 3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46" name="テキスト ボックス 34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347" name="直線コネクタ 34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48" name="テキスト ボックス 34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49" name="直線コネクタ 34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50" name="テキスト ボックス 34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51" name="直線コネクタ 35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52" name="テキスト ボックス 35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53" name="直線コネクタ 35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54" name="テキスト ボックス 35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55" name="直線コネクタ 3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56" name="テキスト ボックス 3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80</xdr:row>
      <xdr:rowOff>106680</xdr:rowOff>
    </xdr:from>
    <xdr:to>
      <xdr:col>32</xdr:col>
      <xdr:colOff>186689</xdr:colOff>
      <xdr:row>85</xdr:row>
      <xdr:rowOff>49530</xdr:rowOff>
    </xdr:to>
    <xdr:cxnSp macro="">
      <xdr:nvCxnSpPr>
        <xdr:cNvPr id="358" name="直線コネクタ 357"/>
        <xdr:cNvCxnSpPr/>
      </xdr:nvCxnSpPr>
      <xdr:spPr>
        <a:xfrm flipV="1">
          <a:off x="22160864" y="13822680"/>
          <a:ext cx="0" cy="80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53357</xdr:rowOff>
    </xdr:from>
    <xdr:ext cx="469744" cy="259045"/>
    <xdr:sp macro="" textlink="">
      <xdr:nvSpPr>
        <xdr:cNvPr id="359" name="【消防施設】&#10;一人当たり面積最小値テキスト"/>
        <xdr:cNvSpPr txBox="1"/>
      </xdr:nvSpPr>
      <xdr:spPr>
        <a:xfrm>
          <a:off x="222504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32</xdr:col>
      <xdr:colOff>98425</xdr:colOff>
      <xdr:row>85</xdr:row>
      <xdr:rowOff>49530</xdr:rowOff>
    </xdr:from>
    <xdr:to>
      <xdr:col>32</xdr:col>
      <xdr:colOff>276225</xdr:colOff>
      <xdr:row>85</xdr:row>
      <xdr:rowOff>49530</xdr:rowOff>
    </xdr:to>
    <xdr:cxnSp macro="">
      <xdr:nvCxnSpPr>
        <xdr:cNvPr id="360" name="直線コネクタ 359"/>
        <xdr:cNvCxnSpPr/>
      </xdr:nvCxnSpPr>
      <xdr:spPr>
        <a:xfrm>
          <a:off x="22072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53357</xdr:rowOff>
    </xdr:from>
    <xdr:ext cx="469744" cy="259045"/>
    <xdr:sp macro="" textlink="">
      <xdr:nvSpPr>
        <xdr:cNvPr id="361" name="【消防施設】&#10;一人当たり面積最大値テキスト"/>
        <xdr:cNvSpPr txBox="1"/>
      </xdr:nvSpPr>
      <xdr:spPr>
        <a:xfrm>
          <a:off x="22250400" y="1359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80</xdr:row>
      <xdr:rowOff>106680</xdr:rowOff>
    </xdr:from>
    <xdr:to>
      <xdr:col>32</xdr:col>
      <xdr:colOff>276225</xdr:colOff>
      <xdr:row>80</xdr:row>
      <xdr:rowOff>106680</xdr:rowOff>
    </xdr:to>
    <xdr:cxnSp macro="">
      <xdr:nvCxnSpPr>
        <xdr:cNvPr id="362" name="直線コネクタ 361"/>
        <xdr:cNvCxnSpPr/>
      </xdr:nvCxnSpPr>
      <xdr:spPr>
        <a:xfrm>
          <a:off x="22072600" y="1382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363" name="【消防施設】&#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364" name="フローチャート : 判断 363"/>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77</xdr:row>
      <xdr:rowOff>90170</xdr:rowOff>
    </xdr:from>
    <xdr:to>
      <xdr:col>31</xdr:col>
      <xdr:colOff>85725</xdr:colOff>
      <xdr:row>78</xdr:row>
      <xdr:rowOff>20320</xdr:rowOff>
    </xdr:to>
    <xdr:sp macro="" textlink="">
      <xdr:nvSpPr>
        <xdr:cNvPr id="365" name="フローチャート : 判断 364"/>
        <xdr:cNvSpPr/>
      </xdr:nvSpPr>
      <xdr:spPr>
        <a:xfrm>
          <a:off x="21272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36847</xdr:rowOff>
    </xdr:from>
    <xdr:ext cx="469744" cy="259045"/>
    <xdr:sp macro="" textlink="">
      <xdr:nvSpPr>
        <xdr:cNvPr id="366" name="n_1aveValue【消防施設】&#10;一人当たり面積"/>
        <xdr:cNvSpPr txBox="1"/>
      </xdr:nvSpPr>
      <xdr:spPr>
        <a:xfrm>
          <a:off x="21075727" y="130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67" name="テキスト ボックス 36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68" name="テキスト ボックス 36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69" name="テキスト ボックス 36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70" name="テキスト ボックス 36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71" name="テキスト ボックス 37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55880</xdr:rowOff>
    </xdr:from>
    <xdr:to>
      <xdr:col>31</xdr:col>
      <xdr:colOff>85725</xdr:colOff>
      <xdr:row>86</xdr:row>
      <xdr:rowOff>157480</xdr:rowOff>
    </xdr:to>
    <xdr:sp macro="" textlink="">
      <xdr:nvSpPr>
        <xdr:cNvPr id="372" name="円/楕円 371"/>
        <xdr:cNvSpPr/>
      </xdr:nvSpPr>
      <xdr:spPr>
        <a:xfrm>
          <a:off x="21272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148607</xdr:rowOff>
    </xdr:from>
    <xdr:ext cx="469744" cy="259045"/>
    <xdr:sp macro="" textlink="">
      <xdr:nvSpPr>
        <xdr:cNvPr id="373" name="n_1mainValue【消防施設】&#10;一人当たり面積"/>
        <xdr:cNvSpPr txBox="1"/>
      </xdr:nvSpPr>
      <xdr:spPr>
        <a:xfrm>
          <a:off x="210757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74" name="正方形/長方形 3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75" name="正方形/長方形 3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76" name="正方形/長方形 3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77" name="正方形/長方形 3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78" name="正方形/長方形 3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79" name="正方形/長方形 3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0" name="正方形/長方形 3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81" name="正方形/長方形 3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2" name="テキスト ボックス 3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83" name="直線コネクタ 3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384" name="直線コネクタ 38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385" name="テキスト ボックス 384"/>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86" name="直線コネクタ 38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87" name="テキスト ボックス 38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88" name="直線コネクタ 38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89" name="テキスト ボックス 38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90" name="直線コネクタ 38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91" name="テキスト ボックス 39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92" name="直線コネクタ 39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393" name="テキスト ボックス 39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94" name="直線コネクタ 3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95" name="テキスト ボックス 3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9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120014</xdr:rowOff>
    </xdr:from>
    <xdr:to>
      <xdr:col>23</xdr:col>
      <xdr:colOff>516889</xdr:colOff>
      <xdr:row>107</xdr:row>
      <xdr:rowOff>47625</xdr:rowOff>
    </xdr:to>
    <xdr:cxnSp macro="">
      <xdr:nvCxnSpPr>
        <xdr:cNvPr id="397" name="直線コネクタ 396"/>
        <xdr:cNvCxnSpPr/>
      </xdr:nvCxnSpPr>
      <xdr:spPr>
        <a:xfrm flipV="1">
          <a:off x="16318864" y="17607914"/>
          <a:ext cx="0" cy="78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51452</xdr:rowOff>
    </xdr:from>
    <xdr:ext cx="405111" cy="259045"/>
    <xdr:sp macro="" textlink="">
      <xdr:nvSpPr>
        <xdr:cNvPr id="398" name="【庁舎】&#10;有形固定資産減価償却率最小値テキスト"/>
        <xdr:cNvSpPr txBox="1"/>
      </xdr:nvSpPr>
      <xdr:spPr>
        <a:xfrm>
          <a:off x="16408400" y="183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23</xdr:col>
      <xdr:colOff>428625</xdr:colOff>
      <xdr:row>107</xdr:row>
      <xdr:rowOff>47625</xdr:rowOff>
    </xdr:from>
    <xdr:to>
      <xdr:col>23</xdr:col>
      <xdr:colOff>606425</xdr:colOff>
      <xdr:row>107</xdr:row>
      <xdr:rowOff>47625</xdr:rowOff>
    </xdr:to>
    <xdr:cxnSp macro="">
      <xdr:nvCxnSpPr>
        <xdr:cNvPr id="399" name="直線コネクタ 398"/>
        <xdr:cNvCxnSpPr/>
      </xdr:nvCxnSpPr>
      <xdr:spPr>
        <a:xfrm>
          <a:off x="16230600" y="1839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66691</xdr:rowOff>
    </xdr:from>
    <xdr:ext cx="405111" cy="259045"/>
    <xdr:sp macro="" textlink="">
      <xdr:nvSpPr>
        <xdr:cNvPr id="400" name="【庁舎】&#10;有形固定資産減価償却率最大値テキスト"/>
        <xdr:cNvSpPr txBox="1"/>
      </xdr:nvSpPr>
      <xdr:spPr>
        <a:xfrm>
          <a:off x="16408400" y="17383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428625</xdr:colOff>
      <xdr:row>102</xdr:row>
      <xdr:rowOff>120014</xdr:rowOff>
    </xdr:from>
    <xdr:to>
      <xdr:col>23</xdr:col>
      <xdr:colOff>606425</xdr:colOff>
      <xdr:row>102</xdr:row>
      <xdr:rowOff>120014</xdr:rowOff>
    </xdr:to>
    <xdr:cxnSp macro="">
      <xdr:nvCxnSpPr>
        <xdr:cNvPr id="401" name="直線コネクタ 400"/>
        <xdr:cNvCxnSpPr/>
      </xdr:nvCxnSpPr>
      <xdr:spPr>
        <a:xfrm>
          <a:off x="16230600" y="1760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30497</xdr:rowOff>
    </xdr:from>
    <xdr:ext cx="405111" cy="259045"/>
    <xdr:sp macro="" textlink="">
      <xdr:nvSpPr>
        <xdr:cNvPr id="402" name="【庁舎】&#10;有形固定資産減価償却率平均値テキスト"/>
        <xdr:cNvSpPr txBox="1"/>
      </xdr:nvSpPr>
      <xdr:spPr>
        <a:xfrm>
          <a:off x="16408400" y="18032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52070</xdr:rowOff>
    </xdr:from>
    <xdr:to>
      <xdr:col>23</xdr:col>
      <xdr:colOff>568325</xdr:colOff>
      <xdr:row>105</xdr:row>
      <xdr:rowOff>153670</xdr:rowOff>
    </xdr:to>
    <xdr:sp macro="" textlink="">
      <xdr:nvSpPr>
        <xdr:cNvPr id="403" name="フローチャート : 判断 402"/>
        <xdr:cNvSpPr/>
      </xdr:nvSpPr>
      <xdr:spPr>
        <a:xfrm>
          <a:off x="16268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166370</xdr:rowOff>
    </xdr:from>
    <xdr:to>
      <xdr:col>22</xdr:col>
      <xdr:colOff>415925</xdr:colOff>
      <xdr:row>103</xdr:row>
      <xdr:rowOff>96520</xdr:rowOff>
    </xdr:to>
    <xdr:sp macro="" textlink="">
      <xdr:nvSpPr>
        <xdr:cNvPr id="404" name="フローチャート : 判断 403"/>
        <xdr:cNvSpPr/>
      </xdr:nvSpPr>
      <xdr:spPr>
        <a:xfrm>
          <a:off x="15430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87647</xdr:rowOff>
    </xdr:from>
    <xdr:ext cx="405111" cy="259045"/>
    <xdr:sp macro="" textlink="">
      <xdr:nvSpPr>
        <xdr:cNvPr id="405" name="n_1aveValue【庁舎】&#10;有形固定資産減価償却率"/>
        <xdr:cNvSpPr txBox="1"/>
      </xdr:nvSpPr>
      <xdr:spPr>
        <a:xfrm>
          <a:off x="15266043"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06" name="テキスト ボックス 4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07" name="テキスト ボックス 4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08" name="テキスト ボックス 4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09" name="テキスト ボックス 4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0" name="テキスト ボックス 4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103505</xdr:rowOff>
    </xdr:from>
    <xdr:to>
      <xdr:col>22</xdr:col>
      <xdr:colOff>415925</xdr:colOff>
      <xdr:row>101</xdr:row>
      <xdr:rowOff>33655</xdr:rowOff>
    </xdr:to>
    <xdr:sp macro="" textlink="">
      <xdr:nvSpPr>
        <xdr:cNvPr id="411" name="円/楕円 410"/>
        <xdr:cNvSpPr/>
      </xdr:nvSpPr>
      <xdr:spPr>
        <a:xfrm>
          <a:off x="15430500" y="1724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50182</xdr:rowOff>
    </xdr:from>
    <xdr:ext cx="405111" cy="259045"/>
    <xdr:sp macro="" textlink="">
      <xdr:nvSpPr>
        <xdr:cNvPr id="412" name="n_1mainValue【庁舎】&#10;有形固定資産減価償却率"/>
        <xdr:cNvSpPr txBox="1"/>
      </xdr:nvSpPr>
      <xdr:spPr>
        <a:xfrm>
          <a:off x="15266043" y="1702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13" name="正方形/長方形 4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14" name="正方形/長方形 4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15" name="正方形/長方形 4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16" name="正方形/長方形 4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17" name="正方形/長方形 4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18" name="正方形/長方形 4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19" name="正方形/長方形 4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20" name="正方形/長方形 4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1" name="テキスト ボックス 4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2" name="直線コネクタ 4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23" name="テキスト ボックス 42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24" name="直線コネクタ 42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25" name="テキスト ボックス 42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26" name="直線コネクタ 42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27" name="テキスト ボックス 42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28" name="直線コネクタ 42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29" name="テキスト ボックス 42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30" name="直線コネクタ 42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31" name="テキスト ボックス 43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32" name="直線コネクタ 43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33" name="テキスト ボックス 43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34" name="直線コネクタ 4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35" name="テキスト ボックス 4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3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163830</xdr:rowOff>
    </xdr:from>
    <xdr:to>
      <xdr:col>32</xdr:col>
      <xdr:colOff>186689</xdr:colOff>
      <xdr:row>108</xdr:row>
      <xdr:rowOff>129539</xdr:rowOff>
    </xdr:to>
    <xdr:cxnSp macro="">
      <xdr:nvCxnSpPr>
        <xdr:cNvPr id="437" name="直線コネクタ 436"/>
        <xdr:cNvCxnSpPr/>
      </xdr:nvCxnSpPr>
      <xdr:spPr>
        <a:xfrm flipV="1">
          <a:off x="22160864" y="17308830"/>
          <a:ext cx="0" cy="1337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133366</xdr:rowOff>
    </xdr:from>
    <xdr:ext cx="469744" cy="259045"/>
    <xdr:sp macro="" textlink="">
      <xdr:nvSpPr>
        <xdr:cNvPr id="438" name="【庁舎】&#10;一人当たり面積最小値テキスト"/>
        <xdr:cNvSpPr txBox="1"/>
      </xdr:nvSpPr>
      <xdr:spPr>
        <a:xfrm>
          <a:off x="222504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108</xdr:row>
      <xdr:rowOff>129539</xdr:rowOff>
    </xdr:from>
    <xdr:to>
      <xdr:col>32</xdr:col>
      <xdr:colOff>276225</xdr:colOff>
      <xdr:row>108</xdr:row>
      <xdr:rowOff>129539</xdr:rowOff>
    </xdr:to>
    <xdr:cxnSp macro="">
      <xdr:nvCxnSpPr>
        <xdr:cNvPr id="439" name="直線コネクタ 438"/>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110507</xdr:rowOff>
    </xdr:from>
    <xdr:ext cx="469744" cy="259045"/>
    <xdr:sp macro="" textlink="">
      <xdr:nvSpPr>
        <xdr:cNvPr id="440" name="【庁舎】&#10;一人当たり面積最大値テキスト"/>
        <xdr:cNvSpPr txBox="1"/>
      </xdr:nvSpPr>
      <xdr:spPr>
        <a:xfrm>
          <a:off x="22250400" y="1708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0.557</a:t>
          </a:r>
          <a:endParaRPr kumimoji="1" lang="ja-JP" altLang="en-US" sz="1000" b="1">
            <a:latin typeface="ＭＳ Ｐゴシック"/>
          </a:endParaRPr>
        </a:p>
      </xdr:txBody>
    </xdr:sp>
    <xdr:clientData/>
  </xdr:oneCellAnchor>
  <xdr:twoCellAnchor>
    <xdr:from>
      <xdr:col>32</xdr:col>
      <xdr:colOff>98425</xdr:colOff>
      <xdr:row>100</xdr:row>
      <xdr:rowOff>163830</xdr:rowOff>
    </xdr:from>
    <xdr:to>
      <xdr:col>32</xdr:col>
      <xdr:colOff>276225</xdr:colOff>
      <xdr:row>100</xdr:row>
      <xdr:rowOff>163830</xdr:rowOff>
    </xdr:to>
    <xdr:cxnSp macro="">
      <xdr:nvCxnSpPr>
        <xdr:cNvPr id="441" name="直線コネクタ 440"/>
        <xdr:cNvCxnSpPr/>
      </xdr:nvCxnSpPr>
      <xdr:spPr>
        <a:xfrm>
          <a:off x="22072600" y="1730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19066</xdr:rowOff>
    </xdr:from>
    <xdr:ext cx="469744" cy="259045"/>
    <xdr:sp macro="" textlink="">
      <xdr:nvSpPr>
        <xdr:cNvPr id="442" name="【庁舎】&#10;一人当たり面積平均値テキスト"/>
        <xdr:cNvSpPr txBox="1"/>
      </xdr:nvSpPr>
      <xdr:spPr>
        <a:xfrm>
          <a:off x="22250400" y="18192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40639</xdr:rowOff>
    </xdr:from>
    <xdr:to>
      <xdr:col>32</xdr:col>
      <xdr:colOff>238125</xdr:colOff>
      <xdr:row>106</xdr:row>
      <xdr:rowOff>142239</xdr:rowOff>
    </xdr:to>
    <xdr:sp macro="" textlink="">
      <xdr:nvSpPr>
        <xdr:cNvPr id="443" name="フローチャート : 判断 442"/>
        <xdr:cNvSpPr/>
      </xdr:nvSpPr>
      <xdr:spPr>
        <a:xfrm>
          <a:off x="221107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135889</xdr:rowOff>
    </xdr:from>
    <xdr:to>
      <xdr:col>31</xdr:col>
      <xdr:colOff>85725</xdr:colOff>
      <xdr:row>106</xdr:row>
      <xdr:rowOff>66039</xdr:rowOff>
    </xdr:to>
    <xdr:sp macro="" textlink="">
      <xdr:nvSpPr>
        <xdr:cNvPr id="444" name="フローチャート : 判断 443"/>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82566</xdr:rowOff>
    </xdr:from>
    <xdr:ext cx="469744" cy="259045"/>
    <xdr:sp macro="" textlink="">
      <xdr:nvSpPr>
        <xdr:cNvPr id="445" name="n_1aveValue【庁舎】&#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46" name="テキスト ボックス 4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47" name="テキスト ボックス 4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48" name="テキスト ボックス 4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49" name="テキスト ボックス 4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50" name="テキスト ボックス 4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40639</xdr:rowOff>
    </xdr:from>
    <xdr:to>
      <xdr:col>31</xdr:col>
      <xdr:colOff>85725</xdr:colOff>
      <xdr:row>106</xdr:row>
      <xdr:rowOff>142239</xdr:rowOff>
    </xdr:to>
    <xdr:sp macro="" textlink="">
      <xdr:nvSpPr>
        <xdr:cNvPr id="451" name="円/楕円 450"/>
        <xdr:cNvSpPr/>
      </xdr:nvSpPr>
      <xdr:spPr>
        <a:xfrm>
          <a:off x="21272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133366</xdr:rowOff>
    </xdr:from>
    <xdr:ext cx="469744" cy="259045"/>
    <xdr:sp macro="" textlink="">
      <xdr:nvSpPr>
        <xdr:cNvPr id="452" name="n_1mainValue【庁舎】&#10;一人当たり面積"/>
        <xdr:cNvSpPr txBox="1"/>
      </xdr:nvSpPr>
      <xdr:spPr>
        <a:xfrm>
          <a:off x="210757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53" name="正方形/長方形 4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4" name="正方形/長方形 4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55" name="テキスト ボックス 4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庁舎について類似団体平均よりも上回り、平成２７年度で７１．９％となっている。昭和５６年に建設されてから３７年が経過しており、老朽化が進んでいる。維持管理していく過程で様々な改修や修繕を行っているものの、全体を見通す個別計画がないためにそれらが散発的になってしまっているのが現状である。庁舎の建て替えも視野に入れなければいけない時期に来ていることから、個別計画を策定するほか、公共施設マネジメントの観点から庁舎周辺を中心とした浜岡地区の整備計画を策定し、並行して進めていくことで市民がより利用しやすい地域環境づくりを想定している。</a:t>
          </a:r>
          <a:endParaRPr lang="ja-JP" altLang="ja-JP" sz="1300">
            <a:effectLst/>
          </a:endParaRPr>
        </a:p>
        <a:p>
          <a:r>
            <a:rPr kumimoji="1" lang="ja-JP" altLang="ja-JP" sz="1300">
              <a:solidFill>
                <a:schemeClr val="dk1"/>
              </a:solidFill>
              <a:effectLst/>
              <a:latin typeface="+mn-lt"/>
              <a:ea typeface="+mn-ea"/>
              <a:cs typeface="+mn-cs"/>
            </a:rPr>
            <a:t>また、平成２８年度に静岡県から譲与されたオフサイトセンターを改修した御前崎市役所西館、平成２９年度に同じく静岡県から譲与された研修センター（旧名：静岡県原子力広報研修センター）も新たに維持管理対象となったため今後管理計画を作っていく必要があり、本庁舎と合わせた維持管理を行っていく予定である。</a:t>
          </a:r>
          <a:endParaRPr lang="ja-JP" altLang="ja-JP" sz="13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静岡県御前崎市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33,358
32,516
65.56
17,347,755
16,681,944
614,886
9,552,143
2,292,241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大型事業所</a:t>
          </a:r>
          <a:r>
            <a:rPr lang="ja-JP" altLang="en-US" sz="1200" b="0" i="0" baseline="0">
              <a:solidFill>
                <a:schemeClr val="dk1"/>
              </a:solidFill>
              <a:effectLst/>
              <a:latin typeface="+mn-lt"/>
              <a:ea typeface="+mn-ea"/>
              <a:cs typeface="+mn-cs"/>
            </a:rPr>
            <a:t>（発電所）</a:t>
          </a:r>
          <a:r>
            <a:rPr lang="ja-JP" altLang="ja-JP" sz="1200" b="0" i="0" baseline="0">
              <a:solidFill>
                <a:schemeClr val="dk1"/>
              </a:solidFill>
              <a:effectLst/>
              <a:latin typeface="+mn-lt"/>
              <a:ea typeface="+mn-ea"/>
              <a:cs typeface="+mn-cs"/>
            </a:rPr>
            <a:t>の立地に</a:t>
          </a:r>
          <a:r>
            <a:rPr lang="ja-JP" altLang="en-US" sz="1200" b="0" i="0" baseline="0">
              <a:solidFill>
                <a:schemeClr val="dk1"/>
              </a:solidFill>
              <a:effectLst/>
              <a:latin typeface="+mn-lt"/>
              <a:ea typeface="+mn-ea"/>
              <a:cs typeface="+mn-cs"/>
            </a:rPr>
            <a:t>よる</a:t>
          </a:r>
          <a:r>
            <a:rPr lang="ja-JP" altLang="ja-JP" sz="1200" b="0" i="0" baseline="0">
              <a:solidFill>
                <a:schemeClr val="dk1"/>
              </a:solidFill>
              <a:effectLst/>
              <a:latin typeface="+mn-lt"/>
              <a:ea typeface="+mn-ea"/>
              <a:cs typeface="+mn-cs"/>
            </a:rPr>
            <a:t>税収があるため</a:t>
          </a:r>
          <a:r>
            <a:rPr lang="ja-JP" altLang="en-US" sz="1200" b="0" i="0" baseline="0">
              <a:solidFill>
                <a:schemeClr val="dk1"/>
              </a:solidFill>
              <a:effectLst/>
              <a:latin typeface="+mn-lt"/>
              <a:ea typeface="+mn-ea"/>
              <a:cs typeface="+mn-cs"/>
            </a:rPr>
            <a:t>、類似団体平均を上回る財政力指数</a:t>
          </a:r>
          <a:r>
            <a:rPr lang="ja-JP" altLang="ja-JP" sz="1200" b="0" i="0" baseline="0">
              <a:solidFill>
                <a:schemeClr val="dk1"/>
              </a:solidFill>
              <a:effectLst/>
              <a:latin typeface="+mn-lt"/>
              <a:ea typeface="+mn-ea"/>
              <a:cs typeface="+mn-cs"/>
            </a:rPr>
            <a:t>となっている</a:t>
          </a:r>
          <a:r>
            <a:rPr lang="ja-JP" altLang="en-US" sz="1200" b="0" i="0" baseline="0">
              <a:solidFill>
                <a:schemeClr val="dk1"/>
              </a:solidFill>
              <a:effectLst/>
              <a:latin typeface="+mn-lt"/>
              <a:ea typeface="+mn-ea"/>
              <a:cs typeface="+mn-cs"/>
            </a:rPr>
            <a:t>。我が市の市税構造は、固定資産税が６割以上を占めており、主に償却資産税による収入であることから、減価償却の影響で近年収入は減少している。平成</a:t>
          </a:r>
          <a:r>
            <a:rPr lang="en-US" altLang="ja-JP" sz="1200" b="0" i="0" baseline="0">
              <a:solidFill>
                <a:schemeClr val="dk1"/>
              </a:solidFill>
              <a:effectLst/>
              <a:latin typeface="+mn-lt"/>
              <a:ea typeface="+mn-ea"/>
              <a:cs typeface="+mn-cs"/>
            </a:rPr>
            <a:t>28</a:t>
          </a:r>
          <a:r>
            <a:rPr lang="ja-JP" altLang="en-US" sz="1200" b="0" i="0" baseline="0">
              <a:solidFill>
                <a:schemeClr val="dk1"/>
              </a:solidFill>
              <a:effectLst/>
              <a:latin typeface="+mn-lt"/>
              <a:ea typeface="+mn-ea"/>
              <a:cs typeface="+mn-cs"/>
            </a:rPr>
            <a:t>年度は、市民税の増収により前年度比増額となったが、長期的にみれば市税は減少の傾向を示していることから、財政力指数は</a:t>
          </a:r>
          <a:r>
            <a:rPr lang="ja-JP" altLang="ja-JP" sz="1200" b="0" i="0" baseline="0">
              <a:solidFill>
                <a:schemeClr val="dk1"/>
              </a:solidFill>
              <a:effectLst/>
              <a:latin typeface="+mn-lt"/>
              <a:ea typeface="+mn-ea"/>
              <a:cs typeface="+mn-cs"/>
            </a:rPr>
            <a:t>昨年度よりも０．０</a:t>
          </a:r>
          <a:r>
            <a:rPr lang="ja-JP" altLang="en-US" sz="1200" b="0" i="0" baseline="0">
              <a:solidFill>
                <a:schemeClr val="dk1"/>
              </a:solidFill>
              <a:effectLst/>
              <a:latin typeface="+mn-lt"/>
              <a:ea typeface="+mn-ea"/>
              <a:cs typeface="+mn-cs"/>
            </a:rPr>
            <a:t>１ポイント</a:t>
          </a:r>
          <a:r>
            <a:rPr lang="ja-JP" altLang="ja-JP" sz="1200" b="0" i="0" baseline="0">
              <a:solidFill>
                <a:schemeClr val="dk1"/>
              </a:solidFill>
              <a:effectLst/>
              <a:latin typeface="+mn-lt"/>
              <a:ea typeface="+mn-ea"/>
              <a:cs typeface="+mn-cs"/>
            </a:rPr>
            <a:t>下がっている。</a:t>
          </a:r>
          <a:endParaRPr lang="ja-JP" altLang="ja-JP" sz="1200">
            <a:effectLst/>
          </a:endParaRPr>
        </a:p>
        <a:p>
          <a:pPr rtl="0"/>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今後、産業振興策や徴収強化による税収確保により</a:t>
          </a:r>
          <a:r>
            <a:rPr lang="ja-JP" altLang="ja-JP" sz="1200" b="0" i="0" baseline="0">
              <a:solidFill>
                <a:schemeClr val="dk1"/>
              </a:solidFill>
              <a:effectLst/>
              <a:latin typeface="+mn-lt"/>
              <a:ea typeface="+mn-ea"/>
              <a:cs typeface="+mn-cs"/>
            </a:rPr>
            <a:t>財政基盤の強化を図る。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124278</xdr:rowOff>
    </xdr:from>
    <xdr:to>
      <xdr:col>7</xdr:col>
      <xdr:colOff>152400</xdr:colOff>
      <xdr:row>45</xdr:row>
      <xdr:rowOff>79828</xdr:rowOff>
    </xdr:to>
    <xdr:cxnSp macro="">
      <xdr:nvCxnSpPr>
        <xdr:cNvPr id="65" name="直線コネクタ 64"/>
        <xdr:cNvCxnSpPr/>
      </xdr:nvCxnSpPr>
      <xdr:spPr>
        <a:xfrm flipV="1">
          <a:off x="4953000" y="646792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39205</xdr:rowOff>
    </xdr:from>
    <xdr:ext cx="762000" cy="259045"/>
    <xdr:sp macro="" textlink="">
      <xdr:nvSpPr>
        <xdr:cNvPr id="68" name="財政力最大値テキスト"/>
        <xdr:cNvSpPr txBox="1"/>
      </xdr:nvSpPr>
      <xdr:spPr>
        <a:xfrm>
          <a:off x="5041900" y="62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37</xdr:row>
      <xdr:rowOff>124278</xdr:rowOff>
    </xdr:from>
    <xdr:to>
      <xdr:col>7</xdr:col>
      <xdr:colOff>241300</xdr:colOff>
      <xdr:row>37</xdr:row>
      <xdr:rowOff>124278</xdr:rowOff>
    </xdr:to>
    <xdr:cxnSp macro="">
      <xdr:nvCxnSpPr>
        <xdr:cNvPr id="69" name="直線コネクタ 68"/>
        <xdr:cNvCxnSpPr/>
      </xdr:nvCxnSpPr>
      <xdr:spPr>
        <a:xfrm>
          <a:off x="4864100" y="646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107043</xdr:rowOff>
    </xdr:from>
    <xdr:to>
      <xdr:col>7</xdr:col>
      <xdr:colOff>152400</xdr:colOff>
      <xdr:row>37</xdr:row>
      <xdr:rowOff>124278</xdr:rowOff>
    </xdr:to>
    <xdr:cxnSp macro="">
      <xdr:nvCxnSpPr>
        <xdr:cNvPr id="70" name="直線コネクタ 69"/>
        <xdr:cNvCxnSpPr/>
      </xdr:nvCxnSpPr>
      <xdr:spPr>
        <a:xfrm>
          <a:off x="4114800" y="64506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71"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72" name="フローチャート : 判断 71"/>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38100</xdr:rowOff>
    </xdr:from>
    <xdr:to>
      <xdr:col>6</xdr:col>
      <xdr:colOff>0</xdr:colOff>
      <xdr:row>37</xdr:row>
      <xdr:rowOff>107043</xdr:rowOff>
    </xdr:to>
    <xdr:cxnSp macro="">
      <xdr:nvCxnSpPr>
        <xdr:cNvPr id="73" name="直線コネクタ 72"/>
        <xdr:cNvCxnSpPr/>
      </xdr:nvCxnSpPr>
      <xdr:spPr>
        <a:xfrm>
          <a:off x="3225800" y="63817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4" name="フローチャート : 判断 73"/>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5" name="テキスト ボックス 74"/>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106136</xdr:rowOff>
    </xdr:from>
    <xdr:to>
      <xdr:col>4</xdr:col>
      <xdr:colOff>482600</xdr:colOff>
      <xdr:row>37</xdr:row>
      <xdr:rowOff>38100</xdr:rowOff>
    </xdr:to>
    <xdr:cxnSp macro="">
      <xdr:nvCxnSpPr>
        <xdr:cNvPr id="76" name="直線コネクタ 75"/>
        <xdr:cNvCxnSpPr/>
      </xdr:nvCxnSpPr>
      <xdr:spPr>
        <a:xfrm>
          <a:off x="2336800" y="62783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164193</xdr:rowOff>
    </xdr:from>
    <xdr:to>
      <xdr:col>4</xdr:col>
      <xdr:colOff>533400</xdr:colOff>
      <xdr:row>43</xdr:row>
      <xdr:rowOff>94343</xdr:rowOff>
    </xdr:to>
    <xdr:sp macro="" textlink="">
      <xdr:nvSpPr>
        <xdr:cNvPr id="77" name="フローチャート :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79120</xdr:rowOff>
    </xdr:from>
    <xdr:ext cx="762000" cy="259045"/>
    <xdr:sp macro="" textlink="">
      <xdr:nvSpPr>
        <xdr:cNvPr id="78" name="テキスト ボックス 77"/>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2722</xdr:rowOff>
    </xdr:from>
    <xdr:to>
      <xdr:col>3</xdr:col>
      <xdr:colOff>279400</xdr:colOff>
      <xdr:row>36</xdr:row>
      <xdr:rowOff>106136</xdr:rowOff>
    </xdr:to>
    <xdr:cxnSp macro="">
      <xdr:nvCxnSpPr>
        <xdr:cNvPr id="79" name="直線コネクタ 78"/>
        <xdr:cNvCxnSpPr/>
      </xdr:nvCxnSpPr>
      <xdr:spPr>
        <a:xfrm>
          <a:off x="1447800" y="617492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79120</xdr:rowOff>
    </xdr:from>
    <xdr:ext cx="762000" cy="259045"/>
    <xdr:sp macro="" textlink="">
      <xdr:nvSpPr>
        <xdr:cNvPr id="81" name="テキスト ボックス 80"/>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2" name="フローチャート : 判断 81"/>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3" name="テキスト ボックス 82"/>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73478</xdr:rowOff>
    </xdr:from>
    <xdr:to>
      <xdr:col>7</xdr:col>
      <xdr:colOff>203200</xdr:colOff>
      <xdr:row>38</xdr:row>
      <xdr:rowOff>3628</xdr:rowOff>
    </xdr:to>
    <xdr:sp macro="" textlink="">
      <xdr:nvSpPr>
        <xdr:cNvPr id="89" name="円/楕円 88"/>
        <xdr:cNvSpPr/>
      </xdr:nvSpPr>
      <xdr:spPr>
        <a:xfrm>
          <a:off x="4902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166205</xdr:rowOff>
    </xdr:from>
    <xdr:ext cx="762000" cy="259045"/>
    <xdr:sp macro="" textlink="">
      <xdr:nvSpPr>
        <xdr:cNvPr id="90" name="財政力該当値テキスト"/>
        <xdr:cNvSpPr txBox="1"/>
      </xdr:nvSpPr>
      <xdr:spPr>
        <a:xfrm>
          <a:off x="5041900" y="63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56243</xdr:rowOff>
    </xdr:from>
    <xdr:to>
      <xdr:col>6</xdr:col>
      <xdr:colOff>50800</xdr:colOff>
      <xdr:row>37</xdr:row>
      <xdr:rowOff>157843</xdr:rowOff>
    </xdr:to>
    <xdr:sp macro="" textlink="">
      <xdr:nvSpPr>
        <xdr:cNvPr id="91" name="円/楕円 90"/>
        <xdr:cNvSpPr/>
      </xdr:nvSpPr>
      <xdr:spPr>
        <a:xfrm>
          <a:off x="40640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168020</xdr:rowOff>
    </xdr:from>
    <xdr:ext cx="736600" cy="259045"/>
    <xdr:sp macro="" textlink="">
      <xdr:nvSpPr>
        <xdr:cNvPr id="92" name="テキスト ボックス 91"/>
        <xdr:cNvSpPr txBox="1"/>
      </xdr:nvSpPr>
      <xdr:spPr>
        <a:xfrm>
          <a:off x="3733800" y="616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158750</xdr:rowOff>
    </xdr:from>
    <xdr:to>
      <xdr:col>4</xdr:col>
      <xdr:colOff>533400</xdr:colOff>
      <xdr:row>37</xdr:row>
      <xdr:rowOff>88900</xdr:rowOff>
    </xdr:to>
    <xdr:sp macro="" textlink="">
      <xdr:nvSpPr>
        <xdr:cNvPr id="93" name="円/楕円 92"/>
        <xdr:cNvSpPr/>
      </xdr:nvSpPr>
      <xdr:spPr>
        <a:xfrm>
          <a:off x="3175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99077</xdr:rowOff>
    </xdr:from>
    <xdr:ext cx="762000" cy="259045"/>
    <xdr:sp macro="" textlink="">
      <xdr:nvSpPr>
        <xdr:cNvPr id="94" name="テキスト ボックス 93"/>
        <xdr:cNvSpPr txBox="1"/>
      </xdr:nvSpPr>
      <xdr:spPr>
        <a:xfrm>
          <a:off x="2844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55336</xdr:rowOff>
    </xdr:from>
    <xdr:to>
      <xdr:col>3</xdr:col>
      <xdr:colOff>330200</xdr:colOff>
      <xdr:row>36</xdr:row>
      <xdr:rowOff>156936</xdr:rowOff>
    </xdr:to>
    <xdr:sp macro="" textlink="">
      <xdr:nvSpPr>
        <xdr:cNvPr id="95" name="円/楕円 94"/>
        <xdr:cNvSpPr/>
      </xdr:nvSpPr>
      <xdr:spPr>
        <a:xfrm>
          <a:off x="2286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167113</xdr:rowOff>
    </xdr:from>
    <xdr:ext cx="762000" cy="259045"/>
    <xdr:sp macro="" textlink="">
      <xdr:nvSpPr>
        <xdr:cNvPr id="96" name="テキスト ボックス 95"/>
        <xdr:cNvSpPr txBox="1"/>
      </xdr:nvSpPr>
      <xdr:spPr>
        <a:xfrm>
          <a:off x="1955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123372</xdr:rowOff>
    </xdr:from>
    <xdr:to>
      <xdr:col>2</xdr:col>
      <xdr:colOff>127000</xdr:colOff>
      <xdr:row>36</xdr:row>
      <xdr:rowOff>53522</xdr:rowOff>
    </xdr:to>
    <xdr:sp macro="" textlink="">
      <xdr:nvSpPr>
        <xdr:cNvPr id="97" name="円/楕円 96"/>
        <xdr:cNvSpPr/>
      </xdr:nvSpPr>
      <xdr:spPr>
        <a:xfrm>
          <a:off x="13970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63699</xdr:rowOff>
    </xdr:from>
    <xdr:ext cx="762000" cy="259045"/>
    <xdr:sp macro="" textlink="">
      <xdr:nvSpPr>
        <xdr:cNvPr id="98" name="テキスト ボックス 97"/>
        <xdr:cNvSpPr txBox="1"/>
      </xdr:nvSpPr>
      <xdr:spPr>
        <a:xfrm>
          <a:off x="1066800" y="5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起債の抑制により歳出に占める公債費の割合が低いことから、</a:t>
          </a:r>
          <a:r>
            <a:rPr kumimoji="1" lang="en-US" altLang="ja-JP" sz="1200">
              <a:latin typeface="ＭＳ Ｐゴシック"/>
            </a:rPr>
            <a:t>83.5</a:t>
          </a:r>
          <a:r>
            <a:rPr kumimoji="1" lang="ja-JP" altLang="en-US" sz="1200">
              <a:latin typeface="ＭＳ Ｐゴシック"/>
            </a:rPr>
            <a:t>％と類似団体平均を下回っているが、前年度より</a:t>
          </a:r>
          <a:r>
            <a:rPr kumimoji="1" lang="en-US" altLang="ja-JP" sz="1200">
              <a:latin typeface="ＭＳ Ｐゴシック"/>
            </a:rPr>
            <a:t>1.9</a:t>
          </a:r>
          <a:r>
            <a:rPr kumimoji="1" lang="ja-JP" altLang="en-US" sz="1200">
              <a:latin typeface="ＭＳ Ｐゴシック"/>
            </a:rPr>
            <a:t>ポイント上昇している。</a:t>
          </a:r>
          <a:endParaRPr kumimoji="1" lang="en-US" altLang="ja-JP" sz="1200">
            <a:latin typeface="ＭＳ Ｐゴシック"/>
          </a:endParaRPr>
        </a:p>
        <a:p>
          <a:r>
            <a:rPr kumimoji="1" lang="ja-JP" altLang="en-US" sz="1200">
              <a:latin typeface="ＭＳ Ｐゴシック"/>
            </a:rPr>
            <a:t>　病院事業への支出の増加に加え、地方交付税等の減少が比率を上昇させている主な要因となっている。</a:t>
          </a:r>
          <a:endParaRPr kumimoji="1" lang="en-US" altLang="ja-JP" sz="1200">
            <a:latin typeface="ＭＳ Ｐゴシック"/>
          </a:endParaRPr>
        </a:p>
        <a:p>
          <a:r>
            <a:rPr kumimoji="1" lang="ja-JP" altLang="en-US" sz="1200">
              <a:latin typeface="ＭＳ Ｐゴシック"/>
            </a:rPr>
            <a:t>　市税は上記財政力指数の分析で述べた事由により減少が見込まれることから、今後、比率は上昇することが予想される。そのため、公営企業経営の見直し等による歳出の削減、効率化や産業振興策等による歳入確保により比率上昇の抑制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24493</xdr:rowOff>
    </xdr:from>
    <xdr:to>
      <xdr:col>7</xdr:col>
      <xdr:colOff>152400</xdr:colOff>
      <xdr:row>66</xdr:row>
      <xdr:rowOff>106680</xdr:rowOff>
    </xdr:to>
    <xdr:cxnSp macro="">
      <xdr:nvCxnSpPr>
        <xdr:cNvPr id="130" name="直線コネクタ 129"/>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31"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32" name="直線コネクタ 131"/>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110870</xdr:rowOff>
    </xdr:from>
    <xdr:ext cx="762000" cy="259045"/>
    <xdr:sp macro="" textlink="">
      <xdr:nvSpPr>
        <xdr:cNvPr id="133"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7</xdr:col>
      <xdr:colOff>63500</xdr:colOff>
      <xdr:row>59</xdr:row>
      <xdr:rowOff>24493</xdr:rowOff>
    </xdr:from>
    <xdr:to>
      <xdr:col>7</xdr:col>
      <xdr:colOff>241300</xdr:colOff>
      <xdr:row>59</xdr:row>
      <xdr:rowOff>24493</xdr:rowOff>
    </xdr:to>
    <xdr:cxnSp macro="">
      <xdr:nvCxnSpPr>
        <xdr:cNvPr id="134" name="直線コネクタ 133"/>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101237</xdr:rowOff>
    </xdr:from>
    <xdr:to>
      <xdr:col>7</xdr:col>
      <xdr:colOff>152400</xdr:colOff>
      <xdr:row>61</xdr:row>
      <xdr:rowOff>60778</xdr:rowOff>
    </xdr:to>
    <xdr:cxnSp macro="">
      <xdr:nvCxnSpPr>
        <xdr:cNvPr id="135" name="直線コネクタ 134"/>
        <xdr:cNvCxnSpPr/>
      </xdr:nvCxnSpPr>
      <xdr:spPr>
        <a:xfrm>
          <a:off x="4114800" y="10388237"/>
          <a:ext cx="8382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6"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7" name="フローチャート : 判断 136"/>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101237</xdr:rowOff>
    </xdr:from>
    <xdr:to>
      <xdr:col>6</xdr:col>
      <xdr:colOff>0</xdr:colOff>
      <xdr:row>60</xdr:row>
      <xdr:rowOff>163285</xdr:rowOff>
    </xdr:to>
    <xdr:cxnSp macro="">
      <xdr:nvCxnSpPr>
        <xdr:cNvPr id="138" name="直線コネクタ 137"/>
        <xdr:cNvCxnSpPr/>
      </xdr:nvCxnSpPr>
      <xdr:spPr>
        <a:xfrm flipV="1">
          <a:off x="3225800" y="10388237"/>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93617</xdr:rowOff>
    </xdr:from>
    <xdr:to>
      <xdr:col>6</xdr:col>
      <xdr:colOff>50800</xdr:colOff>
      <xdr:row>63</xdr:row>
      <xdr:rowOff>23767</xdr:rowOff>
    </xdr:to>
    <xdr:sp macro="" textlink="">
      <xdr:nvSpPr>
        <xdr:cNvPr id="139" name="フローチャート : 判断 138"/>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8544</xdr:rowOff>
    </xdr:from>
    <xdr:ext cx="736600" cy="259045"/>
    <xdr:sp macro="" textlink="">
      <xdr:nvSpPr>
        <xdr:cNvPr id="140" name="テキスト ボックス 139"/>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127907</xdr:rowOff>
    </xdr:from>
    <xdr:to>
      <xdr:col>4</xdr:col>
      <xdr:colOff>482600</xdr:colOff>
      <xdr:row>60</xdr:row>
      <xdr:rowOff>163285</xdr:rowOff>
    </xdr:to>
    <xdr:cxnSp macro="">
      <xdr:nvCxnSpPr>
        <xdr:cNvPr id="141" name="直線コネクタ 140"/>
        <xdr:cNvCxnSpPr/>
      </xdr:nvCxnSpPr>
      <xdr:spPr>
        <a:xfrm>
          <a:off x="2336800" y="1024345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169454</xdr:rowOff>
    </xdr:from>
    <xdr:to>
      <xdr:col>4</xdr:col>
      <xdr:colOff>533400</xdr:colOff>
      <xdr:row>63</xdr:row>
      <xdr:rowOff>99604</xdr:rowOff>
    </xdr:to>
    <xdr:sp macro="" textlink="">
      <xdr:nvSpPr>
        <xdr:cNvPr id="142" name="フローチャート : 判断 141"/>
        <xdr:cNvSpPr/>
      </xdr:nvSpPr>
      <xdr:spPr>
        <a:xfrm>
          <a:off x="3175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84381</xdr:rowOff>
    </xdr:from>
    <xdr:ext cx="762000" cy="259045"/>
    <xdr:sp macro="" textlink="">
      <xdr:nvSpPr>
        <xdr:cNvPr id="143" name="テキスト ボックス 142"/>
        <xdr:cNvSpPr txBox="1"/>
      </xdr:nvSpPr>
      <xdr:spPr>
        <a:xfrm>
          <a:off x="2844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127907</xdr:rowOff>
    </xdr:from>
    <xdr:to>
      <xdr:col>3</xdr:col>
      <xdr:colOff>279400</xdr:colOff>
      <xdr:row>60</xdr:row>
      <xdr:rowOff>18506</xdr:rowOff>
    </xdr:to>
    <xdr:cxnSp macro="">
      <xdr:nvCxnSpPr>
        <xdr:cNvPr id="144" name="直線コネクタ 143"/>
        <xdr:cNvCxnSpPr/>
      </xdr:nvCxnSpPr>
      <xdr:spPr>
        <a:xfrm flipV="1">
          <a:off x="1447800" y="1024345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107406</xdr:rowOff>
    </xdr:from>
    <xdr:to>
      <xdr:col>3</xdr:col>
      <xdr:colOff>330200</xdr:colOff>
      <xdr:row>63</xdr:row>
      <xdr:rowOff>37556</xdr:rowOff>
    </xdr:to>
    <xdr:sp macro="" textlink="">
      <xdr:nvSpPr>
        <xdr:cNvPr id="145" name="フローチャート : 判断 144"/>
        <xdr:cNvSpPr/>
      </xdr:nvSpPr>
      <xdr:spPr>
        <a:xfrm>
          <a:off x="2286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22333</xdr:rowOff>
    </xdr:from>
    <xdr:ext cx="762000" cy="259045"/>
    <xdr:sp macro="" textlink="">
      <xdr:nvSpPr>
        <xdr:cNvPr id="146" name="テキスト ボックス 145"/>
        <xdr:cNvSpPr txBox="1"/>
      </xdr:nvSpPr>
      <xdr:spPr>
        <a:xfrm>
          <a:off x="1955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47" name="フローチャート : 判断 146"/>
        <xdr:cNvSpPr/>
      </xdr:nvSpPr>
      <xdr:spPr>
        <a:xfrm>
          <a:off x="1397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63699</xdr:rowOff>
    </xdr:from>
    <xdr:ext cx="762000" cy="259045"/>
    <xdr:sp macro="" textlink="">
      <xdr:nvSpPr>
        <xdr:cNvPr id="148" name="テキスト ボックス 147"/>
        <xdr:cNvSpPr txBox="1"/>
      </xdr:nvSpPr>
      <xdr:spPr>
        <a:xfrm>
          <a:off x="1066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9978</xdr:rowOff>
    </xdr:from>
    <xdr:to>
      <xdr:col>7</xdr:col>
      <xdr:colOff>203200</xdr:colOff>
      <xdr:row>61</xdr:row>
      <xdr:rowOff>111578</xdr:rowOff>
    </xdr:to>
    <xdr:sp macro="" textlink="">
      <xdr:nvSpPr>
        <xdr:cNvPr id="154" name="円/楕円 153"/>
        <xdr:cNvSpPr/>
      </xdr:nvSpPr>
      <xdr:spPr>
        <a:xfrm>
          <a:off x="49022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26505</xdr:rowOff>
    </xdr:from>
    <xdr:ext cx="762000" cy="259045"/>
    <xdr:sp macro="" textlink="">
      <xdr:nvSpPr>
        <xdr:cNvPr id="155" name="財政構造の弾力性該当値テキスト"/>
        <xdr:cNvSpPr txBox="1"/>
      </xdr:nvSpPr>
      <xdr:spPr>
        <a:xfrm>
          <a:off x="50419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50437</xdr:rowOff>
    </xdr:from>
    <xdr:to>
      <xdr:col>6</xdr:col>
      <xdr:colOff>50800</xdr:colOff>
      <xdr:row>60</xdr:row>
      <xdr:rowOff>152037</xdr:rowOff>
    </xdr:to>
    <xdr:sp macro="" textlink="">
      <xdr:nvSpPr>
        <xdr:cNvPr id="156" name="円/楕円 155"/>
        <xdr:cNvSpPr/>
      </xdr:nvSpPr>
      <xdr:spPr>
        <a:xfrm>
          <a:off x="4064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162214</xdr:rowOff>
    </xdr:from>
    <xdr:ext cx="736600" cy="259045"/>
    <xdr:sp macro="" textlink="">
      <xdr:nvSpPr>
        <xdr:cNvPr id="157" name="テキスト ボックス 156"/>
        <xdr:cNvSpPr txBox="1"/>
      </xdr:nvSpPr>
      <xdr:spPr>
        <a:xfrm>
          <a:off x="3733800" y="10106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112485</xdr:rowOff>
    </xdr:from>
    <xdr:to>
      <xdr:col>4</xdr:col>
      <xdr:colOff>533400</xdr:colOff>
      <xdr:row>61</xdr:row>
      <xdr:rowOff>42635</xdr:rowOff>
    </xdr:to>
    <xdr:sp macro="" textlink="">
      <xdr:nvSpPr>
        <xdr:cNvPr id="158" name="円/楕円 157"/>
        <xdr:cNvSpPr/>
      </xdr:nvSpPr>
      <xdr:spPr>
        <a:xfrm>
          <a:off x="3175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52812</xdr:rowOff>
    </xdr:from>
    <xdr:ext cx="762000" cy="259045"/>
    <xdr:sp macro="" textlink="">
      <xdr:nvSpPr>
        <xdr:cNvPr id="159" name="テキスト ボックス 158"/>
        <xdr:cNvSpPr txBox="1"/>
      </xdr:nvSpPr>
      <xdr:spPr>
        <a:xfrm>
          <a:off x="2844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77107</xdr:rowOff>
    </xdr:from>
    <xdr:to>
      <xdr:col>3</xdr:col>
      <xdr:colOff>330200</xdr:colOff>
      <xdr:row>60</xdr:row>
      <xdr:rowOff>7257</xdr:rowOff>
    </xdr:to>
    <xdr:sp macro="" textlink="">
      <xdr:nvSpPr>
        <xdr:cNvPr id="160" name="円/楕円 159"/>
        <xdr:cNvSpPr/>
      </xdr:nvSpPr>
      <xdr:spPr>
        <a:xfrm>
          <a:off x="2286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61" name="テキスト ボックス 160"/>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139156</xdr:rowOff>
    </xdr:from>
    <xdr:to>
      <xdr:col>2</xdr:col>
      <xdr:colOff>127000</xdr:colOff>
      <xdr:row>60</xdr:row>
      <xdr:rowOff>69306</xdr:rowOff>
    </xdr:to>
    <xdr:sp macro="" textlink="">
      <xdr:nvSpPr>
        <xdr:cNvPr id="162" name="円/楕円 161"/>
        <xdr:cNvSpPr/>
      </xdr:nvSpPr>
      <xdr:spPr>
        <a:xfrm>
          <a:off x="1397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79483</xdr:rowOff>
    </xdr:from>
    <xdr:ext cx="762000" cy="259045"/>
    <xdr:sp macro="" textlink="">
      <xdr:nvSpPr>
        <xdr:cNvPr id="163" name="テキスト ボックス 162"/>
        <xdr:cNvSpPr txBox="1"/>
      </xdr:nvSpPr>
      <xdr:spPr>
        <a:xfrm>
          <a:off x="1066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[171,275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7,496</a:t>
          </a:r>
          <a:r>
            <a:rPr kumimoji="1" lang="ja-JP" altLang="en-US" sz="1300">
              <a:solidFill>
                <a:schemeClr val="dk1"/>
              </a:solidFill>
              <a:effectLst/>
              <a:latin typeface="+mn-lt"/>
              <a:ea typeface="+mn-ea"/>
              <a:cs typeface="+mn-cs"/>
            </a:rPr>
            <a:t>円増加</a:t>
          </a:r>
          <a:r>
            <a:rPr kumimoji="1" lang="ja-JP" altLang="ja-JP" sz="1300">
              <a:solidFill>
                <a:schemeClr val="dk1"/>
              </a:solidFill>
              <a:effectLst/>
              <a:latin typeface="+mn-lt"/>
              <a:ea typeface="+mn-ea"/>
              <a:cs typeface="+mn-cs"/>
            </a:rPr>
            <a:t>して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類似団体平均を上回る結果となっている。</a:t>
          </a:r>
          <a:r>
            <a:rPr kumimoji="1" lang="ja-JP" altLang="en-US" sz="1300">
              <a:solidFill>
                <a:schemeClr val="dk1"/>
              </a:solidFill>
              <a:effectLst/>
              <a:latin typeface="+mn-lt"/>
              <a:ea typeface="+mn-ea"/>
              <a:cs typeface="+mn-cs"/>
            </a:rPr>
            <a:t>前年度と比較して、職員数の減少により人口１人当たりの人件費は減少したがそれ以上に物件費が上昇したことが増加の主な要因となっている。平成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年度は消防庁舎建替え関連経費が物件費を上昇させる主な要因となった。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今後、</a:t>
          </a:r>
          <a:r>
            <a:rPr kumimoji="1" lang="ja-JP" altLang="ja-JP" sz="1300">
              <a:solidFill>
                <a:schemeClr val="dk1"/>
              </a:solidFill>
              <a:effectLst/>
              <a:latin typeface="+mn-lt"/>
              <a:ea typeface="+mn-ea"/>
              <a:cs typeface="+mn-cs"/>
            </a:rPr>
            <a:t>民間委託の推進により外部委託経費が増加傾向にあるため、</a:t>
          </a:r>
          <a:r>
            <a:rPr kumimoji="1" lang="ja-JP" altLang="en-US" sz="1300">
              <a:solidFill>
                <a:schemeClr val="dk1"/>
              </a:solidFill>
              <a:effectLst/>
              <a:latin typeface="+mn-lt"/>
              <a:ea typeface="+mn-ea"/>
              <a:cs typeface="+mn-cs"/>
            </a:rPr>
            <a:t>物件費の上昇が予想される。</a:t>
          </a:r>
          <a:r>
            <a:rPr kumimoji="1" lang="ja-JP" altLang="ja-JP" sz="1300">
              <a:solidFill>
                <a:schemeClr val="dk1"/>
              </a:solidFill>
              <a:effectLst/>
              <a:latin typeface="+mn-lt"/>
              <a:ea typeface="+mn-ea"/>
              <a:cs typeface="+mn-cs"/>
            </a:rPr>
            <a:t>業務委託内容の見直し等</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物件費の抑制に努めていく。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56001</xdr:rowOff>
    </xdr:from>
    <xdr:to>
      <xdr:col>7</xdr:col>
      <xdr:colOff>152400</xdr:colOff>
      <xdr:row>89</xdr:row>
      <xdr:rowOff>132859</xdr:rowOff>
    </xdr:to>
    <xdr:cxnSp macro="">
      <xdr:nvCxnSpPr>
        <xdr:cNvPr id="191" name="直線コネクタ 190"/>
        <xdr:cNvCxnSpPr/>
      </xdr:nvCxnSpPr>
      <xdr:spPr>
        <a:xfrm flipV="1">
          <a:off x="4953000" y="13943451"/>
          <a:ext cx="0" cy="1448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104936</xdr:rowOff>
    </xdr:from>
    <xdr:ext cx="762000" cy="259045"/>
    <xdr:sp macro="" textlink="">
      <xdr:nvSpPr>
        <xdr:cNvPr id="192" name="人件費・物件費等の状況最小値テキスト"/>
        <xdr:cNvSpPr txBox="1"/>
      </xdr:nvSpPr>
      <xdr:spPr>
        <a:xfrm>
          <a:off x="5041900" y="153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256,528</a:t>
          </a:r>
          <a:endParaRPr kumimoji="1" lang="ja-JP" altLang="en-US" sz="1000" b="1">
            <a:latin typeface="ＭＳ Ｐゴシック"/>
          </a:endParaRPr>
        </a:p>
      </xdr:txBody>
    </xdr:sp>
    <xdr:clientData/>
  </xdr:oneCellAnchor>
  <xdr:twoCellAnchor>
    <xdr:from>
      <xdr:col>7</xdr:col>
      <xdr:colOff>63500</xdr:colOff>
      <xdr:row>89</xdr:row>
      <xdr:rowOff>132859</xdr:rowOff>
    </xdr:from>
    <xdr:to>
      <xdr:col>7</xdr:col>
      <xdr:colOff>241300</xdr:colOff>
      <xdr:row>89</xdr:row>
      <xdr:rowOff>132859</xdr:rowOff>
    </xdr:to>
    <xdr:cxnSp macro="">
      <xdr:nvCxnSpPr>
        <xdr:cNvPr id="193" name="直線コネクタ 192"/>
        <xdr:cNvCxnSpPr/>
      </xdr:nvCxnSpPr>
      <xdr:spPr>
        <a:xfrm>
          <a:off x="4864100" y="1539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142378</xdr:rowOff>
    </xdr:from>
    <xdr:ext cx="762000" cy="259045"/>
    <xdr:sp macro="" textlink="">
      <xdr:nvSpPr>
        <xdr:cNvPr id="194" name="人件費・物件費等の状況最大値テキスト"/>
        <xdr:cNvSpPr txBox="1"/>
      </xdr:nvSpPr>
      <xdr:spPr>
        <a:xfrm>
          <a:off x="5041900" y="136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106,460</a:t>
          </a:r>
          <a:endParaRPr kumimoji="1" lang="ja-JP" altLang="en-US" sz="1000" b="1">
            <a:latin typeface="ＭＳ Ｐゴシック"/>
          </a:endParaRPr>
        </a:p>
      </xdr:txBody>
    </xdr:sp>
    <xdr:clientData/>
  </xdr:oneCellAnchor>
  <xdr:twoCellAnchor>
    <xdr:from>
      <xdr:col>7</xdr:col>
      <xdr:colOff>63500</xdr:colOff>
      <xdr:row>81</xdr:row>
      <xdr:rowOff>56001</xdr:rowOff>
    </xdr:from>
    <xdr:to>
      <xdr:col>7</xdr:col>
      <xdr:colOff>241300</xdr:colOff>
      <xdr:row>81</xdr:row>
      <xdr:rowOff>56001</xdr:rowOff>
    </xdr:to>
    <xdr:cxnSp macro="">
      <xdr:nvCxnSpPr>
        <xdr:cNvPr id="195" name="直線コネクタ 194"/>
        <xdr:cNvCxnSpPr/>
      </xdr:nvCxnSpPr>
      <xdr:spPr>
        <a:xfrm>
          <a:off x="4864100" y="13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94895</xdr:rowOff>
    </xdr:from>
    <xdr:to>
      <xdr:col>7</xdr:col>
      <xdr:colOff>152400</xdr:colOff>
      <xdr:row>84</xdr:row>
      <xdr:rowOff>167246</xdr:rowOff>
    </xdr:to>
    <xdr:cxnSp macro="">
      <xdr:nvCxnSpPr>
        <xdr:cNvPr id="196" name="直線コネクタ 195"/>
        <xdr:cNvCxnSpPr/>
      </xdr:nvCxnSpPr>
      <xdr:spPr>
        <a:xfrm>
          <a:off x="4114800" y="14496695"/>
          <a:ext cx="838200" cy="7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103</xdr:rowOff>
    </xdr:from>
    <xdr:ext cx="762000" cy="259045"/>
    <xdr:sp macro="" textlink="">
      <xdr:nvSpPr>
        <xdr:cNvPr id="197" name="人件費・物件費等の状況平均値テキスト"/>
        <xdr:cNvSpPr txBox="1"/>
      </xdr:nvSpPr>
      <xdr:spPr>
        <a:xfrm>
          <a:off x="5041900" y="14230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157,509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155026</xdr:rowOff>
    </xdr:from>
    <xdr:to>
      <xdr:col>7</xdr:col>
      <xdr:colOff>203200</xdr:colOff>
      <xdr:row>84</xdr:row>
      <xdr:rowOff>85176</xdr:rowOff>
    </xdr:to>
    <xdr:sp macro="" textlink="">
      <xdr:nvSpPr>
        <xdr:cNvPr id="198" name="フローチャート : 判断 197"/>
        <xdr:cNvSpPr/>
      </xdr:nvSpPr>
      <xdr:spPr>
        <a:xfrm>
          <a:off x="49022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46172</xdr:rowOff>
    </xdr:from>
    <xdr:to>
      <xdr:col>6</xdr:col>
      <xdr:colOff>0</xdr:colOff>
      <xdr:row>84</xdr:row>
      <xdr:rowOff>94895</xdr:rowOff>
    </xdr:to>
    <xdr:cxnSp macro="">
      <xdr:nvCxnSpPr>
        <xdr:cNvPr id="199" name="直線コネクタ 198"/>
        <xdr:cNvCxnSpPr/>
      </xdr:nvCxnSpPr>
      <xdr:spPr>
        <a:xfrm>
          <a:off x="3225800" y="14447972"/>
          <a:ext cx="889000" cy="4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121090</xdr:rowOff>
    </xdr:from>
    <xdr:to>
      <xdr:col>6</xdr:col>
      <xdr:colOff>50800</xdr:colOff>
      <xdr:row>84</xdr:row>
      <xdr:rowOff>51240</xdr:rowOff>
    </xdr:to>
    <xdr:sp macro="" textlink="">
      <xdr:nvSpPr>
        <xdr:cNvPr id="200" name="フローチャート : 判断 199"/>
        <xdr:cNvSpPr/>
      </xdr:nvSpPr>
      <xdr:spPr>
        <a:xfrm>
          <a:off x="4064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61417</xdr:rowOff>
    </xdr:from>
    <xdr:ext cx="736600" cy="259045"/>
    <xdr:sp macro="" textlink="">
      <xdr:nvSpPr>
        <xdr:cNvPr id="201" name="テキスト ボックス 200"/>
        <xdr:cNvSpPr txBox="1"/>
      </xdr:nvSpPr>
      <xdr:spPr>
        <a:xfrm>
          <a:off x="3733800" y="14120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112077</xdr:rowOff>
    </xdr:from>
    <xdr:to>
      <xdr:col>4</xdr:col>
      <xdr:colOff>482600</xdr:colOff>
      <xdr:row>84</xdr:row>
      <xdr:rowOff>46172</xdr:rowOff>
    </xdr:to>
    <xdr:cxnSp macro="">
      <xdr:nvCxnSpPr>
        <xdr:cNvPr id="202" name="直線コネクタ 201"/>
        <xdr:cNvCxnSpPr/>
      </xdr:nvCxnSpPr>
      <xdr:spPr>
        <a:xfrm>
          <a:off x="2336800" y="14342427"/>
          <a:ext cx="889000" cy="10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98351</xdr:rowOff>
    </xdr:from>
    <xdr:to>
      <xdr:col>4</xdr:col>
      <xdr:colOff>533400</xdr:colOff>
      <xdr:row>84</xdr:row>
      <xdr:rowOff>28501</xdr:rowOff>
    </xdr:to>
    <xdr:sp macro="" textlink="">
      <xdr:nvSpPr>
        <xdr:cNvPr id="203" name="フローチャート : 判断 202"/>
        <xdr:cNvSpPr/>
      </xdr:nvSpPr>
      <xdr:spPr>
        <a:xfrm>
          <a:off x="3175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38678</xdr:rowOff>
    </xdr:from>
    <xdr:ext cx="762000" cy="259045"/>
    <xdr:sp macro="" textlink="">
      <xdr:nvSpPr>
        <xdr:cNvPr id="204" name="テキスト ボックス 203"/>
        <xdr:cNvSpPr txBox="1"/>
      </xdr:nvSpPr>
      <xdr:spPr>
        <a:xfrm>
          <a:off x="2844800" y="1409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112077</xdr:rowOff>
    </xdr:from>
    <xdr:to>
      <xdr:col>3</xdr:col>
      <xdr:colOff>279400</xdr:colOff>
      <xdr:row>83</xdr:row>
      <xdr:rowOff>147056</xdr:rowOff>
    </xdr:to>
    <xdr:cxnSp macro="">
      <xdr:nvCxnSpPr>
        <xdr:cNvPr id="205" name="直線コネクタ 204"/>
        <xdr:cNvCxnSpPr/>
      </xdr:nvCxnSpPr>
      <xdr:spPr>
        <a:xfrm flipV="1">
          <a:off x="1447800" y="14342427"/>
          <a:ext cx="889000" cy="3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65148</xdr:rowOff>
    </xdr:from>
    <xdr:to>
      <xdr:col>3</xdr:col>
      <xdr:colOff>330200</xdr:colOff>
      <xdr:row>83</xdr:row>
      <xdr:rowOff>166748</xdr:rowOff>
    </xdr:to>
    <xdr:sp macro="" textlink="">
      <xdr:nvSpPr>
        <xdr:cNvPr id="206" name="フローチャート : 判断 205"/>
        <xdr:cNvSpPr/>
      </xdr:nvSpPr>
      <xdr:spPr>
        <a:xfrm>
          <a:off x="2286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151525</xdr:rowOff>
    </xdr:from>
    <xdr:ext cx="762000" cy="259045"/>
    <xdr:sp macro="" textlink="">
      <xdr:nvSpPr>
        <xdr:cNvPr id="207" name="テキスト ボックス 206"/>
        <xdr:cNvSpPr txBox="1"/>
      </xdr:nvSpPr>
      <xdr:spPr>
        <a:xfrm>
          <a:off x="1955800" y="1438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15083</xdr:rowOff>
    </xdr:from>
    <xdr:to>
      <xdr:col>2</xdr:col>
      <xdr:colOff>127000</xdr:colOff>
      <xdr:row>83</xdr:row>
      <xdr:rowOff>116683</xdr:rowOff>
    </xdr:to>
    <xdr:sp macro="" textlink="">
      <xdr:nvSpPr>
        <xdr:cNvPr id="208" name="フローチャート : 判断 207"/>
        <xdr:cNvSpPr/>
      </xdr:nvSpPr>
      <xdr:spPr>
        <a:xfrm>
          <a:off x="1397000" y="1424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126860</xdr:rowOff>
    </xdr:from>
    <xdr:ext cx="762000" cy="259045"/>
    <xdr:sp macro="" textlink="">
      <xdr:nvSpPr>
        <xdr:cNvPr id="209" name="テキスト ボックス 208"/>
        <xdr:cNvSpPr txBox="1"/>
      </xdr:nvSpPr>
      <xdr:spPr>
        <a:xfrm>
          <a:off x="1066800" y="1401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116446</xdr:rowOff>
    </xdr:from>
    <xdr:to>
      <xdr:col>7</xdr:col>
      <xdr:colOff>203200</xdr:colOff>
      <xdr:row>85</xdr:row>
      <xdr:rowOff>46596</xdr:rowOff>
    </xdr:to>
    <xdr:sp macro="" textlink="">
      <xdr:nvSpPr>
        <xdr:cNvPr id="215" name="円/楕円 214"/>
        <xdr:cNvSpPr/>
      </xdr:nvSpPr>
      <xdr:spPr>
        <a:xfrm>
          <a:off x="4902200" y="1451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88523</xdr:rowOff>
    </xdr:from>
    <xdr:ext cx="762000" cy="259045"/>
    <xdr:sp macro="" textlink="">
      <xdr:nvSpPr>
        <xdr:cNvPr id="216" name="人件費・物件費等の状況該当値テキスト"/>
        <xdr:cNvSpPr txBox="1"/>
      </xdr:nvSpPr>
      <xdr:spPr>
        <a:xfrm>
          <a:off x="5041900" y="1449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171,275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44095</xdr:rowOff>
    </xdr:from>
    <xdr:to>
      <xdr:col>6</xdr:col>
      <xdr:colOff>50800</xdr:colOff>
      <xdr:row>84</xdr:row>
      <xdr:rowOff>145695</xdr:rowOff>
    </xdr:to>
    <xdr:sp macro="" textlink="">
      <xdr:nvSpPr>
        <xdr:cNvPr id="217" name="円/楕円 216"/>
        <xdr:cNvSpPr/>
      </xdr:nvSpPr>
      <xdr:spPr>
        <a:xfrm>
          <a:off x="4064000" y="1444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130472</xdr:rowOff>
    </xdr:from>
    <xdr:ext cx="736600" cy="259045"/>
    <xdr:sp macro="" textlink="">
      <xdr:nvSpPr>
        <xdr:cNvPr id="218" name="テキスト ボックス 217"/>
        <xdr:cNvSpPr txBox="1"/>
      </xdr:nvSpPr>
      <xdr:spPr>
        <a:xfrm>
          <a:off x="3733800" y="14532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163,779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166822</xdr:rowOff>
    </xdr:from>
    <xdr:to>
      <xdr:col>4</xdr:col>
      <xdr:colOff>533400</xdr:colOff>
      <xdr:row>84</xdr:row>
      <xdr:rowOff>96972</xdr:rowOff>
    </xdr:to>
    <xdr:sp macro="" textlink="">
      <xdr:nvSpPr>
        <xdr:cNvPr id="219" name="円/楕円 218"/>
        <xdr:cNvSpPr/>
      </xdr:nvSpPr>
      <xdr:spPr>
        <a:xfrm>
          <a:off x="3175000" y="1439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81749</xdr:rowOff>
    </xdr:from>
    <xdr:ext cx="762000" cy="259045"/>
    <xdr:sp macro="" textlink="">
      <xdr:nvSpPr>
        <xdr:cNvPr id="220" name="テキスト ボックス 219"/>
        <xdr:cNvSpPr txBox="1"/>
      </xdr:nvSpPr>
      <xdr:spPr>
        <a:xfrm>
          <a:off x="2844800" y="1448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158,731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61277</xdr:rowOff>
    </xdr:from>
    <xdr:to>
      <xdr:col>3</xdr:col>
      <xdr:colOff>330200</xdr:colOff>
      <xdr:row>83</xdr:row>
      <xdr:rowOff>162877</xdr:rowOff>
    </xdr:to>
    <xdr:sp macro="" textlink="">
      <xdr:nvSpPr>
        <xdr:cNvPr id="221" name="円/楕円 220"/>
        <xdr:cNvSpPr/>
      </xdr:nvSpPr>
      <xdr:spPr>
        <a:xfrm>
          <a:off x="2286000" y="1429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1604</xdr:rowOff>
    </xdr:from>
    <xdr:ext cx="762000" cy="259045"/>
    <xdr:sp macro="" textlink="">
      <xdr:nvSpPr>
        <xdr:cNvPr id="222" name="テキスト ボックス 221"/>
        <xdr:cNvSpPr txBox="1"/>
      </xdr:nvSpPr>
      <xdr:spPr>
        <a:xfrm>
          <a:off x="1955800" y="1406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147,796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96256</xdr:rowOff>
    </xdr:from>
    <xdr:to>
      <xdr:col>2</xdr:col>
      <xdr:colOff>127000</xdr:colOff>
      <xdr:row>84</xdr:row>
      <xdr:rowOff>26406</xdr:rowOff>
    </xdr:to>
    <xdr:sp macro="" textlink="">
      <xdr:nvSpPr>
        <xdr:cNvPr id="223" name="円/楕円 222"/>
        <xdr:cNvSpPr/>
      </xdr:nvSpPr>
      <xdr:spPr>
        <a:xfrm>
          <a:off x="1397000" y="143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11183</xdr:rowOff>
    </xdr:from>
    <xdr:ext cx="762000" cy="259045"/>
    <xdr:sp macro="" textlink="">
      <xdr:nvSpPr>
        <xdr:cNvPr id="224" name="テキスト ボックス 223"/>
        <xdr:cNvSpPr txBox="1"/>
      </xdr:nvSpPr>
      <xdr:spPr>
        <a:xfrm>
          <a:off x="1066800" y="1441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151,420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1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本年度のラスパイレス指数は</a:t>
          </a:r>
          <a:r>
            <a:rPr kumimoji="1" lang="en-US" altLang="ja-JP" sz="1300" baseline="0">
              <a:solidFill>
                <a:schemeClr val="dk1"/>
              </a:solidFill>
              <a:effectLst/>
              <a:latin typeface="+mn-lt"/>
              <a:ea typeface="+mn-ea"/>
              <a:cs typeface="+mn-cs"/>
            </a:rPr>
            <a:t>98.3</a:t>
          </a:r>
          <a:r>
            <a:rPr kumimoji="1" lang="ja-JP" altLang="ja-JP" sz="1300" baseline="0">
              <a:solidFill>
                <a:schemeClr val="dk1"/>
              </a:solidFill>
              <a:effectLst/>
              <a:latin typeface="+mn-lt"/>
              <a:ea typeface="+mn-ea"/>
              <a:cs typeface="+mn-cs"/>
            </a:rPr>
            <a:t>であり、昨年と比較して</a:t>
          </a:r>
          <a:r>
            <a:rPr kumimoji="1" lang="en-US" altLang="ja-JP" sz="1300" baseline="0">
              <a:solidFill>
                <a:schemeClr val="dk1"/>
              </a:solidFill>
              <a:effectLst/>
              <a:latin typeface="+mn-lt"/>
              <a:ea typeface="+mn-ea"/>
              <a:cs typeface="+mn-cs"/>
            </a:rPr>
            <a:t>0.7</a:t>
          </a:r>
          <a:r>
            <a:rPr kumimoji="1" lang="ja-JP" altLang="ja-JP" sz="1300" baseline="0">
              <a:solidFill>
                <a:schemeClr val="dk1"/>
              </a:solidFill>
              <a:effectLst/>
              <a:latin typeface="+mn-lt"/>
              <a:ea typeface="+mn-ea"/>
              <a:cs typeface="+mn-cs"/>
            </a:rPr>
            <a:t>ポイントの増加となった。また、類似団体と比較すると、</a:t>
          </a:r>
          <a:r>
            <a:rPr kumimoji="1" lang="en-US" altLang="ja-JP" sz="1300" baseline="0">
              <a:solidFill>
                <a:schemeClr val="dk1"/>
              </a:solidFill>
              <a:effectLst/>
              <a:latin typeface="+mn-lt"/>
              <a:ea typeface="+mn-ea"/>
              <a:cs typeface="+mn-cs"/>
            </a:rPr>
            <a:t>0.7</a:t>
          </a:r>
          <a:r>
            <a:rPr kumimoji="1" lang="ja-JP" altLang="ja-JP" sz="1300" baseline="0">
              <a:solidFill>
                <a:schemeClr val="dk1"/>
              </a:solidFill>
              <a:effectLst/>
              <a:latin typeface="+mn-lt"/>
              <a:ea typeface="+mn-ea"/>
              <a:cs typeface="+mn-cs"/>
            </a:rPr>
            <a:t>ポイント平均値を上回っている。</a:t>
          </a:r>
          <a:endParaRPr lang="ja-JP" altLang="ja-JP" sz="1300">
            <a:effectLst/>
          </a:endParaRPr>
        </a:p>
        <a:p>
          <a:pPr fontAlgn="base"/>
          <a:r>
            <a:rPr kumimoji="1" lang="ja-JP" altLang="ja-JP" sz="1300" baseline="0">
              <a:solidFill>
                <a:schemeClr val="dk1"/>
              </a:solidFill>
              <a:effectLst/>
              <a:latin typeface="+mn-lt"/>
              <a:ea typeface="+mn-ea"/>
              <a:cs typeface="+mn-cs"/>
            </a:rPr>
            <a:t>増加の主な要因としては、各学歴において経験年数階層内の職員の分布の変動が挙げられる。</a:t>
          </a:r>
          <a:endParaRPr lang="ja-JP" altLang="ja-JP" sz="1300">
            <a:effectLst/>
          </a:endParaRPr>
        </a:p>
        <a:p>
          <a:r>
            <a:rPr kumimoji="1" lang="ja-JP" altLang="ja-JP" sz="1300">
              <a:solidFill>
                <a:schemeClr val="dk1"/>
              </a:solidFill>
              <a:effectLst/>
              <a:latin typeface="+mn-lt"/>
              <a:ea typeface="+mn-ea"/>
              <a:cs typeface="+mn-cs"/>
            </a:rPr>
            <a:t>　今後も、人事院勧告に沿った給与の適正化に努める。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87</xdr:row>
      <xdr:rowOff>10584</xdr:rowOff>
    </xdr:to>
    <xdr:cxnSp macro="">
      <xdr:nvCxnSpPr>
        <xdr:cNvPr id="253" name="直線コネクタ 252"/>
        <xdr:cNvCxnSpPr/>
      </xdr:nvCxnSpPr>
      <xdr:spPr>
        <a:xfrm flipV="1">
          <a:off x="17018000" y="13814072"/>
          <a:ext cx="0" cy="1112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4"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5" name="直線コネクタ 254"/>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15522</xdr:rowOff>
    </xdr:from>
    <xdr:to>
      <xdr:col>24</xdr:col>
      <xdr:colOff>558800</xdr:colOff>
      <xdr:row>84</xdr:row>
      <xdr:rowOff>109361</xdr:rowOff>
    </xdr:to>
    <xdr:cxnSp macro="">
      <xdr:nvCxnSpPr>
        <xdr:cNvPr id="258" name="直線コネクタ 257"/>
        <xdr:cNvCxnSpPr/>
      </xdr:nvCxnSpPr>
      <xdr:spPr>
        <a:xfrm>
          <a:off x="16179800" y="14417322"/>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152699</xdr:rowOff>
    </xdr:from>
    <xdr:ext cx="762000" cy="259045"/>
    <xdr:sp macro="" textlink="">
      <xdr:nvSpPr>
        <xdr:cNvPr id="259" name="給与水準   （国との比較）平均値テキスト"/>
        <xdr:cNvSpPr txBox="1"/>
      </xdr:nvSpPr>
      <xdr:spPr>
        <a:xfrm>
          <a:off x="17106900" y="1421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60" name="フローチャート : 判断 259"/>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84</xdr:row>
      <xdr:rowOff>15522</xdr:rowOff>
    </xdr:to>
    <xdr:cxnSp macro="">
      <xdr:nvCxnSpPr>
        <xdr:cNvPr id="261" name="直線コネクタ 260"/>
        <xdr:cNvCxnSpPr/>
      </xdr:nvCxnSpPr>
      <xdr:spPr>
        <a:xfrm>
          <a:off x="15290800" y="14283266"/>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62" name="フローチャート : 判断 261"/>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63" name="テキスト ボックス 262"/>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84</xdr:row>
      <xdr:rowOff>2116</xdr:rowOff>
    </xdr:to>
    <xdr:cxnSp macro="">
      <xdr:nvCxnSpPr>
        <xdr:cNvPr id="264" name="直線コネクタ 263"/>
        <xdr:cNvCxnSpPr/>
      </xdr:nvCxnSpPr>
      <xdr:spPr>
        <a:xfrm flipV="1">
          <a:off x="14401800" y="142832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5" name="フローチャート : 判断 264"/>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6" name="テキスト ボックス 265"/>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2116</xdr:rowOff>
    </xdr:from>
    <xdr:to>
      <xdr:col>21</xdr:col>
      <xdr:colOff>0</xdr:colOff>
      <xdr:row>89</xdr:row>
      <xdr:rowOff>2822</xdr:rowOff>
    </xdr:to>
    <xdr:cxnSp macro="">
      <xdr:nvCxnSpPr>
        <xdr:cNvPr id="267" name="直線コネクタ 266"/>
        <xdr:cNvCxnSpPr/>
      </xdr:nvCxnSpPr>
      <xdr:spPr>
        <a:xfrm flipV="1">
          <a:off x="13512800" y="14403916"/>
          <a:ext cx="889000" cy="85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8" name="フローチャート : 判断 267"/>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69" name="テキスト ボックス 268"/>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70" name="フローチャート : 判断 269"/>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71" name="テキスト ボックス 270"/>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58561</xdr:rowOff>
    </xdr:from>
    <xdr:to>
      <xdr:col>24</xdr:col>
      <xdr:colOff>609600</xdr:colOff>
      <xdr:row>84</xdr:row>
      <xdr:rowOff>160161</xdr:rowOff>
    </xdr:to>
    <xdr:sp macro="" textlink="">
      <xdr:nvSpPr>
        <xdr:cNvPr id="277" name="円/楕円 276"/>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30638</xdr:rowOff>
    </xdr:from>
    <xdr:ext cx="762000" cy="259045"/>
    <xdr:sp macro="" textlink="">
      <xdr:nvSpPr>
        <xdr:cNvPr id="278" name="給与水準   （国との比較）該当値テキスト"/>
        <xdr:cNvSpPr txBox="1"/>
      </xdr:nvSpPr>
      <xdr:spPr>
        <a:xfrm>
          <a:off x="17106900" y="1443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136172</xdr:rowOff>
    </xdr:from>
    <xdr:to>
      <xdr:col>23</xdr:col>
      <xdr:colOff>457200</xdr:colOff>
      <xdr:row>84</xdr:row>
      <xdr:rowOff>66322</xdr:rowOff>
    </xdr:to>
    <xdr:sp macro="" textlink="">
      <xdr:nvSpPr>
        <xdr:cNvPr id="279" name="円/楕円 278"/>
        <xdr:cNvSpPr/>
      </xdr:nvSpPr>
      <xdr:spPr>
        <a:xfrm>
          <a:off x="16129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76499</xdr:rowOff>
    </xdr:from>
    <xdr:ext cx="736600" cy="259045"/>
    <xdr:sp macro="" textlink="">
      <xdr:nvSpPr>
        <xdr:cNvPr id="280" name="テキスト ボックス 279"/>
        <xdr:cNvSpPr txBox="1"/>
      </xdr:nvSpPr>
      <xdr:spPr>
        <a:xfrm>
          <a:off x="15798800" y="1413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81" name="円/楕円 280"/>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82" name="テキスト ボックス 281"/>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122766</xdr:rowOff>
    </xdr:from>
    <xdr:to>
      <xdr:col>21</xdr:col>
      <xdr:colOff>50800</xdr:colOff>
      <xdr:row>84</xdr:row>
      <xdr:rowOff>52916</xdr:rowOff>
    </xdr:to>
    <xdr:sp macro="" textlink="">
      <xdr:nvSpPr>
        <xdr:cNvPr id="283" name="円/楕円 282"/>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37693</xdr:rowOff>
    </xdr:from>
    <xdr:ext cx="762000" cy="259045"/>
    <xdr:sp macro="" textlink="">
      <xdr:nvSpPr>
        <xdr:cNvPr id="284" name="テキスト ボックス 283"/>
        <xdr:cNvSpPr txBox="1"/>
      </xdr:nvSpPr>
      <xdr:spPr>
        <a:xfrm>
          <a:off x="14020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123472</xdr:rowOff>
    </xdr:from>
    <xdr:to>
      <xdr:col>19</xdr:col>
      <xdr:colOff>533400</xdr:colOff>
      <xdr:row>89</xdr:row>
      <xdr:rowOff>53622</xdr:rowOff>
    </xdr:to>
    <xdr:sp macro="" textlink="">
      <xdr:nvSpPr>
        <xdr:cNvPr id="285" name="円/楕円 284"/>
        <xdr:cNvSpPr/>
      </xdr:nvSpPr>
      <xdr:spPr>
        <a:xfrm>
          <a:off x="13462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63799</xdr:rowOff>
    </xdr:from>
    <xdr:ext cx="762000" cy="259045"/>
    <xdr:sp macro="" textlink="">
      <xdr:nvSpPr>
        <xdr:cNvPr id="286" name="テキスト ボックス 285"/>
        <xdr:cNvSpPr txBox="1"/>
      </xdr:nvSpPr>
      <xdr:spPr>
        <a:xfrm>
          <a:off x="13131800" y="1497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本市における人口は、前年に比べ減少している。また、職員数は昨年度と比べ</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人の減となった。人口の減り幅の方が大きいため人口千人当たりの職員数は増えた。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市が運営する保育園や幼稚園、こども園が多いため、類似団体よりも職員数が多くなっている。今後は、保育園等の民営化等業務委託や業務の見直しを実施し、より適切な定員管理に努める。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25929</xdr:rowOff>
    </xdr:from>
    <xdr:to>
      <xdr:col>24</xdr:col>
      <xdr:colOff>558800</xdr:colOff>
      <xdr:row>68</xdr:row>
      <xdr:rowOff>39264</xdr:rowOff>
    </xdr:to>
    <xdr:cxnSp macro="">
      <xdr:nvCxnSpPr>
        <xdr:cNvPr id="316" name="直線コネクタ 315"/>
        <xdr:cNvCxnSpPr/>
      </xdr:nvCxnSpPr>
      <xdr:spPr>
        <a:xfrm flipV="1">
          <a:off x="17018000" y="10141479"/>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11341</xdr:rowOff>
    </xdr:from>
    <xdr:ext cx="762000" cy="259045"/>
    <xdr:sp macro="" textlink="">
      <xdr:nvSpPr>
        <xdr:cNvPr id="317" name="定員管理の状況最小値テキスト"/>
        <xdr:cNvSpPr txBox="1"/>
      </xdr:nvSpPr>
      <xdr:spPr>
        <a:xfrm>
          <a:off x="17106900" y="116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14.49</a:t>
          </a:r>
          <a:endParaRPr kumimoji="1" lang="ja-JP" altLang="en-US" sz="1000" b="1">
            <a:latin typeface="ＭＳ Ｐゴシック"/>
          </a:endParaRPr>
        </a:p>
      </xdr:txBody>
    </xdr:sp>
    <xdr:clientData/>
  </xdr:oneCellAnchor>
  <xdr:twoCellAnchor>
    <xdr:from>
      <xdr:col>24</xdr:col>
      <xdr:colOff>469900</xdr:colOff>
      <xdr:row>68</xdr:row>
      <xdr:rowOff>39264</xdr:rowOff>
    </xdr:from>
    <xdr:to>
      <xdr:col>24</xdr:col>
      <xdr:colOff>647700</xdr:colOff>
      <xdr:row>68</xdr:row>
      <xdr:rowOff>39264</xdr:rowOff>
    </xdr:to>
    <xdr:cxnSp macro="">
      <xdr:nvCxnSpPr>
        <xdr:cNvPr id="318" name="直線コネクタ 317"/>
        <xdr:cNvCxnSpPr/>
      </xdr:nvCxnSpPr>
      <xdr:spPr>
        <a:xfrm>
          <a:off x="16929100" y="11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112306</xdr:rowOff>
    </xdr:from>
    <xdr:ext cx="762000" cy="259045"/>
    <xdr:sp macro="" textlink="">
      <xdr:nvSpPr>
        <xdr:cNvPr id="319"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59</xdr:row>
      <xdr:rowOff>25929</xdr:rowOff>
    </xdr:from>
    <xdr:to>
      <xdr:col>24</xdr:col>
      <xdr:colOff>647700</xdr:colOff>
      <xdr:row>59</xdr:row>
      <xdr:rowOff>25929</xdr:rowOff>
    </xdr:to>
    <xdr:cxnSp macro="">
      <xdr:nvCxnSpPr>
        <xdr:cNvPr id="320" name="直線コネクタ 319"/>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126365</xdr:rowOff>
    </xdr:from>
    <xdr:to>
      <xdr:col>24</xdr:col>
      <xdr:colOff>558800</xdr:colOff>
      <xdr:row>64</xdr:row>
      <xdr:rowOff>53446</xdr:rowOff>
    </xdr:to>
    <xdr:cxnSp macro="">
      <xdr:nvCxnSpPr>
        <xdr:cNvPr id="321" name="直線コネクタ 320"/>
        <xdr:cNvCxnSpPr/>
      </xdr:nvCxnSpPr>
      <xdr:spPr>
        <a:xfrm>
          <a:off x="16179800" y="10927715"/>
          <a:ext cx="838200" cy="9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52405</xdr:rowOff>
    </xdr:from>
    <xdr:ext cx="762000" cy="259045"/>
    <xdr:sp macro="" textlink="">
      <xdr:nvSpPr>
        <xdr:cNvPr id="322" name="定員管理の状況平均値テキスト"/>
        <xdr:cNvSpPr txBox="1"/>
      </xdr:nvSpPr>
      <xdr:spPr>
        <a:xfrm>
          <a:off x="17106900" y="10510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23" name="フローチャート : 判断 322"/>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126365</xdr:rowOff>
    </xdr:from>
    <xdr:to>
      <xdr:col>23</xdr:col>
      <xdr:colOff>406400</xdr:colOff>
      <xdr:row>63</xdr:row>
      <xdr:rowOff>140441</xdr:rowOff>
    </xdr:to>
    <xdr:cxnSp macro="">
      <xdr:nvCxnSpPr>
        <xdr:cNvPr id="324" name="直線コネクタ 323"/>
        <xdr:cNvCxnSpPr/>
      </xdr:nvCxnSpPr>
      <xdr:spPr>
        <a:xfrm flipV="1">
          <a:off x="15290800" y="1092771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147003</xdr:rowOff>
    </xdr:from>
    <xdr:to>
      <xdr:col>23</xdr:col>
      <xdr:colOff>457200</xdr:colOff>
      <xdr:row>62</xdr:row>
      <xdr:rowOff>77153</xdr:rowOff>
    </xdr:to>
    <xdr:sp macro="" textlink="">
      <xdr:nvSpPr>
        <xdr:cNvPr id="325" name="フローチャート : 判断 324"/>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87330</xdr:rowOff>
    </xdr:from>
    <xdr:ext cx="736600" cy="259045"/>
    <xdr:sp macro="" textlink="">
      <xdr:nvSpPr>
        <xdr:cNvPr id="326" name="テキスト ボックス 325"/>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17780</xdr:rowOff>
    </xdr:from>
    <xdr:to>
      <xdr:col>22</xdr:col>
      <xdr:colOff>203200</xdr:colOff>
      <xdr:row>63</xdr:row>
      <xdr:rowOff>140441</xdr:rowOff>
    </xdr:to>
    <xdr:cxnSp macro="">
      <xdr:nvCxnSpPr>
        <xdr:cNvPr id="327" name="直線コネクタ 326"/>
        <xdr:cNvCxnSpPr/>
      </xdr:nvCxnSpPr>
      <xdr:spPr>
        <a:xfrm>
          <a:off x="14401800" y="10819130"/>
          <a:ext cx="889000" cy="1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8" name="フローチャート : 判断 327"/>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9" name="テキスト ボックス 328"/>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106786</xdr:rowOff>
    </xdr:from>
    <xdr:to>
      <xdr:col>21</xdr:col>
      <xdr:colOff>0</xdr:colOff>
      <xdr:row>63</xdr:row>
      <xdr:rowOff>17780</xdr:rowOff>
    </xdr:to>
    <xdr:cxnSp macro="">
      <xdr:nvCxnSpPr>
        <xdr:cNvPr id="330" name="直線コネクタ 329"/>
        <xdr:cNvCxnSpPr/>
      </xdr:nvCxnSpPr>
      <xdr:spPr>
        <a:xfrm>
          <a:off x="13512800" y="10736686"/>
          <a:ext cx="889000" cy="8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96731</xdr:rowOff>
    </xdr:from>
    <xdr:to>
      <xdr:col>21</xdr:col>
      <xdr:colOff>50800</xdr:colOff>
      <xdr:row>62</xdr:row>
      <xdr:rowOff>26881</xdr:rowOff>
    </xdr:to>
    <xdr:sp macro="" textlink="">
      <xdr:nvSpPr>
        <xdr:cNvPr id="331" name="フローチャート : 判断 330"/>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37058</xdr:rowOff>
    </xdr:from>
    <xdr:ext cx="762000" cy="259045"/>
    <xdr:sp macro="" textlink="">
      <xdr:nvSpPr>
        <xdr:cNvPr id="332" name="テキスト ボックス 331"/>
        <xdr:cNvSpPr txBox="1"/>
      </xdr:nvSpPr>
      <xdr:spPr>
        <a:xfrm>
          <a:off x="14020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110807</xdr:rowOff>
    </xdr:from>
    <xdr:to>
      <xdr:col>19</xdr:col>
      <xdr:colOff>533400</xdr:colOff>
      <xdr:row>62</xdr:row>
      <xdr:rowOff>40957</xdr:rowOff>
    </xdr:to>
    <xdr:sp macro="" textlink="">
      <xdr:nvSpPr>
        <xdr:cNvPr id="333" name="フローチャート : 判断 332"/>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51134</xdr:rowOff>
    </xdr:from>
    <xdr:ext cx="762000" cy="259045"/>
    <xdr:sp macro="" textlink="">
      <xdr:nvSpPr>
        <xdr:cNvPr id="334" name="テキスト ボックス 333"/>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2646</xdr:rowOff>
    </xdr:from>
    <xdr:to>
      <xdr:col>24</xdr:col>
      <xdr:colOff>609600</xdr:colOff>
      <xdr:row>64</xdr:row>
      <xdr:rowOff>104246</xdr:rowOff>
    </xdr:to>
    <xdr:sp macro="" textlink="">
      <xdr:nvSpPr>
        <xdr:cNvPr id="340" name="円/楕円 339"/>
        <xdr:cNvSpPr/>
      </xdr:nvSpPr>
      <xdr:spPr>
        <a:xfrm>
          <a:off x="16967200" y="1097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146173</xdr:rowOff>
    </xdr:from>
    <xdr:ext cx="762000" cy="259045"/>
    <xdr:sp macro="" textlink="">
      <xdr:nvSpPr>
        <xdr:cNvPr id="341" name="定員管理の状況該当値テキスト"/>
        <xdr:cNvSpPr txBox="1"/>
      </xdr:nvSpPr>
      <xdr:spPr>
        <a:xfrm>
          <a:off x="17106900" y="1094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75565</xdr:rowOff>
    </xdr:from>
    <xdr:to>
      <xdr:col>23</xdr:col>
      <xdr:colOff>457200</xdr:colOff>
      <xdr:row>64</xdr:row>
      <xdr:rowOff>5715</xdr:rowOff>
    </xdr:to>
    <xdr:sp macro="" textlink="">
      <xdr:nvSpPr>
        <xdr:cNvPr id="342" name="円/楕円 341"/>
        <xdr:cNvSpPr/>
      </xdr:nvSpPr>
      <xdr:spPr>
        <a:xfrm>
          <a:off x="16129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161942</xdr:rowOff>
    </xdr:from>
    <xdr:ext cx="736600" cy="259045"/>
    <xdr:sp macro="" textlink="">
      <xdr:nvSpPr>
        <xdr:cNvPr id="343" name="テキスト ボックス 342"/>
        <xdr:cNvSpPr txBox="1"/>
      </xdr:nvSpPr>
      <xdr:spPr>
        <a:xfrm>
          <a:off x="15798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89641</xdr:rowOff>
    </xdr:from>
    <xdr:to>
      <xdr:col>22</xdr:col>
      <xdr:colOff>254000</xdr:colOff>
      <xdr:row>64</xdr:row>
      <xdr:rowOff>19791</xdr:rowOff>
    </xdr:to>
    <xdr:sp macro="" textlink="">
      <xdr:nvSpPr>
        <xdr:cNvPr id="344" name="円/楕円 343"/>
        <xdr:cNvSpPr/>
      </xdr:nvSpPr>
      <xdr:spPr>
        <a:xfrm>
          <a:off x="15240000" y="1089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4568</xdr:rowOff>
    </xdr:from>
    <xdr:ext cx="762000" cy="259045"/>
    <xdr:sp macro="" textlink="">
      <xdr:nvSpPr>
        <xdr:cNvPr id="345" name="テキスト ボックス 344"/>
        <xdr:cNvSpPr txBox="1"/>
      </xdr:nvSpPr>
      <xdr:spPr>
        <a:xfrm>
          <a:off x="14909800" y="1097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138430</xdr:rowOff>
    </xdr:from>
    <xdr:to>
      <xdr:col>21</xdr:col>
      <xdr:colOff>50800</xdr:colOff>
      <xdr:row>63</xdr:row>
      <xdr:rowOff>68580</xdr:rowOff>
    </xdr:to>
    <xdr:sp macro="" textlink="">
      <xdr:nvSpPr>
        <xdr:cNvPr id="346" name="円/楕円 345"/>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53357</xdr:rowOff>
    </xdr:from>
    <xdr:ext cx="762000" cy="259045"/>
    <xdr:sp macro="" textlink="">
      <xdr:nvSpPr>
        <xdr:cNvPr id="347" name="テキスト ボックス 346"/>
        <xdr:cNvSpPr txBox="1"/>
      </xdr:nvSpPr>
      <xdr:spPr>
        <a:xfrm>
          <a:off x="14020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55986</xdr:rowOff>
    </xdr:from>
    <xdr:to>
      <xdr:col>19</xdr:col>
      <xdr:colOff>533400</xdr:colOff>
      <xdr:row>62</xdr:row>
      <xdr:rowOff>157586</xdr:rowOff>
    </xdr:to>
    <xdr:sp macro="" textlink="">
      <xdr:nvSpPr>
        <xdr:cNvPr id="348" name="円/楕円 347"/>
        <xdr:cNvSpPr/>
      </xdr:nvSpPr>
      <xdr:spPr>
        <a:xfrm>
          <a:off x="13462000" y="1068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142363</xdr:rowOff>
    </xdr:from>
    <xdr:ext cx="762000" cy="259045"/>
    <xdr:sp macro="" textlink="">
      <xdr:nvSpPr>
        <xdr:cNvPr id="349" name="テキスト ボックス 348"/>
        <xdr:cNvSpPr txBox="1"/>
      </xdr:nvSpPr>
      <xdr:spPr>
        <a:xfrm>
          <a:off x="13131800" y="1077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過去からの起債抑制策により類似団体平均を大幅に下回っており、比率も年々低下している。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しかし、今後は財源不足や大型事業に対応するため、地方債の発行額が増え、将来的に比率の上昇が予想される。緊急度や住民ニーズを的確に把握した事業の選択を行い、起債に過度に依存しない財政運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45</xdr:row>
      <xdr:rowOff>62593</xdr:rowOff>
    </xdr:to>
    <xdr:cxnSp macro="">
      <xdr:nvCxnSpPr>
        <xdr:cNvPr id="380" name="直線コネクタ 379"/>
        <xdr:cNvCxnSpPr/>
      </xdr:nvCxnSpPr>
      <xdr:spPr>
        <a:xfrm flipV="1">
          <a:off x="17018000" y="612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34670</xdr:rowOff>
    </xdr:from>
    <xdr:ext cx="762000" cy="259045"/>
    <xdr:sp macro="" textlink="">
      <xdr:nvSpPr>
        <xdr:cNvPr id="381"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24</xdr:col>
      <xdr:colOff>469900</xdr:colOff>
      <xdr:row>45</xdr:row>
      <xdr:rowOff>62593</xdr:rowOff>
    </xdr:from>
    <xdr:to>
      <xdr:col>24</xdr:col>
      <xdr:colOff>647700</xdr:colOff>
      <xdr:row>45</xdr:row>
      <xdr:rowOff>62593</xdr:rowOff>
    </xdr:to>
    <xdr:cxnSp macro="">
      <xdr:nvCxnSpPr>
        <xdr:cNvPr id="382" name="直線コネクタ 381"/>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3"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4" name="直線コネクタ 383"/>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35</xdr:row>
      <xdr:rowOff>122464</xdr:rowOff>
    </xdr:from>
    <xdr:to>
      <xdr:col>24</xdr:col>
      <xdr:colOff>558800</xdr:colOff>
      <xdr:row>36</xdr:row>
      <xdr:rowOff>31448</xdr:rowOff>
    </xdr:to>
    <xdr:cxnSp macro="">
      <xdr:nvCxnSpPr>
        <xdr:cNvPr id="385" name="直線コネクタ 384"/>
        <xdr:cNvCxnSpPr/>
      </xdr:nvCxnSpPr>
      <xdr:spPr>
        <a:xfrm flipV="1">
          <a:off x="16179800" y="6123214"/>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3222</xdr:rowOff>
    </xdr:from>
    <xdr:ext cx="762000" cy="259045"/>
    <xdr:sp macro="" textlink="">
      <xdr:nvSpPr>
        <xdr:cNvPr id="386"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31145</xdr:rowOff>
    </xdr:from>
    <xdr:to>
      <xdr:col>24</xdr:col>
      <xdr:colOff>609600</xdr:colOff>
      <xdr:row>41</xdr:row>
      <xdr:rowOff>132745</xdr:rowOff>
    </xdr:to>
    <xdr:sp macro="" textlink="">
      <xdr:nvSpPr>
        <xdr:cNvPr id="387" name="フローチャート : 判断 386"/>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31448</xdr:rowOff>
    </xdr:from>
    <xdr:to>
      <xdr:col>23</xdr:col>
      <xdr:colOff>406400</xdr:colOff>
      <xdr:row>36</xdr:row>
      <xdr:rowOff>146352</xdr:rowOff>
    </xdr:to>
    <xdr:cxnSp macro="">
      <xdr:nvCxnSpPr>
        <xdr:cNvPr id="388" name="直線コネクタ 387"/>
        <xdr:cNvCxnSpPr/>
      </xdr:nvCxnSpPr>
      <xdr:spPr>
        <a:xfrm flipV="1">
          <a:off x="15290800" y="6203648"/>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134559</xdr:rowOff>
    </xdr:from>
    <xdr:to>
      <xdr:col>23</xdr:col>
      <xdr:colOff>457200</xdr:colOff>
      <xdr:row>42</xdr:row>
      <xdr:rowOff>64709</xdr:rowOff>
    </xdr:to>
    <xdr:sp macro="" textlink="">
      <xdr:nvSpPr>
        <xdr:cNvPr id="389" name="フローチャート : 判断 388"/>
        <xdr:cNvSpPr/>
      </xdr:nvSpPr>
      <xdr:spPr>
        <a:xfrm>
          <a:off x="16129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49486</xdr:rowOff>
    </xdr:from>
    <xdr:ext cx="736600" cy="259045"/>
    <xdr:sp macro="" textlink="">
      <xdr:nvSpPr>
        <xdr:cNvPr id="390" name="テキスト ボックス 389"/>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146352</xdr:rowOff>
    </xdr:from>
    <xdr:to>
      <xdr:col>22</xdr:col>
      <xdr:colOff>203200</xdr:colOff>
      <xdr:row>37</xdr:row>
      <xdr:rowOff>78317</xdr:rowOff>
    </xdr:to>
    <xdr:cxnSp macro="">
      <xdr:nvCxnSpPr>
        <xdr:cNvPr id="391" name="直線コネクタ 390"/>
        <xdr:cNvCxnSpPr/>
      </xdr:nvCxnSpPr>
      <xdr:spPr>
        <a:xfrm flipV="1">
          <a:off x="14401800" y="631855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66524</xdr:rowOff>
    </xdr:from>
    <xdr:to>
      <xdr:col>22</xdr:col>
      <xdr:colOff>254000</xdr:colOff>
      <xdr:row>42</xdr:row>
      <xdr:rowOff>168124</xdr:rowOff>
    </xdr:to>
    <xdr:sp macro="" textlink="">
      <xdr:nvSpPr>
        <xdr:cNvPr id="392" name="フローチャート : 判断 391"/>
        <xdr:cNvSpPr/>
      </xdr:nvSpPr>
      <xdr:spPr>
        <a:xfrm>
          <a:off x="15240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152901</xdr:rowOff>
    </xdr:from>
    <xdr:ext cx="762000" cy="259045"/>
    <xdr:sp macro="" textlink="">
      <xdr:nvSpPr>
        <xdr:cNvPr id="393" name="テキスト ボックス 392"/>
        <xdr:cNvSpPr txBox="1"/>
      </xdr:nvSpPr>
      <xdr:spPr>
        <a:xfrm>
          <a:off x="14909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78317</xdr:rowOff>
    </xdr:from>
    <xdr:to>
      <xdr:col>21</xdr:col>
      <xdr:colOff>0</xdr:colOff>
      <xdr:row>38</xdr:row>
      <xdr:rowOff>21772</xdr:rowOff>
    </xdr:to>
    <xdr:cxnSp macro="">
      <xdr:nvCxnSpPr>
        <xdr:cNvPr id="394" name="直線コネクタ 393"/>
        <xdr:cNvCxnSpPr/>
      </xdr:nvCxnSpPr>
      <xdr:spPr>
        <a:xfrm flipV="1">
          <a:off x="13512800" y="642196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21469</xdr:rowOff>
    </xdr:from>
    <xdr:to>
      <xdr:col>21</xdr:col>
      <xdr:colOff>50800</xdr:colOff>
      <xdr:row>43</xdr:row>
      <xdr:rowOff>123069</xdr:rowOff>
    </xdr:to>
    <xdr:sp macro="" textlink="">
      <xdr:nvSpPr>
        <xdr:cNvPr id="395" name="フローチャート : 判断 394"/>
        <xdr:cNvSpPr/>
      </xdr:nvSpPr>
      <xdr:spPr>
        <a:xfrm>
          <a:off x="14351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107846</xdr:rowOff>
    </xdr:from>
    <xdr:ext cx="762000" cy="259045"/>
    <xdr:sp macro="" textlink="">
      <xdr:nvSpPr>
        <xdr:cNvPr id="396" name="テキスト ボックス 395"/>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397" name="フローチャート : 判断 396"/>
        <xdr:cNvSpPr/>
      </xdr:nvSpPr>
      <xdr:spPr>
        <a:xfrm>
          <a:off x="13462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39810</xdr:rowOff>
    </xdr:from>
    <xdr:ext cx="762000" cy="259045"/>
    <xdr:sp macro="" textlink="">
      <xdr:nvSpPr>
        <xdr:cNvPr id="398" name="テキスト ボックス 397"/>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35</xdr:row>
      <xdr:rowOff>71664</xdr:rowOff>
    </xdr:from>
    <xdr:to>
      <xdr:col>24</xdr:col>
      <xdr:colOff>609600</xdr:colOff>
      <xdr:row>36</xdr:row>
      <xdr:rowOff>1814</xdr:rowOff>
    </xdr:to>
    <xdr:sp macro="" textlink="">
      <xdr:nvSpPr>
        <xdr:cNvPr id="404" name="円/楕円 403"/>
        <xdr:cNvSpPr/>
      </xdr:nvSpPr>
      <xdr:spPr>
        <a:xfrm>
          <a:off x="169672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34</xdr:row>
      <xdr:rowOff>164391</xdr:rowOff>
    </xdr:from>
    <xdr:ext cx="762000" cy="259045"/>
    <xdr:sp macro="" textlink="">
      <xdr:nvSpPr>
        <xdr:cNvPr id="405" name="公債費負担の状況該当値テキスト"/>
        <xdr:cNvSpPr txBox="1"/>
      </xdr:nvSpPr>
      <xdr:spPr>
        <a:xfrm>
          <a:off x="17106900" y="599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23</xdr:col>
      <xdr:colOff>355600</xdr:colOff>
      <xdr:row>35</xdr:row>
      <xdr:rowOff>152098</xdr:rowOff>
    </xdr:from>
    <xdr:to>
      <xdr:col>23</xdr:col>
      <xdr:colOff>457200</xdr:colOff>
      <xdr:row>36</xdr:row>
      <xdr:rowOff>82248</xdr:rowOff>
    </xdr:to>
    <xdr:sp macro="" textlink="">
      <xdr:nvSpPr>
        <xdr:cNvPr id="406" name="円/楕円 405"/>
        <xdr:cNvSpPr/>
      </xdr:nvSpPr>
      <xdr:spPr>
        <a:xfrm>
          <a:off x="161290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92425</xdr:rowOff>
    </xdr:from>
    <xdr:ext cx="736600" cy="259045"/>
    <xdr:sp macro="" textlink="">
      <xdr:nvSpPr>
        <xdr:cNvPr id="407" name="テキスト ボックス 406"/>
        <xdr:cNvSpPr txBox="1"/>
      </xdr:nvSpPr>
      <xdr:spPr>
        <a:xfrm>
          <a:off x="15798800" y="5921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95552</xdr:rowOff>
    </xdr:from>
    <xdr:to>
      <xdr:col>22</xdr:col>
      <xdr:colOff>254000</xdr:colOff>
      <xdr:row>37</xdr:row>
      <xdr:rowOff>25702</xdr:rowOff>
    </xdr:to>
    <xdr:sp macro="" textlink="">
      <xdr:nvSpPr>
        <xdr:cNvPr id="408" name="円/楕円 407"/>
        <xdr:cNvSpPr/>
      </xdr:nvSpPr>
      <xdr:spPr>
        <a:xfrm>
          <a:off x="15240000" y="62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35879</xdr:rowOff>
    </xdr:from>
    <xdr:ext cx="762000" cy="259045"/>
    <xdr:sp macro="" textlink="">
      <xdr:nvSpPr>
        <xdr:cNvPr id="409" name="テキスト ボックス 408"/>
        <xdr:cNvSpPr txBox="1"/>
      </xdr:nvSpPr>
      <xdr:spPr>
        <a:xfrm>
          <a:off x="14909800" y="603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27517</xdr:rowOff>
    </xdr:from>
    <xdr:to>
      <xdr:col>21</xdr:col>
      <xdr:colOff>50800</xdr:colOff>
      <xdr:row>37</xdr:row>
      <xdr:rowOff>129117</xdr:rowOff>
    </xdr:to>
    <xdr:sp macro="" textlink="">
      <xdr:nvSpPr>
        <xdr:cNvPr id="410" name="円/楕円 409"/>
        <xdr:cNvSpPr/>
      </xdr:nvSpPr>
      <xdr:spPr>
        <a:xfrm>
          <a:off x="14351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411" name="テキスト ボックス 410"/>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142422</xdr:rowOff>
    </xdr:from>
    <xdr:to>
      <xdr:col>19</xdr:col>
      <xdr:colOff>533400</xdr:colOff>
      <xdr:row>38</xdr:row>
      <xdr:rowOff>72572</xdr:rowOff>
    </xdr:to>
    <xdr:sp macro="" textlink="">
      <xdr:nvSpPr>
        <xdr:cNvPr id="412" name="円/楕円 411"/>
        <xdr:cNvSpPr/>
      </xdr:nvSpPr>
      <xdr:spPr>
        <a:xfrm>
          <a:off x="13462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82749</xdr:rowOff>
    </xdr:from>
    <xdr:ext cx="762000" cy="259045"/>
    <xdr:sp macro="" textlink="">
      <xdr:nvSpPr>
        <xdr:cNvPr id="413" name="テキスト ボックス 412"/>
        <xdr:cNvSpPr txBox="1"/>
      </xdr:nvSpPr>
      <xdr:spPr>
        <a:xfrm>
          <a:off x="13131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en-US" sz="1100">
              <a:effectLst/>
            </a:rPr>
            <a:t>過去からの起債抑制策により、地方債残高等の将来負担額の減少に加え、それを上回る多額の充当可能財源等があることから将来負担比率は</a:t>
          </a:r>
          <a:r>
            <a:rPr lang="en-US" altLang="ja-JP" sz="1100">
              <a:effectLst/>
            </a:rPr>
            <a:t>H24</a:t>
          </a:r>
          <a:r>
            <a:rPr lang="ja-JP" altLang="en-US" sz="1100">
              <a:effectLst/>
            </a:rPr>
            <a:t>から</a:t>
          </a:r>
          <a:r>
            <a:rPr lang="en-US" altLang="ja-JP" sz="1100">
              <a:effectLst/>
            </a:rPr>
            <a:t>H28</a:t>
          </a:r>
          <a:r>
            <a:rPr lang="ja-JP" altLang="en-US" sz="1100">
              <a:effectLst/>
            </a:rPr>
            <a:t>はマイナスとなり算定されていない。</a:t>
          </a:r>
          <a:endParaRPr lang="en-US" altLang="ja-JP" sz="11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今後複数の大型事業の実施にあたり、多額の財源不足が見込まれる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不足する財源</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市債や基金で措置していくこととなるため、充当可能基金は減少し、起債残高は増加していく見込である。</a:t>
          </a:r>
          <a:endParaRPr lang="ja-JP" altLang="ja-JP" sz="1400">
            <a:effectLst/>
          </a:endParaRPr>
        </a:p>
        <a:p>
          <a:pPr rtl="0"/>
          <a:r>
            <a:rPr kumimoji="1" lang="ja-JP" altLang="ja-JP" sz="1100" b="0" i="0" baseline="0">
              <a:solidFill>
                <a:schemeClr val="dk1"/>
              </a:solidFill>
              <a:effectLst/>
              <a:latin typeface="+mn-lt"/>
              <a:ea typeface="+mn-ea"/>
              <a:cs typeface="+mn-cs"/>
            </a:rPr>
            <a:t>　基金や市債に過度に依存することなく</a:t>
          </a:r>
          <a:r>
            <a:rPr kumimoji="1" lang="ja-JP" altLang="en-US"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歳出の削減や効率化、歳入確保策等、行財政改革の着実な推進</a:t>
          </a:r>
          <a:r>
            <a:rPr kumimoji="1" lang="ja-JP" altLang="en-US" sz="1100">
              <a:solidFill>
                <a:schemeClr val="dk1"/>
              </a:solidFill>
              <a:effectLst/>
              <a:latin typeface="+mn-lt"/>
              <a:ea typeface="+mn-ea"/>
              <a:cs typeface="+mn-cs"/>
            </a:rPr>
            <a:t>を図ることで、</a:t>
          </a:r>
          <a:r>
            <a:rPr kumimoji="1" lang="ja-JP" altLang="ja-JP" sz="1100">
              <a:solidFill>
                <a:schemeClr val="dk1"/>
              </a:solidFill>
              <a:effectLst/>
              <a:latin typeface="+mn-lt"/>
              <a:ea typeface="+mn-ea"/>
              <a:cs typeface="+mn-cs"/>
            </a:rPr>
            <a:t>健全な財政運営に努めていく。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80476</xdr:rowOff>
    </xdr:to>
    <xdr:cxnSp macro="">
      <xdr:nvCxnSpPr>
        <xdr:cNvPr id="442" name="直線コネクタ 441"/>
        <xdr:cNvCxnSpPr/>
      </xdr:nvCxnSpPr>
      <xdr:spPr>
        <a:xfrm flipV="1">
          <a:off x="17018000" y="2370667"/>
          <a:ext cx="0" cy="1310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52553</xdr:rowOff>
    </xdr:from>
    <xdr:ext cx="762000" cy="259045"/>
    <xdr:sp macro="" textlink="">
      <xdr:nvSpPr>
        <xdr:cNvPr id="443" name="将来負担の状況最小値テキスト"/>
        <xdr:cNvSpPr txBox="1"/>
      </xdr:nvSpPr>
      <xdr:spPr>
        <a:xfrm>
          <a:off x="17106900" y="36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a:t>
          </a:r>
          <a:endParaRPr kumimoji="1" lang="ja-JP" altLang="en-US" sz="1000" b="1">
            <a:latin typeface="ＭＳ Ｐゴシック"/>
          </a:endParaRPr>
        </a:p>
      </xdr:txBody>
    </xdr:sp>
    <xdr:clientData/>
  </xdr:oneCellAnchor>
  <xdr:twoCellAnchor>
    <xdr:from>
      <xdr:col>24</xdr:col>
      <xdr:colOff>469900</xdr:colOff>
      <xdr:row>21</xdr:row>
      <xdr:rowOff>80476</xdr:rowOff>
    </xdr:from>
    <xdr:to>
      <xdr:col>24</xdr:col>
      <xdr:colOff>647700</xdr:colOff>
      <xdr:row>21</xdr:row>
      <xdr:rowOff>80476</xdr:rowOff>
    </xdr:to>
    <xdr:cxnSp macro="">
      <xdr:nvCxnSpPr>
        <xdr:cNvPr id="444" name="直線コネクタ 443"/>
        <xdr:cNvCxnSpPr/>
      </xdr:nvCxnSpPr>
      <xdr:spPr>
        <a:xfrm>
          <a:off x="16929100" y="368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54119</xdr:rowOff>
    </xdr:from>
    <xdr:ext cx="762000" cy="259045"/>
    <xdr:sp macro="" textlink="">
      <xdr:nvSpPr>
        <xdr:cNvPr id="447" name="将来負担の状況平均値テキスト"/>
        <xdr:cNvSpPr txBox="1"/>
      </xdr:nvSpPr>
      <xdr:spPr>
        <a:xfrm>
          <a:off x="17106900" y="245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8" name="フローチャート : 判断 447"/>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11938</xdr:rowOff>
    </xdr:from>
    <xdr:to>
      <xdr:col>23</xdr:col>
      <xdr:colOff>457200</xdr:colOff>
      <xdr:row>15</xdr:row>
      <xdr:rowOff>113538</xdr:rowOff>
    </xdr:to>
    <xdr:sp macro="" textlink="">
      <xdr:nvSpPr>
        <xdr:cNvPr id="449" name="フローチャート : 判断 448"/>
        <xdr:cNvSpPr/>
      </xdr:nvSpPr>
      <xdr:spPr>
        <a:xfrm>
          <a:off x="16129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123715</xdr:rowOff>
    </xdr:from>
    <xdr:ext cx="736600" cy="259045"/>
    <xdr:sp macro="" textlink="">
      <xdr:nvSpPr>
        <xdr:cNvPr id="450" name="テキスト ボックス 449"/>
        <xdr:cNvSpPr txBox="1"/>
      </xdr:nvSpPr>
      <xdr:spPr>
        <a:xfrm>
          <a:off x="15798800" y="235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139023</xdr:rowOff>
    </xdr:from>
    <xdr:to>
      <xdr:col>22</xdr:col>
      <xdr:colOff>254000</xdr:colOff>
      <xdr:row>16</xdr:row>
      <xdr:rowOff>69173</xdr:rowOff>
    </xdr:to>
    <xdr:sp macro="" textlink="">
      <xdr:nvSpPr>
        <xdr:cNvPr id="451" name="フローチャート : 判断 450"/>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79350</xdr:rowOff>
    </xdr:from>
    <xdr:ext cx="762000" cy="259045"/>
    <xdr:sp macro="" textlink="">
      <xdr:nvSpPr>
        <xdr:cNvPr id="452" name="テキスト ボックス 451"/>
        <xdr:cNvSpPr txBox="1"/>
      </xdr:nvSpPr>
      <xdr:spPr>
        <a:xfrm>
          <a:off x="14909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1355</xdr:rowOff>
    </xdr:from>
    <xdr:to>
      <xdr:col>21</xdr:col>
      <xdr:colOff>50800</xdr:colOff>
      <xdr:row>16</xdr:row>
      <xdr:rowOff>102955</xdr:rowOff>
    </xdr:to>
    <xdr:sp macro="" textlink="">
      <xdr:nvSpPr>
        <xdr:cNvPr id="453" name="フローチャート : 判断 452"/>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113132</xdr:rowOff>
    </xdr:from>
    <xdr:ext cx="762000" cy="259045"/>
    <xdr:sp macro="" textlink="">
      <xdr:nvSpPr>
        <xdr:cNvPr id="454" name="テキスト ボックス 453"/>
        <xdr:cNvSpPr txBox="1"/>
      </xdr:nvSpPr>
      <xdr:spPr>
        <a:xfrm>
          <a:off x="14020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5" name="フローチャート : 判断 454"/>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36593</xdr:rowOff>
    </xdr:from>
    <xdr:ext cx="762000" cy="259045"/>
    <xdr:sp macro="" textlink="">
      <xdr:nvSpPr>
        <xdr:cNvPr id="456" name="テキスト ボックス 455"/>
        <xdr:cNvSpPr txBox="1"/>
      </xdr:nvSpPr>
      <xdr:spPr>
        <a:xfrm>
          <a:off x="13131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静岡県御前崎市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33,358
32,516
65.56
17,347,755
16,681,944
614,886
9,552,143
2,292,241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0.6</a:t>
          </a:r>
          <a:r>
            <a:rPr kumimoji="1" lang="ja-JP" altLang="en-US" sz="1300">
              <a:latin typeface="ＭＳ Ｐゴシック"/>
            </a:rPr>
            <a:t>ポイント減少しているが、類似団体平均を上回る結果となっている。減少の主な要因は、前年度と比較して職員数が７人減少したことによる。しかし、直営の保育園や幼稚園、こども園が多いことにより類似団体より職員数が多いことが、平均を上回る主な要因とな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今後は、保育園等の</a:t>
          </a:r>
          <a:r>
            <a:rPr kumimoji="1" lang="ja-JP" altLang="en-US" sz="1300">
              <a:solidFill>
                <a:schemeClr val="dk1"/>
              </a:solidFill>
              <a:effectLst/>
              <a:latin typeface="+mn-lt"/>
              <a:ea typeface="+mn-ea"/>
              <a:cs typeface="+mn-cs"/>
            </a:rPr>
            <a:t>民営化推進</a:t>
          </a:r>
          <a:r>
            <a:rPr kumimoji="1" lang="ja-JP" altLang="ja-JP" sz="1300">
              <a:solidFill>
                <a:schemeClr val="dk1"/>
              </a:solidFill>
              <a:effectLst/>
              <a:latin typeface="+mn-lt"/>
              <a:ea typeface="+mn-ea"/>
              <a:cs typeface="+mn-cs"/>
            </a:rPr>
            <a:t>や</a:t>
          </a:r>
          <a:r>
            <a:rPr kumimoji="1" lang="ja-JP" altLang="en-US" sz="1300">
              <a:solidFill>
                <a:schemeClr val="dk1"/>
              </a:solidFill>
              <a:effectLst/>
              <a:latin typeface="+mn-lt"/>
              <a:ea typeface="+mn-ea"/>
              <a:cs typeface="+mn-cs"/>
            </a:rPr>
            <a:t>行財政改革の取組みを通じて人件費の抑制に努める。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41</xdr:row>
      <xdr:rowOff>135165</xdr:rowOff>
    </xdr:to>
    <xdr:cxnSp macro="">
      <xdr:nvCxnSpPr>
        <xdr:cNvPr id="63" name="直線コネクタ 62"/>
        <xdr:cNvCxnSpPr/>
      </xdr:nvCxnSpPr>
      <xdr:spPr>
        <a:xfrm flipV="1">
          <a:off x="4826000" y="5640614"/>
          <a:ext cx="0" cy="15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4"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5" name="直線コネクタ 64"/>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26307</xdr:rowOff>
    </xdr:from>
    <xdr:to>
      <xdr:col>7</xdr:col>
      <xdr:colOff>15875</xdr:colOff>
      <xdr:row>37</xdr:row>
      <xdr:rowOff>91622</xdr:rowOff>
    </xdr:to>
    <xdr:cxnSp macro="">
      <xdr:nvCxnSpPr>
        <xdr:cNvPr id="68" name="直線コネクタ 67"/>
        <xdr:cNvCxnSpPr/>
      </xdr:nvCxnSpPr>
      <xdr:spPr>
        <a:xfrm flipV="1">
          <a:off x="3987800" y="63699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128105</xdr:rowOff>
    </xdr:from>
    <xdr:ext cx="762000" cy="259045"/>
    <xdr:sp macro="" textlink="">
      <xdr:nvSpPr>
        <xdr:cNvPr id="69" name="人件費平均値テキスト"/>
        <xdr:cNvSpPr txBox="1"/>
      </xdr:nvSpPr>
      <xdr:spPr>
        <a:xfrm>
          <a:off x="4914900" y="595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70" name="フローチャート : 判断 69"/>
        <xdr:cNvSpPr/>
      </xdr:nvSpPr>
      <xdr:spPr>
        <a:xfrm>
          <a:off x="4775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37193</xdr:rowOff>
    </xdr:from>
    <xdr:to>
      <xdr:col>5</xdr:col>
      <xdr:colOff>549275</xdr:colOff>
      <xdr:row>37</xdr:row>
      <xdr:rowOff>91622</xdr:rowOff>
    </xdr:to>
    <xdr:cxnSp macro="">
      <xdr:nvCxnSpPr>
        <xdr:cNvPr id="71" name="直線コネクタ 70"/>
        <xdr:cNvCxnSpPr/>
      </xdr:nvCxnSpPr>
      <xdr:spPr>
        <a:xfrm>
          <a:off x="3098800" y="6380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78922</xdr:rowOff>
    </xdr:from>
    <xdr:to>
      <xdr:col>5</xdr:col>
      <xdr:colOff>600075</xdr:colOff>
      <xdr:row>36</xdr:row>
      <xdr:rowOff>9072</xdr:rowOff>
    </xdr:to>
    <xdr:sp macro="" textlink="">
      <xdr:nvSpPr>
        <xdr:cNvPr id="72" name="フローチャート : 判断 71"/>
        <xdr:cNvSpPr/>
      </xdr:nvSpPr>
      <xdr:spPr>
        <a:xfrm>
          <a:off x="3937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19249</xdr:rowOff>
    </xdr:from>
    <xdr:ext cx="736600" cy="259045"/>
    <xdr:sp macro="" textlink="">
      <xdr:nvSpPr>
        <xdr:cNvPr id="73" name="テキスト ボックス 72"/>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99786</xdr:rowOff>
    </xdr:from>
    <xdr:to>
      <xdr:col>4</xdr:col>
      <xdr:colOff>346075</xdr:colOff>
      <xdr:row>37</xdr:row>
      <xdr:rowOff>37193</xdr:rowOff>
    </xdr:to>
    <xdr:cxnSp macro="">
      <xdr:nvCxnSpPr>
        <xdr:cNvPr id="74" name="直線コネクタ 73"/>
        <xdr:cNvCxnSpPr/>
      </xdr:nvCxnSpPr>
      <xdr:spPr>
        <a:xfrm>
          <a:off x="2209800" y="62719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5" name="フローチャート : 判断 74"/>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6" name="テキスト ボックス 75"/>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170543</xdr:rowOff>
    </xdr:from>
    <xdr:to>
      <xdr:col>3</xdr:col>
      <xdr:colOff>142875</xdr:colOff>
      <xdr:row>36</xdr:row>
      <xdr:rowOff>99786</xdr:rowOff>
    </xdr:to>
    <xdr:cxnSp macro="">
      <xdr:nvCxnSpPr>
        <xdr:cNvPr id="77" name="直線コネクタ 76"/>
        <xdr:cNvCxnSpPr/>
      </xdr:nvCxnSpPr>
      <xdr:spPr>
        <a:xfrm>
          <a:off x="1320800" y="5999843"/>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122464</xdr:rowOff>
    </xdr:from>
    <xdr:to>
      <xdr:col>3</xdr:col>
      <xdr:colOff>193675</xdr:colOff>
      <xdr:row>36</xdr:row>
      <xdr:rowOff>52614</xdr:rowOff>
    </xdr:to>
    <xdr:sp macro="" textlink="">
      <xdr:nvSpPr>
        <xdr:cNvPr id="78" name="フローチャート : 判断 77"/>
        <xdr:cNvSpPr/>
      </xdr:nvSpPr>
      <xdr:spPr>
        <a:xfrm>
          <a:off x="2159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62791</xdr:rowOff>
    </xdr:from>
    <xdr:ext cx="762000" cy="259045"/>
    <xdr:sp macro="" textlink="">
      <xdr:nvSpPr>
        <xdr:cNvPr id="79" name="テキスト ボックス 78"/>
        <xdr:cNvSpPr txBox="1"/>
      </xdr:nvSpPr>
      <xdr:spPr>
        <a:xfrm>
          <a:off x="1828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80" name="フローチャート :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124477</xdr:rowOff>
    </xdr:from>
    <xdr:ext cx="762000" cy="259045"/>
    <xdr:sp macro="" textlink="">
      <xdr:nvSpPr>
        <xdr:cNvPr id="81" name="テキスト ボックス 80"/>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146957</xdr:rowOff>
    </xdr:from>
    <xdr:to>
      <xdr:col>7</xdr:col>
      <xdr:colOff>66675</xdr:colOff>
      <xdr:row>37</xdr:row>
      <xdr:rowOff>77107</xdr:rowOff>
    </xdr:to>
    <xdr:sp macro="" textlink="">
      <xdr:nvSpPr>
        <xdr:cNvPr id="87" name="円/楕円 86"/>
        <xdr:cNvSpPr/>
      </xdr:nvSpPr>
      <xdr:spPr>
        <a:xfrm>
          <a:off x="47752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119034</xdr:rowOff>
    </xdr:from>
    <xdr:ext cx="762000" cy="259045"/>
    <xdr:sp macro="" textlink="">
      <xdr:nvSpPr>
        <xdr:cNvPr id="88" name="人件費該当値テキスト"/>
        <xdr:cNvSpPr txBox="1"/>
      </xdr:nvSpPr>
      <xdr:spPr>
        <a:xfrm>
          <a:off x="4914900" y="62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40822</xdr:rowOff>
    </xdr:from>
    <xdr:to>
      <xdr:col>5</xdr:col>
      <xdr:colOff>600075</xdr:colOff>
      <xdr:row>37</xdr:row>
      <xdr:rowOff>142422</xdr:rowOff>
    </xdr:to>
    <xdr:sp macro="" textlink="">
      <xdr:nvSpPr>
        <xdr:cNvPr id="89" name="円/楕円 88"/>
        <xdr:cNvSpPr/>
      </xdr:nvSpPr>
      <xdr:spPr>
        <a:xfrm>
          <a:off x="3937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127199</xdr:rowOff>
    </xdr:from>
    <xdr:ext cx="736600" cy="259045"/>
    <xdr:sp macro="" textlink="">
      <xdr:nvSpPr>
        <xdr:cNvPr id="90" name="テキスト ボックス 89"/>
        <xdr:cNvSpPr txBox="1"/>
      </xdr:nvSpPr>
      <xdr:spPr>
        <a:xfrm>
          <a:off x="3606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157843</xdr:rowOff>
    </xdr:from>
    <xdr:to>
      <xdr:col>4</xdr:col>
      <xdr:colOff>396875</xdr:colOff>
      <xdr:row>37</xdr:row>
      <xdr:rowOff>87993</xdr:rowOff>
    </xdr:to>
    <xdr:sp macro="" textlink="">
      <xdr:nvSpPr>
        <xdr:cNvPr id="91" name="円/楕円 90"/>
        <xdr:cNvSpPr/>
      </xdr:nvSpPr>
      <xdr:spPr>
        <a:xfrm>
          <a:off x="3048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72770</xdr:rowOff>
    </xdr:from>
    <xdr:ext cx="762000" cy="259045"/>
    <xdr:sp macro="" textlink="">
      <xdr:nvSpPr>
        <xdr:cNvPr id="92" name="テキスト ボックス 91"/>
        <xdr:cNvSpPr txBox="1"/>
      </xdr:nvSpPr>
      <xdr:spPr>
        <a:xfrm>
          <a:off x="2717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48986</xdr:rowOff>
    </xdr:from>
    <xdr:to>
      <xdr:col>3</xdr:col>
      <xdr:colOff>193675</xdr:colOff>
      <xdr:row>36</xdr:row>
      <xdr:rowOff>150586</xdr:rowOff>
    </xdr:to>
    <xdr:sp macro="" textlink="">
      <xdr:nvSpPr>
        <xdr:cNvPr id="93" name="円/楕円 92"/>
        <xdr:cNvSpPr/>
      </xdr:nvSpPr>
      <xdr:spPr>
        <a:xfrm>
          <a:off x="2159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135363</xdr:rowOff>
    </xdr:from>
    <xdr:ext cx="762000" cy="259045"/>
    <xdr:sp macro="" textlink="">
      <xdr:nvSpPr>
        <xdr:cNvPr id="94" name="テキスト ボックス 93"/>
        <xdr:cNvSpPr txBox="1"/>
      </xdr:nvSpPr>
      <xdr:spPr>
        <a:xfrm>
          <a:off x="1828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119743</xdr:rowOff>
    </xdr:from>
    <xdr:to>
      <xdr:col>1</xdr:col>
      <xdr:colOff>676275</xdr:colOff>
      <xdr:row>35</xdr:row>
      <xdr:rowOff>49893</xdr:rowOff>
    </xdr:to>
    <xdr:sp macro="" textlink="">
      <xdr:nvSpPr>
        <xdr:cNvPr id="95" name="円/楕円 94"/>
        <xdr:cNvSpPr/>
      </xdr:nvSpPr>
      <xdr:spPr>
        <a:xfrm>
          <a:off x="1270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60070</xdr:rowOff>
    </xdr:from>
    <xdr:ext cx="762000" cy="259045"/>
    <xdr:sp macro="" textlink="">
      <xdr:nvSpPr>
        <xdr:cNvPr id="96" name="テキスト ボックス 95"/>
        <xdr:cNvSpPr txBox="1"/>
      </xdr:nvSpPr>
      <xdr:spPr>
        <a:xfrm>
          <a:off x="939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前年度より</a:t>
          </a:r>
          <a:r>
            <a:rPr kumimoji="1" lang="en-US" altLang="ja-JP" sz="1200">
              <a:latin typeface="ＭＳ Ｐゴシック"/>
            </a:rPr>
            <a:t>0.3</a:t>
          </a:r>
          <a:r>
            <a:rPr kumimoji="1" lang="ja-JP" altLang="en-US" sz="1200">
              <a:latin typeface="ＭＳ Ｐゴシック"/>
            </a:rPr>
            <a:t>ポイント上昇しており、類似団体平均を上回る結果となっている。</a:t>
          </a:r>
          <a:endParaRPr kumimoji="1" lang="en-US" altLang="ja-JP" sz="1200">
            <a:latin typeface="ＭＳ Ｐゴシック"/>
          </a:endParaRPr>
        </a:p>
        <a:p>
          <a:r>
            <a:rPr kumimoji="1" lang="ja-JP" altLang="en-US" sz="1200">
              <a:latin typeface="ＭＳ Ｐゴシック"/>
            </a:rPr>
            <a:t>　第３セクター（社会体育施設やケーブルテレビ）へ支出する施設管理運営経費が物件費の約</a:t>
          </a:r>
          <a:r>
            <a:rPr kumimoji="1" lang="en-US" altLang="ja-JP" sz="1200">
              <a:latin typeface="ＭＳ Ｐゴシック"/>
            </a:rPr>
            <a:t>14</a:t>
          </a:r>
          <a:r>
            <a:rPr kumimoji="1" lang="ja-JP" altLang="en-US" sz="1200">
              <a:latin typeface="ＭＳ Ｐゴシック"/>
            </a:rPr>
            <a:t>％を占めていることから、それらへの支出が比率を高止まりさせている主な要因である。　</a:t>
          </a:r>
          <a:endParaRPr kumimoji="1" lang="en-US" altLang="ja-JP" sz="1200">
            <a:latin typeface="ＭＳ Ｐゴシック"/>
          </a:endParaRPr>
        </a:p>
        <a:p>
          <a:r>
            <a:rPr kumimoji="1" lang="ja-JP" altLang="en-US" sz="1200">
              <a:latin typeface="ＭＳ Ｐゴシック"/>
            </a:rPr>
            <a:t>　民間委託の推進により外部委託経費が増加傾向にあるため、業務委託内容の見直し等により物件費の抑制に努めていく。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24" name="直線コネクタ 123"/>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50800</xdr:rowOff>
    </xdr:from>
    <xdr:to>
      <xdr:col>24</xdr:col>
      <xdr:colOff>31750</xdr:colOff>
      <xdr:row>20</xdr:row>
      <xdr:rowOff>88900</xdr:rowOff>
    </xdr:to>
    <xdr:cxnSp macro="">
      <xdr:nvCxnSpPr>
        <xdr:cNvPr id="129" name="直線コネクタ 128"/>
        <xdr:cNvCxnSpPr/>
      </xdr:nvCxnSpPr>
      <xdr:spPr>
        <a:xfrm>
          <a:off x="15671800" y="3479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31" name="フローチャート : 判断 130"/>
        <xdr:cNvSpPr/>
      </xdr:nvSpPr>
      <xdr:spPr>
        <a:xfrm>
          <a:off x="164592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158750</xdr:rowOff>
    </xdr:from>
    <xdr:to>
      <xdr:col>22</xdr:col>
      <xdr:colOff>565150</xdr:colOff>
      <xdr:row>20</xdr:row>
      <xdr:rowOff>50800</xdr:rowOff>
    </xdr:to>
    <xdr:cxnSp macro="">
      <xdr:nvCxnSpPr>
        <xdr:cNvPr id="132" name="直線コネクタ 131"/>
        <xdr:cNvCxnSpPr/>
      </xdr:nvCxnSpPr>
      <xdr:spPr>
        <a:xfrm>
          <a:off x="14782800" y="3416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120650</xdr:rowOff>
    </xdr:from>
    <xdr:to>
      <xdr:col>22</xdr:col>
      <xdr:colOff>615950</xdr:colOff>
      <xdr:row>18</xdr:row>
      <xdr:rowOff>50800</xdr:rowOff>
    </xdr:to>
    <xdr:sp macro="" textlink="">
      <xdr:nvSpPr>
        <xdr:cNvPr id="133" name="フローチャート : 判断 132"/>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60977</xdr:rowOff>
    </xdr:from>
    <xdr:ext cx="736600" cy="259045"/>
    <xdr:sp macro="" textlink="">
      <xdr:nvSpPr>
        <xdr:cNvPr id="134" name="テキスト ボックス 133"/>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19050</xdr:rowOff>
    </xdr:from>
    <xdr:to>
      <xdr:col>21</xdr:col>
      <xdr:colOff>361950</xdr:colOff>
      <xdr:row>19</xdr:row>
      <xdr:rowOff>158750</xdr:rowOff>
    </xdr:to>
    <xdr:cxnSp macro="">
      <xdr:nvCxnSpPr>
        <xdr:cNvPr id="135" name="直線コネクタ 134"/>
        <xdr:cNvCxnSpPr/>
      </xdr:nvCxnSpPr>
      <xdr:spPr>
        <a:xfrm>
          <a:off x="13893800" y="3276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6" name="フローチャート :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7" name="テキスト ボックス 136"/>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6350</xdr:rowOff>
    </xdr:from>
    <xdr:to>
      <xdr:col>20</xdr:col>
      <xdr:colOff>158750</xdr:colOff>
      <xdr:row>19</xdr:row>
      <xdr:rowOff>19050</xdr:rowOff>
    </xdr:to>
    <xdr:cxnSp macro="">
      <xdr:nvCxnSpPr>
        <xdr:cNvPr id="138" name="直線コネクタ 137"/>
        <xdr:cNvCxnSpPr/>
      </xdr:nvCxnSpPr>
      <xdr:spPr>
        <a:xfrm>
          <a:off x="13004800" y="326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9" name="フローチャート : 判断 138"/>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168927</xdr:rowOff>
    </xdr:from>
    <xdr:ext cx="762000" cy="259045"/>
    <xdr:sp macro="" textlink="">
      <xdr:nvSpPr>
        <xdr:cNvPr id="140" name="テキスト ボックス 139"/>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41" name="フローチャート : 判断 140"/>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118127</xdr:rowOff>
    </xdr:from>
    <xdr:ext cx="762000" cy="259045"/>
    <xdr:sp macro="" textlink="">
      <xdr:nvSpPr>
        <xdr:cNvPr id="142" name="テキスト ボックス 141"/>
        <xdr:cNvSpPr txBox="1"/>
      </xdr:nvSpPr>
      <xdr:spPr>
        <a:xfrm>
          <a:off x="12623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38100</xdr:rowOff>
    </xdr:from>
    <xdr:to>
      <xdr:col>24</xdr:col>
      <xdr:colOff>82550</xdr:colOff>
      <xdr:row>20</xdr:row>
      <xdr:rowOff>139700</xdr:rowOff>
    </xdr:to>
    <xdr:sp macro="" textlink="">
      <xdr:nvSpPr>
        <xdr:cNvPr id="148" name="円/楕円 147"/>
        <xdr:cNvSpPr/>
      </xdr:nvSpPr>
      <xdr:spPr>
        <a:xfrm>
          <a:off x="164592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10177</xdr:rowOff>
    </xdr:from>
    <xdr:ext cx="762000" cy="259045"/>
    <xdr:sp macro="" textlink="">
      <xdr:nvSpPr>
        <xdr:cNvPr id="149" name="物件費該当値テキスト"/>
        <xdr:cNvSpPr txBox="1"/>
      </xdr:nvSpPr>
      <xdr:spPr>
        <a:xfrm>
          <a:off x="165989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0</xdr:rowOff>
    </xdr:from>
    <xdr:to>
      <xdr:col>22</xdr:col>
      <xdr:colOff>615950</xdr:colOff>
      <xdr:row>20</xdr:row>
      <xdr:rowOff>101600</xdr:rowOff>
    </xdr:to>
    <xdr:sp macro="" textlink="">
      <xdr:nvSpPr>
        <xdr:cNvPr id="150" name="円/楕円 149"/>
        <xdr:cNvSpPr/>
      </xdr:nvSpPr>
      <xdr:spPr>
        <a:xfrm>
          <a:off x="15621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86377</xdr:rowOff>
    </xdr:from>
    <xdr:ext cx="736600" cy="259045"/>
    <xdr:sp macro="" textlink="">
      <xdr:nvSpPr>
        <xdr:cNvPr id="151" name="テキスト ボックス 150"/>
        <xdr:cNvSpPr txBox="1"/>
      </xdr:nvSpPr>
      <xdr:spPr>
        <a:xfrm>
          <a:off x="15290800" y="351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107950</xdr:rowOff>
    </xdr:from>
    <xdr:to>
      <xdr:col>21</xdr:col>
      <xdr:colOff>412750</xdr:colOff>
      <xdr:row>20</xdr:row>
      <xdr:rowOff>38100</xdr:rowOff>
    </xdr:to>
    <xdr:sp macro="" textlink="">
      <xdr:nvSpPr>
        <xdr:cNvPr id="152" name="円/楕円 151"/>
        <xdr:cNvSpPr/>
      </xdr:nvSpPr>
      <xdr:spPr>
        <a:xfrm>
          <a:off x="14732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22877</xdr:rowOff>
    </xdr:from>
    <xdr:ext cx="762000" cy="259045"/>
    <xdr:sp macro="" textlink="">
      <xdr:nvSpPr>
        <xdr:cNvPr id="153" name="テキスト ボックス 152"/>
        <xdr:cNvSpPr txBox="1"/>
      </xdr:nvSpPr>
      <xdr:spPr>
        <a:xfrm>
          <a:off x="14401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139700</xdr:rowOff>
    </xdr:from>
    <xdr:to>
      <xdr:col>20</xdr:col>
      <xdr:colOff>209550</xdr:colOff>
      <xdr:row>19</xdr:row>
      <xdr:rowOff>69850</xdr:rowOff>
    </xdr:to>
    <xdr:sp macro="" textlink="">
      <xdr:nvSpPr>
        <xdr:cNvPr id="154" name="円/楕円 153"/>
        <xdr:cNvSpPr/>
      </xdr:nvSpPr>
      <xdr:spPr>
        <a:xfrm>
          <a:off x="13843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54627</xdr:rowOff>
    </xdr:from>
    <xdr:ext cx="762000" cy="259045"/>
    <xdr:sp macro="" textlink="">
      <xdr:nvSpPr>
        <xdr:cNvPr id="155" name="テキスト ボックス 154"/>
        <xdr:cNvSpPr txBox="1"/>
      </xdr:nvSpPr>
      <xdr:spPr>
        <a:xfrm>
          <a:off x="13512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127000</xdr:rowOff>
    </xdr:from>
    <xdr:to>
      <xdr:col>19</xdr:col>
      <xdr:colOff>6350</xdr:colOff>
      <xdr:row>19</xdr:row>
      <xdr:rowOff>57150</xdr:rowOff>
    </xdr:to>
    <xdr:sp macro="" textlink="">
      <xdr:nvSpPr>
        <xdr:cNvPr id="156" name="円/楕円 155"/>
        <xdr:cNvSpPr/>
      </xdr:nvSpPr>
      <xdr:spPr>
        <a:xfrm>
          <a:off x="12954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41927</xdr:rowOff>
    </xdr:from>
    <xdr:ext cx="762000" cy="259045"/>
    <xdr:sp macro="" textlink="">
      <xdr:nvSpPr>
        <xdr:cNvPr id="157" name="テキスト ボックス 156"/>
        <xdr:cNvSpPr txBox="1"/>
      </xdr:nvSpPr>
      <xdr:spPr>
        <a:xfrm>
          <a:off x="12623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50">
              <a:latin typeface="ＭＳ Ｐゴシック"/>
            </a:rPr>
            <a:t>　</a:t>
          </a:r>
          <a:r>
            <a:rPr kumimoji="1" lang="ja-JP" altLang="en-US" sz="1100">
              <a:latin typeface="ＭＳ Ｐゴシック"/>
            </a:rPr>
            <a:t>前年度より</a:t>
          </a:r>
          <a:r>
            <a:rPr kumimoji="1" lang="en-US" altLang="ja-JP" sz="1100">
              <a:latin typeface="ＭＳ Ｐゴシック"/>
            </a:rPr>
            <a:t>0.5</a:t>
          </a:r>
          <a:r>
            <a:rPr kumimoji="1" lang="ja-JP" altLang="en-US" sz="1100">
              <a:latin typeface="ＭＳ Ｐゴシック"/>
            </a:rPr>
            <a:t>ポイント上昇しているが、依然、類似団体平均を下回る結果となっている。</a:t>
          </a:r>
          <a:endParaRPr kumimoji="1" lang="en-US" altLang="ja-JP" sz="11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扶助費は前年度と比較して減少しているが、</a:t>
          </a:r>
          <a:r>
            <a:rPr kumimoji="1" lang="ja-JP" altLang="ja-JP" sz="1100">
              <a:solidFill>
                <a:schemeClr val="dk1"/>
              </a:solidFill>
              <a:effectLst/>
              <a:latin typeface="+mn-lt"/>
              <a:ea typeface="+mn-ea"/>
              <a:cs typeface="+mn-cs"/>
            </a:rPr>
            <a:t>経常一般財源等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がそれ以上に大きいことが上昇の主な要因となっている。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年度は、生活保護費の減少が主な要因となり、扶助費が減少することとなった。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今後、社会保障関連経費の増加が見込まれるため、資格審査等の適正化や各種手当への独自加算等の見直しを引続き進めていくことで、適正な支出となるよう努めていきたい。</a:t>
          </a:r>
          <a:endParaRPr kumimoji="1" lang="en-US" altLang="ja-JP" sz="110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62</xdr:row>
      <xdr:rowOff>50800</xdr:rowOff>
    </xdr:to>
    <xdr:cxnSp macro="">
      <xdr:nvCxnSpPr>
        <xdr:cNvPr id="185" name="直線コネクタ 184"/>
        <xdr:cNvCxnSpPr/>
      </xdr:nvCxnSpPr>
      <xdr:spPr>
        <a:xfrm flipV="1">
          <a:off x="4826000" y="921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107950</xdr:rowOff>
    </xdr:to>
    <xdr:cxnSp macro="">
      <xdr:nvCxnSpPr>
        <xdr:cNvPr id="190" name="直線コネクタ 189"/>
        <xdr:cNvCxnSpPr/>
      </xdr:nvCxnSpPr>
      <xdr:spPr>
        <a:xfrm>
          <a:off x="3987800" y="92710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2" name="フローチャート :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165100</xdr:rowOff>
    </xdr:from>
    <xdr:to>
      <xdr:col>5</xdr:col>
      <xdr:colOff>549275</xdr:colOff>
      <xdr:row>54</xdr:row>
      <xdr:rowOff>12700</xdr:rowOff>
    </xdr:to>
    <xdr:cxnSp macro="">
      <xdr:nvCxnSpPr>
        <xdr:cNvPr id="193" name="直線コネクタ 192"/>
        <xdr:cNvCxnSpPr/>
      </xdr:nvCxnSpPr>
      <xdr:spPr>
        <a:xfrm>
          <a:off x="3098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133350</xdr:rowOff>
    </xdr:from>
    <xdr:to>
      <xdr:col>5</xdr:col>
      <xdr:colOff>600075</xdr:colOff>
      <xdr:row>57</xdr:row>
      <xdr:rowOff>63500</xdr:rowOff>
    </xdr:to>
    <xdr:sp macro="" textlink="">
      <xdr:nvSpPr>
        <xdr:cNvPr id="194" name="フローチャート : 判断 193"/>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195" name="テキスト ボックス 194"/>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165100</xdr:rowOff>
    </xdr:from>
    <xdr:to>
      <xdr:col>4</xdr:col>
      <xdr:colOff>346075</xdr:colOff>
      <xdr:row>54</xdr:row>
      <xdr:rowOff>31750</xdr:rowOff>
    </xdr:to>
    <xdr:cxnSp macro="">
      <xdr:nvCxnSpPr>
        <xdr:cNvPr id="196" name="直線コネクタ 195"/>
        <xdr:cNvCxnSpPr/>
      </xdr:nvCxnSpPr>
      <xdr:spPr>
        <a:xfrm flipV="1">
          <a:off x="2209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7" name="フローチャート :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31750</xdr:rowOff>
    </xdr:to>
    <xdr:cxnSp macro="">
      <xdr:nvCxnSpPr>
        <xdr:cNvPr id="199" name="直線コネクタ 198"/>
        <xdr:cNvCxnSpPr/>
      </xdr:nvCxnSpPr>
      <xdr:spPr>
        <a:xfrm>
          <a:off x="1320800" y="923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2" name="フローチャート :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09" name="円/楕円 208"/>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73677</xdr:rowOff>
    </xdr:from>
    <xdr:ext cx="762000" cy="259045"/>
    <xdr:sp macro="" textlink="">
      <xdr:nvSpPr>
        <xdr:cNvPr id="210"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11" name="円/楕円 210"/>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2" name="テキスト ボックス 211"/>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114300</xdr:rowOff>
    </xdr:from>
    <xdr:to>
      <xdr:col>4</xdr:col>
      <xdr:colOff>396875</xdr:colOff>
      <xdr:row>54</xdr:row>
      <xdr:rowOff>44450</xdr:rowOff>
    </xdr:to>
    <xdr:sp macro="" textlink="">
      <xdr:nvSpPr>
        <xdr:cNvPr id="213" name="円/楕円 212"/>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54627</xdr:rowOff>
    </xdr:from>
    <xdr:ext cx="762000" cy="259045"/>
    <xdr:sp macro="" textlink="">
      <xdr:nvSpPr>
        <xdr:cNvPr id="214" name="テキスト ボックス 213"/>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15" name="円/楕円 214"/>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216" name="テキスト ボックス 215"/>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7" name="円/楕円 216"/>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8" name="テキスト ボックス 217"/>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前年度より</a:t>
          </a:r>
          <a:r>
            <a:rPr kumimoji="1" lang="en-US" altLang="ja-JP" sz="1200">
              <a:latin typeface="ＭＳ Ｐゴシック"/>
            </a:rPr>
            <a:t>0.3</a:t>
          </a:r>
          <a:r>
            <a:rPr kumimoji="1" lang="ja-JP" altLang="en-US" sz="1200">
              <a:latin typeface="ＭＳ Ｐゴシック"/>
            </a:rPr>
            <a:t>ポイント上昇しいるが、依然、類似団体平均を下回る結果となっている。</a:t>
          </a:r>
          <a:endParaRPr kumimoji="1" lang="en-US" altLang="ja-JP" sz="1200">
            <a:latin typeface="ＭＳ Ｐゴシック"/>
          </a:endParaRPr>
        </a:p>
        <a:p>
          <a:r>
            <a:rPr kumimoji="1" lang="ja-JP" altLang="en-US" sz="1200">
              <a:solidFill>
                <a:schemeClr val="dk1"/>
              </a:solidFill>
              <a:effectLst/>
              <a:latin typeface="ＭＳ Ｐゴシック"/>
              <a:ea typeface="+mn-ea"/>
              <a:cs typeface="+mn-cs"/>
            </a:rPr>
            <a:t>　他会計への繰出金が主な内訳になっており、それに充当される経常一般財源は減少しているが、</a:t>
          </a:r>
          <a:r>
            <a:rPr kumimoji="1" lang="ja-JP" altLang="ja-JP" sz="1200">
              <a:solidFill>
                <a:schemeClr val="dk1"/>
              </a:solidFill>
              <a:effectLst/>
              <a:latin typeface="+mn-lt"/>
              <a:ea typeface="+mn-ea"/>
              <a:cs typeface="+mn-cs"/>
            </a:rPr>
            <a:t>経常一般財源等</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減少</a:t>
          </a:r>
          <a:r>
            <a:rPr kumimoji="1" lang="ja-JP" altLang="en-US" sz="1200">
              <a:solidFill>
                <a:schemeClr val="dk1"/>
              </a:solidFill>
              <a:effectLst/>
              <a:latin typeface="+mn-lt"/>
              <a:ea typeface="+mn-ea"/>
              <a:cs typeface="+mn-cs"/>
            </a:rPr>
            <a:t>がそれ以上に大きいことが上昇の主な要因となっている。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今後、社会保障費の増加により特別会計への繰出金の増加が予想されるため、普通会計の負担額軽減に向け対策を図っていく。</a:t>
          </a:r>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61</xdr:row>
      <xdr:rowOff>41275</xdr:rowOff>
    </xdr:to>
    <xdr:cxnSp macro="">
      <xdr:nvCxnSpPr>
        <xdr:cNvPr id="250" name="直線コネクタ 249"/>
        <xdr:cNvCxnSpPr/>
      </xdr:nvCxnSpPr>
      <xdr:spPr>
        <a:xfrm flipV="1">
          <a:off x="16510000" y="90805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107950</xdr:rowOff>
    </xdr:from>
    <xdr:to>
      <xdr:col>24</xdr:col>
      <xdr:colOff>31750</xdr:colOff>
      <xdr:row>53</xdr:row>
      <xdr:rowOff>136525</xdr:rowOff>
    </xdr:to>
    <xdr:cxnSp macro="">
      <xdr:nvCxnSpPr>
        <xdr:cNvPr id="255" name="直線コネクタ 254"/>
        <xdr:cNvCxnSpPr/>
      </xdr:nvCxnSpPr>
      <xdr:spPr>
        <a:xfrm>
          <a:off x="15671800" y="91948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95902</xdr:rowOff>
    </xdr:from>
    <xdr:ext cx="762000" cy="259045"/>
    <xdr:sp macro="" textlink="">
      <xdr:nvSpPr>
        <xdr:cNvPr id="256" name="その他平均値テキスト"/>
        <xdr:cNvSpPr txBox="1"/>
      </xdr:nvSpPr>
      <xdr:spPr>
        <a:xfrm>
          <a:off x="16598900" y="9697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123825</xdr:rowOff>
    </xdr:from>
    <xdr:to>
      <xdr:col>24</xdr:col>
      <xdr:colOff>82550</xdr:colOff>
      <xdr:row>57</xdr:row>
      <xdr:rowOff>53975</xdr:rowOff>
    </xdr:to>
    <xdr:sp macro="" textlink="">
      <xdr:nvSpPr>
        <xdr:cNvPr id="257" name="フローチャート : 判断 256"/>
        <xdr:cNvSpPr/>
      </xdr:nvSpPr>
      <xdr:spPr>
        <a:xfrm>
          <a:off x="164592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107950</xdr:rowOff>
    </xdr:from>
    <xdr:to>
      <xdr:col>22</xdr:col>
      <xdr:colOff>565150</xdr:colOff>
      <xdr:row>53</xdr:row>
      <xdr:rowOff>155575</xdr:rowOff>
    </xdr:to>
    <xdr:cxnSp macro="">
      <xdr:nvCxnSpPr>
        <xdr:cNvPr id="258" name="直線コネクタ 257"/>
        <xdr:cNvCxnSpPr/>
      </xdr:nvCxnSpPr>
      <xdr:spPr>
        <a:xfrm flipV="1">
          <a:off x="14782800" y="91948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142875</xdr:rowOff>
    </xdr:from>
    <xdr:to>
      <xdr:col>22</xdr:col>
      <xdr:colOff>615950</xdr:colOff>
      <xdr:row>57</xdr:row>
      <xdr:rowOff>73025</xdr:rowOff>
    </xdr:to>
    <xdr:sp macro="" textlink="">
      <xdr:nvSpPr>
        <xdr:cNvPr id="259" name="フローチャート : 判断 258"/>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57802</xdr:rowOff>
    </xdr:from>
    <xdr:ext cx="736600" cy="259045"/>
    <xdr:sp macro="" textlink="">
      <xdr:nvSpPr>
        <xdr:cNvPr id="260" name="テキスト ボックス 259"/>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88900</xdr:rowOff>
    </xdr:from>
    <xdr:to>
      <xdr:col>21</xdr:col>
      <xdr:colOff>361950</xdr:colOff>
      <xdr:row>53</xdr:row>
      <xdr:rowOff>155575</xdr:rowOff>
    </xdr:to>
    <xdr:cxnSp macro="">
      <xdr:nvCxnSpPr>
        <xdr:cNvPr id="261" name="直線コネクタ 260"/>
        <xdr:cNvCxnSpPr/>
      </xdr:nvCxnSpPr>
      <xdr:spPr>
        <a:xfrm>
          <a:off x="13893800" y="91757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142875</xdr:rowOff>
    </xdr:from>
    <xdr:to>
      <xdr:col>21</xdr:col>
      <xdr:colOff>412750</xdr:colOff>
      <xdr:row>57</xdr:row>
      <xdr:rowOff>73025</xdr:rowOff>
    </xdr:to>
    <xdr:sp macro="" textlink="">
      <xdr:nvSpPr>
        <xdr:cNvPr id="262" name="フローチャート :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57802</xdr:rowOff>
    </xdr:from>
    <xdr:ext cx="762000" cy="259045"/>
    <xdr:sp macro="" textlink="">
      <xdr:nvSpPr>
        <xdr:cNvPr id="263" name="テキスト ボックス 262"/>
        <xdr:cNvSpPr txBox="1"/>
      </xdr:nvSpPr>
      <xdr:spPr>
        <a:xfrm>
          <a:off x="14401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88900</xdr:rowOff>
    </xdr:from>
    <xdr:to>
      <xdr:col>20</xdr:col>
      <xdr:colOff>158750</xdr:colOff>
      <xdr:row>53</xdr:row>
      <xdr:rowOff>127000</xdr:rowOff>
    </xdr:to>
    <xdr:cxnSp macro="">
      <xdr:nvCxnSpPr>
        <xdr:cNvPr id="264" name="直線コネクタ 263"/>
        <xdr:cNvCxnSpPr/>
      </xdr:nvCxnSpPr>
      <xdr:spPr>
        <a:xfrm flipV="1">
          <a:off x="13004800" y="9175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133350</xdr:rowOff>
    </xdr:from>
    <xdr:to>
      <xdr:col>20</xdr:col>
      <xdr:colOff>209550</xdr:colOff>
      <xdr:row>57</xdr:row>
      <xdr:rowOff>63500</xdr:rowOff>
    </xdr:to>
    <xdr:sp macro="" textlink="">
      <xdr:nvSpPr>
        <xdr:cNvPr id="265" name="フローチャート : 判断 264"/>
        <xdr:cNvSpPr/>
      </xdr:nvSpPr>
      <xdr:spPr>
        <a:xfrm>
          <a:off x="13843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48277</xdr:rowOff>
    </xdr:from>
    <xdr:ext cx="762000" cy="259045"/>
    <xdr:sp macro="" textlink="">
      <xdr:nvSpPr>
        <xdr:cNvPr id="266" name="テキスト ボックス 265"/>
        <xdr:cNvSpPr txBox="1"/>
      </xdr:nvSpPr>
      <xdr:spPr>
        <a:xfrm>
          <a:off x="13512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123825</xdr:rowOff>
    </xdr:from>
    <xdr:to>
      <xdr:col>19</xdr:col>
      <xdr:colOff>6350</xdr:colOff>
      <xdr:row>57</xdr:row>
      <xdr:rowOff>53975</xdr:rowOff>
    </xdr:to>
    <xdr:sp macro="" textlink="">
      <xdr:nvSpPr>
        <xdr:cNvPr id="267" name="フローチャート : 判断 266"/>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38752</xdr:rowOff>
    </xdr:from>
    <xdr:ext cx="762000" cy="259045"/>
    <xdr:sp macro="" textlink="">
      <xdr:nvSpPr>
        <xdr:cNvPr id="268" name="テキスト ボックス 267"/>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85725</xdr:rowOff>
    </xdr:from>
    <xdr:to>
      <xdr:col>24</xdr:col>
      <xdr:colOff>82550</xdr:colOff>
      <xdr:row>54</xdr:row>
      <xdr:rowOff>15875</xdr:rowOff>
    </xdr:to>
    <xdr:sp macro="" textlink="">
      <xdr:nvSpPr>
        <xdr:cNvPr id="274" name="円/楕円 273"/>
        <xdr:cNvSpPr/>
      </xdr:nvSpPr>
      <xdr:spPr>
        <a:xfrm>
          <a:off x="16459200" y="91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102252</xdr:rowOff>
    </xdr:from>
    <xdr:ext cx="762000" cy="259045"/>
    <xdr:sp macro="" textlink="">
      <xdr:nvSpPr>
        <xdr:cNvPr id="275" name="その他該当値テキスト"/>
        <xdr:cNvSpPr txBox="1"/>
      </xdr:nvSpPr>
      <xdr:spPr>
        <a:xfrm>
          <a:off x="16598900" y="901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57150</xdr:rowOff>
    </xdr:from>
    <xdr:to>
      <xdr:col>22</xdr:col>
      <xdr:colOff>615950</xdr:colOff>
      <xdr:row>53</xdr:row>
      <xdr:rowOff>158750</xdr:rowOff>
    </xdr:to>
    <xdr:sp macro="" textlink="">
      <xdr:nvSpPr>
        <xdr:cNvPr id="276" name="円/楕円 275"/>
        <xdr:cNvSpPr/>
      </xdr:nvSpPr>
      <xdr:spPr>
        <a:xfrm>
          <a:off x="15621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168927</xdr:rowOff>
    </xdr:from>
    <xdr:ext cx="736600" cy="259045"/>
    <xdr:sp macro="" textlink="">
      <xdr:nvSpPr>
        <xdr:cNvPr id="277" name="テキスト ボックス 276"/>
        <xdr:cNvSpPr txBox="1"/>
      </xdr:nvSpPr>
      <xdr:spPr>
        <a:xfrm>
          <a:off x="15290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104775</xdr:rowOff>
    </xdr:from>
    <xdr:to>
      <xdr:col>21</xdr:col>
      <xdr:colOff>412750</xdr:colOff>
      <xdr:row>54</xdr:row>
      <xdr:rowOff>34925</xdr:rowOff>
    </xdr:to>
    <xdr:sp macro="" textlink="">
      <xdr:nvSpPr>
        <xdr:cNvPr id="278" name="円/楕円 277"/>
        <xdr:cNvSpPr/>
      </xdr:nvSpPr>
      <xdr:spPr>
        <a:xfrm>
          <a:off x="14732000" y="91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45102</xdr:rowOff>
    </xdr:from>
    <xdr:ext cx="762000" cy="259045"/>
    <xdr:sp macro="" textlink="">
      <xdr:nvSpPr>
        <xdr:cNvPr id="279" name="テキスト ボックス 278"/>
        <xdr:cNvSpPr txBox="1"/>
      </xdr:nvSpPr>
      <xdr:spPr>
        <a:xfrm>
          <a:off x="14401800" y="896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38100</xdr:rowOff>
    </xdr:from>
    <xdr:to>
      <xdr:col>20</xdr:col>
      <xdr:colOff>209550</xdr:colOff>
      <xdr:row>53</xdr:row>
      <xdr:rowOff>139700</xdr:rowOff>
    </xdr:to>
    <xdr:sp macro="" textlink="">
      <xdr:nvSpPr>
        <xdr:cNvPr id="280" name="円/楕円 279"/>
        <xdr:cNvSpPr/>
      </xdr:nvSpPr>
      <xdr:spPr>
        <a:xfrm>
          <a:off x="13843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149877</xdr:rowOff>
    </xdr:from>
    <xdr:ext cx="762000" cy="259045"/>
    <xdr:sp macro="" textlink="">
      <xdr:nvSpPr>
        <xdr:cNvPr id="281" name="テキスト ボックス 280"/>
        <xdr:cNvSpPr txBox="1"/>
      </xdr:nvSpPr>
      <xdr:spPr>
        <a:xfrm>
          <a:off x="13512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76200</xdr:rowOff>
    </xdr:from>
    <xdr:to>
      <xdr:col>19</xdr:col>
      <xdr:colOff>6350</xdr:colOff>
      <xdr:row>54</xdr:row>
      <xdr:rowOff>6350</xdr:rowOff>
    </xdr:to>
    <xdr:sp macro="" textlink="">
      <xdr:nvSpPr>
        <xdr:cNvPr id="282" name="円/楕円 281"/>
        <xdr:cNvSpPr/>
      </xdr:nvSpPr>
      <xdr:spPr>
        <a:xfrm>
          <a:off x="12954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16527</xdr:rowOff>
    </xdr:from>
    <xdr:ext cx="762000" cy="259045"/>
    <xdr:sp macro="" textlink="">
      <xdr:nvSpPr>
        <xdr:cNvPr id="283" name="テキスト ボックス 282"/>
        <xdr:cNvSpPr txBox="1"/>
      </xdr:nvSpPr>
      <xdr:spPr>
        <a:xfrm>
          <a:off x="12623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前年度より</a:t>
          </a:r>
          <a:r>
            <a:rPr kumimoji="1" lang="en-US" altLang="ja-JP" sz="1200">
              <a:latin typeface="ＭＳ Ｐゴシック"/>
            </a:rPr>
            <a:t>1.7</a:t>
          </a:r>
          <a:r>
            <a:rPr kumimoji="1" lang="ja-JP" altLang="en-US" sz="1200">
              <a:latin typeface="ＭＳ Ｐゴシック"/>
            </a:rPr>
            <a:t>ポイント上昇しており、類似団体平均を上回る結果となっている。</a:t>
          </a:r>
          <a:endParaRPr kumimoji="1" lang="en-US" altLang="ja-JP" sz="1200">
            <a:latin typeface="ＭＳ Ｐゴシック"/>
          </a:endParaRPr>
        </a:p>
        <a:p>
          <a:r>
            <a:rPr kumimoji="1" lang="ja-JP" altLang="en-US" sz="1200">
              <a:latin typeface="ＭＳ Ｐゴシック"/>
            </a:rPr>
            <a:t>　病院や一部事務組合等への支出の増加が上昇の主な要因となっている。それら支出は類似団体平均と比較して多額であり、そのことが比率を高止まりさせている主な要因である。</a:t>
          </a:r>
          <a:endParaRPr kumimoji="1" lang="en-US" altLang="ja-JP" sz="1200">
            <a:latin typeface="ＭＳ Ｐゴシック"/>
          </a:endParaRPr>
        </a:p>
        <a:p>
          <a:r>
            <a:rPr kumimoji="1" lang="ja-JP" altLang="en-US" sz="1200">
              <a:latin typeface="ＭＳ Ｐゴシック"/>
            </a:rPr>
            <a:t>　今後、公営企業経営の見直し等を進め、一般会計を圧迫しない財政運営に努める。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39</xdr:row>
      <xdr:rowOff>133858</xdr:rowOff>
    </xdr:to>
    <xdr:cxnSp macro="">
      <xdr:nvCxnSpPr>
        <xdr:cNvPr id="308" name="直線コネクタ 307"/>
        <xdr:cNvCxnSpPr/>
      </xdr:nvCxnSpPr>
      <xdr:spPr>
        <a:xfrm flipV="1">
          <a:off x="16510000" y="587857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105935</xdr:rowOff>
    </xdr:from>
    <xdr:ext cx="762000" cy="259045"/>
    <xdr:sp macro="" textlink="">
      <xdr:nvSpPr>
        <xdr:cNvPr id="309"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39</xdr:row>
      <xdr:rowOff>133858</xdr:rowOff>
    </xdr:from>
    <xdr:to>
      <xdr:col>24</xdr:col>
      <xdr:colOff>120650</xdr:colOff>
      <xdr:row>39</xdr:row>
      <xdr:rowOff>133858</xdr:rowOff>
    </xdr:to>
    <xdr:cxnSp macro="">
      <xdr:nvCxnSpPr>
        <xdr:cNvPr id="310" name="直線コネクタ 309"/>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1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12" name="直線コネクタ 31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56134</xdr:rowOff>
    </xdr:from>
    <xdr:to>
      <xdr:col>24</xdr:col>
      <xdr:colOff>31750</xdr:colOff>
      <xdr:row>39</xdr:row>
      <xdr:rowOff>133858</xdr:rowOff>
    </xdr:to>
    <xdr:cxnSp macro="">
      <xdr:nvCxnSpPr>
        <xdr:cNvPr id="313" name="直線コネクタ 312"/>
        <xdr:cNvCxnSpPr/>
      </xdr:nvCxnSpPr>
      <xdr:spPr>
        <a:xfrm>
          <a:off x="15671800" y="674268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4"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5" name="フローチャート : 判断 314"/>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56134</xdr:rowOff>
    </xdr:from>
    <xdr:to>
      <xdr:col>22</xdr:col>
      <xdr:colOff>565150</xdr:colOff>
      <xdr:row>39</xdr:row>
      <xdr:rowOff>97282</xdr:rowOff>
    </xdr:to>
    <xdr:cxnSp macro="">
      <xdr:nvCxnSpPr>
        <xdr:cNvPr id="316" name="直線コネクタ 315"/>
        <xdr:cNvCxnSpPr/>
      </xdr:nvCxnSpPr>
      <xdr:spPr>
        <a:xfrm flipV="1">
          <a:off x="14782800" y="67426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7" name="フローチャート : 判断 316"/>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8" name="テキスト ボックス 317"/>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69850</xdr:rowOff>
    </xdr:from>
    <xdr:to>
      <xdr:col>21</xdr:col>
      <xdr:colOff>361950</xdr:colOff>
      <xdr:row>39</xdr:row>
      <xdr:rowOff>97282</xdr:rowOff>
    </xdr:to>
    <xdr:cxnSp macro="">
      <xdr:nvCxnSpPr>
        <xdr:cNvPr id="319" name="直線コネクタ 318"/>
        <xdr:cNvCxnSpPr/>
      </xdr:nvCxnSpPr>
      <xdr:spPr>
        <a:xfrm>
          <a:off x="13893800" y="67564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20" name="フローチャート : 判断 319"/>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21" name="テキスト ボックス 320"/>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69850</xdr:rowOff>
    </xdr:from>
    <xdr:to>
      <xdr:col>20</xdr:col>
      <xdr:colOff>158750</xdr:colOff>
      <xdr:row>40</xdr:row>
      <xdr:rowOff>35560</xdr:rowOff>
    </xdr:to>
    <xdr:cxnSp macro="">
      <xdr:nvCxnSpPr>
        <xdr:cNvPr id="322" name="直線コネクタ 321"/>
        <xdr:cNvCxnSpPr/>
      </xdr:nvCxnSpPr>
      <xdr:spPr>
        <a:xfrm flipV="1">
          <a:off x="13004800" y="67564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4" name="テキスト ボックス 32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5" name="フローチャート : 判断 324"/>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6" name="テキスト ボックス 325"/>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83058</xdr:rowOff>
    </xdr:from>
    <xdr:to>
      <xdr:col>24</xdr:col>
      <xdr:colOff>82550</xdr:colOff>
      <xdr:row>40</xdr:row>
      <xdr:rowOff>13208</xdr:rowOff>
    </xdr:to>
    <xdr:sp macro="" textlink="">
      <xdr:nvSpPr>
        <xdr:cNvPr id="332" name="円/楕円 331"/>
        <xdr:cNvSpPr/>
      </xdr:nvSpPr>
      <xdr:spPr>
        <a:xfrm>
          <a:off x="164592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163085</xdr:rowOff>
    </xdr:from>
    <xdr:ext cx="762000" cy="259045"/>
    <xdr:sp macro="" textlink="">
      <xdr:nvSpPr>
        <xdr:cNvPr id="333" name="補助費等該当値テキスト"/>
        <xdr:cNvSpPr txBox="1"/>
      </xdr:nvSpPr>
      <xdr:spPr>
        <a:xfrm>
          <a:off x="16598900" y="667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5334</xdr:rowOff>
    </xdr:from>
    <xdr:to>
      <xdr:col>22</xdr:col>
      <xdr:colOff>615950</xdr:colOff>
      <xdr:row>39</xdr:row>
      <xdr:rowOff>106934</xdr:rowOff>
    </xdr:to>
    <xdr:sp macro="" textlink="">
      <xdr:nvSpPr>
        <xdr:cNvPr id="334" name="円/楕円 333"/>
        <xdr:cNvSpPr/>
      </xdr:nvSpPr>
      <xdr:spPr>
        <a:xfrm>
          <a:off x="15621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91711</xdr:rowOff>
    </xdr:from>
    <xdr:ext cx="736600" cy="259045"/>
    <xdr:sp macro="" textlink="">
      <xdr:nvSpPr>
        <xdr:cNvPr id="335" name="テキスト ボックス 334"/>
        <xdr:cNvSpPr txBox="1"/>
      </xdr:nvSpPr>
      <xdr:spPr>
        <a:xfrm>
          <a:off x="15290800" y="677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46482</xdr:rowOff>
    </xdr:from>
    <xdr:to>
      <xdr:col>21</xdr:col>
      <xdr:colOff>412750</xdr:colOff>
      <xdr:row>39</xdr:row>
      <xdr:rowOff>148082</xdr:rowOff>
    </xdr:to>
    <xdr:sp macro="" textlink="">
      <xdr:nvSpPr>
        <xdr:cNvPr id="336" name="円/楕円 335"/>
        <xdr:cNvSpPr/>
      </xdr:nvSpPr>
      <xdr:spPr>
        <a:xfrm>
          <a:off x="14732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132859</xdr:rowOff>
    </xdr:from>
    <xdr:ext cx="762000" cy="259045"/>
    <xdr:sp macro="" textlink="">
      <xdr:nvSpPr>
        <xdr:cNvPr id="337" name="テキスト ボックス 336"/>
        <xdr:cNvSpPr txBox="1"/>
      </xdr:nvSpPr>
      <xdr:spPr>
        <a:xfrm>
          <a:off x="14401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19050</xdr:rowOff>
    </xdr:from>
    <xdr:to>
      <xdr:col>20</xdr:col>
      <xdr:colOff>209550</xdr:colOff>
      <xdr:row>39</xdr:row>
      <xdr:rowOff>120650</xdr:rowOff>
    </xdr:to>
    <xdr:sp macro="" textlink="">
      <xdr:nvSpPr>
        <xdr:cNvPr id="338" name="円/楕円 337"/>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105427</xdr:rowOff>
    </xdr:from>
    <xdr:ext cx="762000" cy="259045"/>
    <xdr:sp macro="" textlink="">
      <xdr:nvSpPr>
        <xdr:cNvPr id="339" name="テキスト ボックス 338"/>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156210</xdr:rowOff>
    </xdr:from>
    <xdr:to>
      <xdr:col>19</xdr:col>
      <xdr:colOff>6350</xdr:colOff>
      <xdr:row>40</xdr:row>
      <xdr:rowOff>86360</xdr:rowOff>
    </xdr:to>
    <xdr:sp macro="" textlink="">
      <xdr:nvSpPr>
        <xdr:cNvPr id="340" name="円/楕円 339"/>
        <xdr:cNvSpPr/>
      </xdr:nvSpPr>
      <xdr:spPr>
        <a:xfrm>
          <a:off x="12954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71137</xdr:rowOff>
    </xdr:from>
    <xdr:ext cx="762000" cy="259045"/>
    <xdr:sp macro="" textlink="">
      <xdr:nvSpPr>
        <xdr:cNvPr id="341" name="テキスト ボックス 340"/>
        <xdr:cNvSpPr txBox="1"/>
      </xdr:nvSpPr>
      <xdr:spPr>
        <a:xfrm>
          <a:off x="12623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前年度より</a:t>
          </a:r>
          <a:r>
            <a:rPr kumimoji="1" lang="en-US" altLang="ja-JP" sz="1200">
              <a:latin typeface="ＭＳ Ｐゴシック"/>
            </a:rPr>
            <a:t>0.3</a:t>
          </a:r>
          <a:r>
            <a:rPr kumimoji="1" lang="ja-JP" altLang="en-US" sz="1200">
              <a:latin typeface="ＭＳ Ｐゴシック"/>
            </a:rPr>
            <a:t>ポイント減少しており、類似団体平均を大きく下回る結果となっている。　これは、過去の大型事業の大半を起債に頼らず電源交付金等の財源により対応してきたことによる。</a:t>
          </a:r>
          <a:endParaRPr kumimoji="1" lang="en-US" altLang="ja-JP" sz="1200">
            <a:latin typeface="ＭＳ Ｐゴシック"/>
          </a:endParaRPr>
        </a:p>
        <a:p>
          <a:r>
            <a:rPr kumimoji="1" lang="ja-JP" altLang="en-US" sz="1200">
              <a:latin typeface="ＭＳ Ｐゴシック"/>
            </a:rPr>
            <a:t>　今後、</a:t>
          </a:r>
          <a:r>
            <a:rPr kumimoji="1" lang="ja-JP" altLang="ja-JP" sz="1200">
              <a:solidFill>
                <a:schemeClr val="dk1"/>
              </a:solidFill>
              <a:effectLst/>
              <a:latin typeface="+mn-lt"/>
              <a:ea typeface="+mn-ea"/>
              <a:cs typeface="+mn-cs"/>
            </a:rPr>
            <a:t>市税の減収等により</a:t>
          </a:r>
          <a:r>
            <a:rPr kumimoji="1" lang="ja-JP" altLang="en-US" sz="1200">
              <a:latin typeface="ＭＳ Ｐゴシック"/>
            </a:rPr>
            <a:t>歳入の減少が見込まれる中、歳出は施設の老朽化や大型建設事業計画により増加が見込まれる。不足する財源を起債により措置することが予想されるが、過度に依存することなく、歳出の削減や効率化、歳入確保策等、行財政改革の着実な推進を図ることで、健全な財政運営に努めていく。</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94996</xdr:rowOff>
    </xdr:from>
    <xdr:to>
      <xdr:col>7</xdr:col>
      <xdr:colOff>15875</xdr:colOff>
      <xdr:row>79</xdr:row>
      <xdr:rowOff>156718</xdr:rowOff>
    </xdr:to>
    <xdr:cxnSp macro="">
      <xdr:nvCxnSpPr>
        <xdr:cNvPr id="366" name="直線コネクタ 365"/>
        <xdr:cNvCxnSpPr/>
      </xdr:nvCxnSpPr>
      <xdr:spPr>
        <a:xfrm flipV="1">
          <a:off x="4826000" y="1278229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128795</xdr:rowOff>
    </xdr:from>
    <xdr:ext cx="762000" cy="259045"/>
    <xdr:sp macro="" textlink="">
      <xdr:nvSpPr>
        <xdr:cNvPr id="367" name="公債費最小値テキスト"/>
        <xdr:cNvSpPr txBox="1"/>
      </xdr:nvSpPr>
      <xdr:spPr>
        <a:xfrm>
          <a:off x="4914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612775</xdr:colOff>
      <xdr:row>79</xdr:row>
      <xdr:rowOff>156718</xdr:rowOff>
    </xdr:from>
    <xdr:to>
      <xdr:col>7</xdr:col>
      <xdr:colOff>104775</xdr:colOff>
      <xdr:row>79</xdr:row>
      <xdr:rowOff>156718</xdr:rowOff>
    </xdr:to>
    <xdr:cxnSp macro="">
      <xdr:nvCxnSpPr>
        <xdr:cNvPr id="368" name="直線コネクタ 367"/>
        <xdr:cNvCxnSpPr/>
      </xdr:nvCxnSpPr>
      <xdr:spPr>
        <a:xfrm>
          <a:off x="4737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9923</xdr:rowOff>
    </xdr:from>
    <xdr:ext cx="762000" cy="259045"/>
    <xdr:sp macro="" textlink="">
      <xdr:nvSpPr>
        <xdr:cNvPr id="36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74</xdr:row>
      <xdr:rowOff>94996</xdr:rowOff>
    </xdr:from>
    <xdr:to>
      <xdr:col>7</xdr:col>
      <xdr:colOff>104775</xdr:colOff>
      <xdr:row>74</xdr:row>
      <xdr:rowOff>94996</xdr:rowOff>
    </xdr:to>
    <xdr:cxnSp macro="">
      <xdr:nvCxnSpPr>
        <xdr:cNvPr id="370" name="直線コネクタ 36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94996</xdr:rowOff>
    </xdr:from>
    <xdr:to>
      <xdr:col>7</xdr:col>
      <xdr:colOff>15875</xdr:colOff>
      <xdr:row>74</xdr:row>
      <xdr:rowOff>108712</xdr:rowOff>
    </xdr:to>
    <xdr:cxnSp macro="">
      <xdr:nvCxnSpPr>
        <xdr:cNvPr id="371" name="直線コネクタ 370"/>
        <xdr:cNvCxnSpPr/>
      </xdr:nvCxnSpPr>
      <xdr:spPr>
        <a:xfrm flipV="1">
          <a:off x="3987800" y="127822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151147</xdr:rowOff>
    </xdr:from>
    <xdr:ext cx="762000" cy="259045"/>
    <xdr:sp macro="" textlink="">
      <xdr:nvSpPr>
        <xdr:cNvPr id="372" name="公債費平均値テキスト"/>
        <xdr:cNvSpPr txBox="1"/>
      </xdr:nvSpPr>
      <xdr:spPr>
        <a:xfrm>
          <a:off x="4914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3" name="フローチャート : 判断 372"/>
        <xdr:cNvSpPr/>
      </xdr:nvSpPr>
      <xdr:spPr>
        <a:xfrm>
          <a:off x="4775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108712</xdr:rowOff>
    </xdr:from>
    <xdr:to>
      <xdr:col>5</xdr:col>
      <xdr:colOff>549275</xdr:colOff>
      <xdr:row>74</xdr:row>
      <xdr:rowOff>136144</xdr:rowOff>
    </xdr:to>
    <xdr:cxnSp macro="">
      <xdr:nvCxnSpPr>
        <xdr:cNvPr id="374" name="直線コネクタ 373"/>
        <xdr:cNvCxnSpPr/>
      </xdr:nvCxnSpPr>
      <xdr:spPr>
        <a:xfrm flipV="1">
          <a:off x="3098800" y="127960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169926</xdr:rowOff>
    </xdr:from>
    <xdr:to>
      <xdr:col>5</xdr:col>
      <xdr:colOff>600075</xdr:colOff>
      <xdr:row>78</xdr:row>
      <xdr:rowOff>100076</xdr:rowOff>
    </xdr:to>
    <xdr:sp macro="" textlink="">
      <xdr:nvSpPr>
        <xdr:cNvPr id="375" name="フローチャート : 判断 374"/>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84853</xdr:rowOff>
    </xdr:from>
    <xdr:ext cx="736600" cy="259045"/>
    <xdr:sp macro="" textlink="">
      <xdr:nvSpPr>
        <xdr:cNvPr id="376" name="テキスト ボックス 375"/>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136144</xdr:rowOff>
    </xdr:from>
    <xdr:to>
      <xdr:col>4</xdr:col>
      <xdr:colOff>346075</xdr:colOff>
      <xdr:row>74</xdr:row>
      <xdr:rowOff>145288</xdr:rowOff>
    </xdr:to>
    <xdr:cxnSp macro="">
      <xdr:nvCxnSpPr>
        <xdr:cNvPr id="377" name="直線コネクタ 376"/>
        <xdr:cNvCxnSpPr/>
      </xdr:nvCxnSpPr>
      <xdr:spPr>
        <a:xfrm flipV="1">
          <a:off x="2209800" y="12823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8" name="フローチャート : 判断 377"/>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9" name="テキスト ボックス 378"/>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145288</xdr:rowOff>
    </xdr:from>
    <xdr:to>
      <xdr:col>3</xdr:col>
      <xdr:colOff>142875</xdr:colOff>
      <xdr:row>74</xdr:row>
      <xdr:rowOff>163576</xdr:rowOff>
    </xdr:to>
    <xdr:cxnSp macro="">
      <xdr:nvCxnSpPr>
        <xdr:cNvPr id="380" name="直線コネクタ 379"/>
        <xdr:cNvCxnSpPr/>
      </xdr:nvCxnSpPr>
      <xdr:spPr>
        <a:xfrm flipV="1">
          <a:off x="1320800" y="128325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81" name="フローチャート : 判断 380"/>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82" name="テキスト ボックス 381"/>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3" name="フローチャート : 判断 382"/>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84" name="テキスト ボックス 383"/>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44196</xdr:rowOff>
    </xdr:from>
    <xdr:to>
      <xdr:col>7</xdr:col>
      <xdr:colOff>66675</xdr:colOff>
      <xdr:row>74</xdr:row>
      <xdr:rowOff>145796</xdr:rowOff>
    </xdr:to>
    <xdr:sp macro="" textlink="">
      <xdr:nvSpPr>
        <xdr:cNvPr id="390" name="円/楕円 389"/>
        <xdr:cNvSpPr/>
      </xdr:nvSpPr>
      <xdr:spPr>
        <a:xfrm>
          <a:off x="47752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124223</xdr:rowOff>
    </xdr:from>
    <xdr:ext cx="762000" cy="259045"/>
    <xdr:sp macro="" textlink="">
      <xdr:nvSpPr>
        <xdr:cNvPr id="391" name="公債費該当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57912</xdr:rowOff>
    </xdr:from>
    <xdr:to>
      <xdr:col>5</xdr:col>
      <xdr:colOff>600075</xdr:colOff>
      <xdr:row>74</xdr:row>
      <xdr:rowOff>159512</xdr:rowOff>
    </xdr:to>
    <xdr:sp macro="" textlink="">
      <xdr:nvSpPr>
        <xdr:cNvPr id="392" name="円/楕円 391"/>
        <xdr:cNvSpPr/>
      </xdr:nvSpPr>
      <xdr:spPr>
        <a:xfrm>
          <a:off x="3937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169689</xdr:rowOff>
    </xdr:from>
    <xdr:ext cx="736600" cy="259045"/>
    <xdr:sp macro="" textlink="">
      <xdr:nvSpPr>
        <xdr:cNvPr id="393" name="テキスト ボックス 392"/>
        <xdr:cNvSpPr txBox="1"/>
      </xdr:nvSpPr>
      <xdr:spPr>
        <a:xfrm>
          <a:off x="3606800" y="1251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85344</xdr:rowOff>
    </xdr:from>
    <xdr:to>
      <xdr:col>4</xdr:col>
      <xdr:colOff>396875</xdr:colOff>
      <xdr:row>75</xdr:row>
      <xdr:rowOff>15494</xdr:rowOff>
    </xdr:to>
    <xdr:sp macro="" textlink="">
      <xdr:nvSpPr>
        <xdr:cNvPr id="394" name="円/楕円 393"/>
        <xdr:cNvSpPr/>
      </xdr:nvSpPr>
      <xdr:spPr>
        <a:xfrm>
          <a:off x="3048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25671</xdr:rowOff>
    </xdr:from>
    <xdr:ext cx="762000" cy="259045"/>
    <xdr:sp macro="" textlink="">
      <xdr:nvSpPr>
        <xdr:cNvPr id="395" name="テキスト ボックス 394"/>
        <xdr:cNvSpPr txBox="1"/>
      </xdr:nvSpPr>
      <xdr:spPr>
        <a:xfrm>
          <a:off x="2717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94488</xdr:rowOff>
    </xdr:from>
    <xdr:to>
      <xdr:col>3</xdr:col>
      <xdr:colOff>193675</xdr:colOff>
      <xdr:row>75</xdr:row>
      <xdr:rowOff>24638</xdr:rowOff>
    </xdr:to>
    <xdr:sp macro="" textlink="">
      <xdr:nvSpPr>
        <xdr:cNvPr id="396" name="円/楕円 395"/>
        <xdr:cNvSpPr/>
      </xdr:nvSpPr>
      <xdr:spPr>
        <a:xfrm>
          <a:off x="2159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34815</xdr:rowOff>
    </xdr:from>
    <xdr:ext cx="762000" cy="259045"/>
    <xdr:sp macro="" textlink="">
      <xdr:nvSpPr>
        <xdr:cNvPr id="397" name="テキスト ボックス 396"/>
        <xdr:cNvSpPr txBox="1"/>
      </xdr:nvSpPr>
      <xdr:spPr>
        <a:xfrm>
          <a:off x="1828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112776</xdr:rowOff>
    </xdr:from>
    <xdr:to>
      <xdr:col>1</xdr:col>
      <xdr:colOff>676275</xdr:colOff>
      <xdr:row>75</xdr:row>
      <xdr:rowOff>42926</xdr:rowOff>
    </xdr:to>
    <xdr:sp macro="" textlink="">
      <xdr:nvSpPr>
        <xdr:cNvPr id="398" name="円/楕円 397"/>
        <xdr:cNvSpPr/>
      </xdr:nvSpPr>
      <xdr:spPr>
        <a:xfrm>
          <a:off x="1270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53103</xdr:rowOff>
    </xdr:from>
    <xdr:ext cx="762000" cy="259045"/>
    <xdr:sp macro="" textlink="">
      <xdr:nvSpPr>
        <xdr:cNvPr id="399" name="テキスト ボックス 398"/>
        <xdr:cNvSpPr txBox="1"/>
      </xdr:nvSpPr>
      <xdr:spPr>
        <a:xfrm>
          <a:off x="939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2.2</a:t>
          </a:r>
          <a:r>
            <a:rPr kumimoji="1" lang="ja-JP" altLang="en-US" sz="1300">
              <a:latin typeface="ＭＳ Ｐゴシック"/>
            </a:rPr>
            <a:t>ポイント上昇していおり、類似団体平均を上回る結果となっている。</a:t>
          </a:r>
          <a:endParaRPr kumimoji="1" lang="en-US" altLang="ja-JP" sz="1300">
            <a:latin typeface="ＭＳ Ｐゴシック"/>
          </a:endParaRPr>
        </a:p>
        <a:p>
          <a:r>
            <a:rPr kumimoji="1" lang="ja-JP" altLang="en-US" sz="1300">
              <a:latin typeface="ＭＳ Ｐゴシック"/>
            </a:rPr>
            <a:t>　物件費及び補助費等の高い割合を、極端に低い公債費により経常収支比率を抑えている構図となっている。</a:t>
          </a:r>
          <a:endParaRPr kumimoji="1" lang="en-US" altLang="ja-JP" sz="1300">
            <a:latin typeface="ＭＳ Ｐゴシック"/>
          </a:endParaRPr>
        </a:p>
        <a:p>
          <a:r>
            <a:rPr kumimoji="1" lang="ja-JP" altLang="en-US" sz="1300">
              <a:latin typeface="ＭＳ Ｐゴシック"/>
            </a:rPr>
            <a:t>　今後、業務委託内容見直しによる物件費の削減や公営企業経営の見直しによる補助費等の削減を図り、併せて歳入確保にも努めていく。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4" name="直線コネクタ 41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5" name="テキスト ボックス 41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8" name="直線コネクタ 41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9" name="テキスト ボックス 41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138430</xdr:rowOff>
    </xdr:from>
    <xdr:to>
      <xdr:col>24</xdr:col>
      <xdr:colOff>31750</xdr:colOff>
      <xdr:row>81</xdr:row>
      <xdr:rowOff>86995</xdr:rowOff>
    </xdr:to>
    <xdr:cxnSp macro="">
      <xdr:nvCxnSpPr>
        <xdr:cNvPr id="423" name="直線コネクタ 422"/>
        <xdr:cNvCxnSpPr/>
      </xdr:nvCxnSpPr>
      <xdr:spPr>
        <a:xfrm flipV="1">
          <a:off x="16510000" y="1282573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59072</xdr:rowOff>
    </xdr:from>
    <xdr:ext cx="762000" cy="259045"/>
    <xdr:sp macro="" textlink="">
      <xdr:nvSpPr>
        <xdr:cNvPr id="424"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628650</xdr:colOff>
      <xdr:row>81</xdr:row>
      <xdr:rowOff>86995</xdr:rowOff>
    </xdr:from>
    <xdr:to>
      <xdr:col>24</xdr:col>
      <xdr:colOff>120650</xdr:colOff>
      <xdr:row>81</xdr:row>
      <xdr:rowOff>86995</xdr:rowOff>
    </xdr:to>
    <xdr:cxnSp macro="">
      <xdr:nvCxnSpPr>
        <xdr:cNvPr id="425" name="直線コネクタ 424"/>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53357</xdr:rowOff>
    </xdr:from>
    <xdr:ext cx="762000" cy="259045"/>
    <xdr:sp macro="" textlink="">
      <xdr:nvSpPr>
        <xdr:cNvPr id="426" name="公債費以外最大値テキスト"/>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74</xdr:row>
      <xdr:rowOff>138430</xdr:rowOff>
    </xdr:from>
    <xdr:to>
      <xdr:col>24</xdr:col>
      <xdr:colOff>120650</xdr:colOff>
      <xdr:row>74</xdr:row>
      <xdr:rowOff>138430</xdr:rowOff>
    </xdr:to>
    <xdr:cxnSp macro="">
      <xdr:nvCxnSpPr>
        <xdr:cNvPr id="427" name="直線コネクタ 426"/>
        <xdr:cNvCxnSpPr/>
      </xdr:nvCxnSpPr>
      <xdr:spPr>
        <a:xfrm>
          <a:off x="16421100" y="1282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127000</xdr:rowOff>
    </xdr:from>
    <xdr:to>
      <xdr:col>24</xdr:col>
      <xdr:colOff>31750</xdr:colOff>
      <xdr:row>80</xdr:row>
      <xdr:rowOff>81280</xdr:rowOff>
    </xdr:to>
    <xdr:cxnSp macro="">
      <xdr:nvCxnSpPr>
        <xdr:cNvPr id="428" name="直線コネクタ 427"/>
        <xdr:cNvCxnSpPr/>
      </xdr:nvCxnSpPr>
      <xdr:spPr>
        <a:xfrm>
          <a:off x="15671800" y="1367155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29"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0" name="フローチャート : 判断 429"/>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127000</xdr:rowOff>
    </xdr:from>
    <xdr:to>
      <xdr:col>22</xdr:col>
      <xdr:colOff>565150</xdr:colOff>
      <xdr:row>79</xdr:row>
      <xdr:rowOff>144145</xdr:rowOff>
    </xdr:to>
    <xdr:cxnSp macro="">
      <xdr:nvCxnSpPr>
        <xdr:cNvPr id="431" name="直線コネクタ 430"/>
        <xdr:cNvCxnSpPr/>
      </xdr:nvCxnSpPr>
      <xdr:spPr>
        <a:xfrm flipV="1">
          <a:off x="14782800" y="136715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127636</xdr:rowOff>
    </xdr:from>
    <xdr:to>
      <xdr:col>22</xdr:col>
      <xdr:colOff>615950</xdr:colOff>
      <xdr:row>77</xdr:row>
      <xdr:rowOff>57786</xdr:rowOff>
    </xdr:to>
    <xdr:sp macro="" textlink="">
      <xdr:nvSpPr>
        <xdr:cNvPr id="432" name="フローチャート : 判断 431"/>
        <xdr:cNvSpPr/>
      </xdr:nvSpPr>
      <xdr:spPr>
        <a:xfrm>
          <a:off x="156210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67962</xdr:rowOff>
    </xdr:from>
    <xdr:ext cx="736600" cy="259045"/>
    <xdr:sp macro="" textlink="">
      <xdr:nvSpPr>
        <xdr:cNvPr id="433" name="テキスト ボックス 432"/>
        <xdr:cNvSpPr txBox="1"/>
      </xdr:nvSpPr>
      <xdr:spPr>
        <a:xfrm>
          <a:off x="15290800" y="12926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132714</xdr:rowOff>
    </xdr:from>
    <xdr:to>
      <xdr:col>21</xdr:col>
      <xdr:colOff>361950</xdr:colOff>
      <xdr:row>79</xdr:row>
      <xdr:rowOff>144145</xdr:rowOff>
    </xdr:to>
    <xdr:cxnSp macro="">
      <xdr:nvCxnSpPr>
        <xdr:cNvPr id="434" name="直線コネクタ 433"/>
        <xdr:cNvCxnSpPr/>
      </xdr:nvCxnSpPr>
      <xdr:spPr>
        <a:xfrm>
          <a:off x="13893800" y="13505814"/>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5" name="フローチャート :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132714</xdr:rowOff>
    </xdr:from>
    <xdr:to>
      <xdr:col>20</xdr:col>
      <xdr:colOff>158750</xdr:colOff>
      <xdr:row>78</xdr:row>
      <xdr:rowOff>161289</xdr:rowOff>
    </xdr:to>
    <xdr:cxnSp macro="">
      <xdr:nvCxnSpPr>
        <xdr:cNvPr id="437" name="直線コネクタ 436"/>
        <xdr:cNvCxnSpPr/>
      </xdr:nvCxnSpPr>
      <xdr:spPr>
        <a:xfrm flipV="1">
          <a:off x="13004800" y="135058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38" name="フローチャート : 判断 437"/>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39" name="テキスト ボックス 438"/>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0" name="フローチャート : 判断 439"/>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1" name="テキスト ボックス 440"/>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30480</xdr:rowOff>
    </xdr:from>
    <xdr:to>
      <xdr:col>24</xdr:col>
      <xdr:colOff>82550</xdr:colOff>
      <xdr:row>80</xdr:row>
      <xdr:rowOff>132080</xdr:rowOff>
    </xdr:to>
    <xdr:sp macro="" textlink="">
      <xdr:nvSpPr>
        <xdr:cNvPr id="447" name="円/楕円 446"/>
        <xdr:cNvSpPr/>
      </xdr:nvSpPr>
      <xdr:spPr>
        <a:xfrm>
          <a:off x="16459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2557</xdr:rowOff>
    </xdr:from>
    <xdr:ext cx="762000" cy="259045"/>
    <xdr:sp macro="" textlink="">
      <xdr:nvSpPr>
        <xdr:cNvPr id="448" name="公債費以外該当値テキスト"/>
        <xdr:cNvSpPr txBox="1"/>
      </xdr:nvSpPr>
      <xdr:spPr>
        <a:xfrm>
          <a:off x="165989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76200</xdr:rowOff>
    </xdr:from>
    <xdr:to>
      <xdr:col>22</xdr:col>
      <xdr:colOff>615950</xdr:colOff>
      <xdr:row>80</xdr:row>
      <xdr:rowOff>6350</xdr:rowOff>
    </xdr:to>
    <xdr:sp macro="" textlink="">
      <xdr:nvSpPr>
        <xdr:cNvPr id="449" name="円/楕円 448"/>
        <xdr:cNvSpPr/>
      </xdr:nvSpPr>
      <xdr:spPr>
        <a:xfrm>
          <a:off x="15621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162577</xdr:rowOff>
    </xdr:from>
    <xdr:ext cx="736600" cy="259045"/>
    <xdr:sp macro="" textlink="">
      <xdr:nvSpPr>
        <xdr:cNvPr id="450" name="テキスト ボックス 449"/>
        <xdr:cNvSpPr txBox="1"/>
      </xdr:nvSpPr>
      <xdr:spPr>
        <a:xfrm>
          <a:off x="15290800" y="1370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93345</xdr:rowOff>
    </xdr:from>
    <xdr:to>
      <xdr:col>21</xdr:col>
      <xdr:colOff>412750</xdr:colOff>
      <xdr:row>80</xdr:row>
      <xdr:rowOff>23495</xdr:rowOff>
    </xdr:to>
    <xdr:sp macro="" textlink="">
      <xdr:nvSpPr>
        <xdr:cNvPr id="451" name="円/楕円 450"/>
        <xdr:cNvSpPr/>
      </xdr:nvSpPr>
      <xdr:spPr>
        <a:xfrm>
          <a:off x="14732000" y="136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8272</xdr:rowOff>
    </xdr:from>
    <xdr:ext cx="762000" cy="259045"/>
    <xdr:sp macro="" textlink="">
      <xdr:nvSpPr>
        <xdr:cNvPr id="452" name="テキスト ボックス 451"/>
        <xdr:cNvSpPr txBox="1"/>
      </xdr:nvSpPr>
      <xdr:spPr>
        <a:xfrm>
          <a:off x="14401800" y="1372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81914</xdr:rowOff>
    </xdr:from>
    <xdr:to>
      <xdr:col>20</xdr:col>
      <xdr:colOff>209550</xdr:colOff>
      <xdr:row>79</xdr:row>
      <xdr:rowOff>12064</xdr:rowOff>
    </xdr:to>
    <xdr:sp macro="" textlink="">
      <xdr:nvSpPr>
        <xdr:cNvPr id="453" name="円/楕円 452"/>
        <xdr:cNvSpPr/>
      </xdr:nvSpPr>
      <xdr:spPr>
        <a:xfrm>
          <a:off x="13843000" y="134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168291</xdr:rowOff>
    </xdr:from>
    <xdr:ext cx="762000" cy="259045"/>
    <xdr:sp macro="" textlink="">
      <xdr:nvSpPr>
        <xdr:cNvPr id="454" name="テキスト ボックス 453"/>
        <xdr:cNvSpPr txBox="1"/>
      </xdr:nvSpPr>
      <xdr:spPr>
        <a:xfrm>
          <a:off x="13512800" y="1354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110489</xdr:rowOff>
    </xdr:from>
    <xdr:to>
      <xdr:col>19</xdr:col>
      <xdr:colOff>6350</xdr:colOff>
      <xdr:row>79</xdr:row>
      <xdr:rowOff>40639</xdr:rowOff>
    </xdr:to>
    <xdr:sp macro="" textlink="">
      <xdr:nvSpPr>
        <xdr:cNvPr id="455" name="円/楕円 454"/>
        <xdr:cNvSpPr/>
      </xdr:nvSpPr>
      <xdr:spPr>
        <a:xfrm>
          <a:off x="12954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25416</xdr:rowOff>
    </xdr:from>
    <xdr:ext cx="762000" cy="259045"/>
    <xdr:sp macro="" textlink="">
      <xdr:nvSpPr>
        <xdr:cNvPr id="456" name="テキスト ボックス 455"/>
        <xdr:cNvSpPr txBox="1"/>
      </xdr:nvSpPr>
      <xdr:spPr>
        <a:xfrm>
          <a:off x="12623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静岡県御前崎市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117894</xdr:rowOff>
    </xdr:from>
    <xdr:to>
      <xdr:col>4</xdr:col>
      <xdr:colOff>1117600</xdr:colOff>
      <xdr:row>20</xdr:row>
      <xdr:rowOff>68135</xdr:rowOff>
    </xdr:to>
    <xdr:cxnSp macro="">
      <xdr:nvCxnSpPr>
        <xdr:cNvPr id="45" name="直線コネクタ 44"/>
        <xdr:cNvCxnSpPr/>
      </xdr:nvCxnSpPr>
      <xdr:spPr bwMode="auto">
        <a:xfrm flipV="1">
          <a:off x="5651500" y="2051469"/>
          <a:ext cx="0" cy="14932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40212</xdr:rowOff>
    </xdr:from>
    <xdr:ext cx="762000" cy="259045"/>
    <xdr:sp macro="" textlink="">
      <xdr:nvSpPr>
        <xdr:cNvPr id="46" name="人口1人当たり決算額の推移最小値テキスト130"/>
        <xdr:cNvSpPr txBox="1"/>
      </xdr:nvSpPr>
      <xdr:spPr>
        <a:xfrm>
          <a:off x="5740400" y="351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60,590</a:t>
          </a:r>
          <a:endParaRPr kumimoji="1" lang="ja-JP" altLang="en-US" sz="1000" b="1">
            <a:latin typeface="ＭＳ Ｐゴシック"/>
          </a:endParaRPr>
        </a:p>
      </xdr:txBody>
    </xdr:sp>
    <xdr:clientData/>
  </xdr:oneCellAnchor>
  <xdr:twoCellAnchor>
    <xdr:from>
      <xdr:col>4</xdr:col>
      <xdr:colOff>1028700</xdr:colOff>
      <xdr:row>20</xdr:row>
      <xdr:rowOff>68135</xdr:rowOff>
    </xdr:from>
    <xdr:to>
      <xdr:col>5</xdr:col>
      <xdr:colOff>73025</xdr:colOff>
      <xdr:row>20</xdr:row>
      <xdr:rowOff>68135</xdr:rowOff>
    </xdr:to>
    <xdr:cxnSp macro="">
      <xdr:nvCxnSpPr>
        <xdr:cNvPr id="47" name="直線コネクタ 46"/>
        <xdr:cNvCxnSpPr/>
      </xdr:nvCxnSpPr>
      <xdr:spPr bwMode="auto">
        <a:xfrm>
          <a:off x="5562600" y="35447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32821</xdr:rowOff>
    </xdr:from>
    <xdr:ext cx="762000" cy="259045"/>
    <xdr:sp macro="" textlink="">
      <xdr:nvSpPr>
        <xdr:cNvPr id="48" name="人口1人当たり決算額の推移最大値テキスト130"/>
        <xdr:cNvSpPr txBox="1"/>
      </xdr:nvSpPr>
      <xdr:spPr>
        <a:xfrm>
          <a:off x="5740400" y="17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138,978</a:t>
          </a:r>
          <a:endParaRPr kumimoji="1" lang="ja-JP" altLang="en-US" sz="1000" b="1">
            <a:latin typeface="ＭＳ Ｐゴシック"/>
          </a:endParaRPr>
        </a:p>
      </xdr:txBody>
    </xdr:sp>
    <xdr:clientData/>
  </xdr:oneCellAnchor>
  <xdr:twoCellAnchor>
    <xdr:from>
      <xdr:col>4</xdr:col>
      <xdr:colOff>1028700</xdr:colOff>
      <xdr:row>11</xdr:row>
      <xdr:rowOff>117894</xdr:rowOff>
    </xdr:from>
    <xdr:to>
      <xdr:col>5</xdr:col>
      <xdr:colOff>73025</xdr:colOff>
      <xdr:row>11</xdr:row>
      <xdr:rowOff>117894</xdr:rowOff>
    </xdr:to>
    <xdr:cxnSp macro="">
      <xdr:nvCxnSpPr>
        <xdr:cNvPr id="49" name="直線コネクタ 48"/>
        <xdr:cNvCxnSpPr/>
      </xdr:nvCxnSpPr>
      <xdr:spPr bwMode="auto">
        <a:xfrm>
          <a:off x="5562600" y="205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84138</xdr:rowOff>
    </xdr:from>
    <xdr:to>
      <xdr:col>4</xdr:col>
      <xdr:colOff>1117600</xdr:colOff>
      <xdr:row>15</xdr:row>
      <xdr:rowOff>139649</xdr:rowOff>
    </xdr:to>
    <xdr:cxnSp macro="">
      <xdr:nvCxnSpPr>
        <xdr:cNvPr id="50" name="直線コネクタ 49"/>
        <xdr:cNvCxnSpPr/>
      </xdr:nvCxnSpPr>
      <xdr:spPr bwMode="auto">
        <a:xfrm flipV="1">
          <a:off x="5003800" y="2532063"/>
          <a:ext cx="647700" cy="226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163053</xdr:rowOff>
    </xdr:from>
    <xdr:ext cx="762000" cy="259045"/>
    <xdr:sp macro="" textlink="">
      <xdr:nvSpPr>
        <xdr:cNvPr id="51" name="人口1人当たり決算額の推移平均値テキスト130"/>
        <xdr:cNvSpPr txBox="1"/>
      </xdr:nvSpPr>
      <xdr:spPr>
        <a:xfrm>
          <a:off x="5740400" y="2782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96,475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19526</xdr:rowOff>
    </xdr:from>
    <xdr:to>
      <xdr:col>5</xdr:col>
      <xdr:colOff>34925</xdr:colOff>
      <xdr:row>16</xdr:row>
      <xdr:rowOff>121126</xdr:rowOff>
    </xdr:to>
    <xdr:sp macro="" textlink="">
      <xdr:nvSpPr>
        <xdr:cNvPr id="52" name="フローチャート : 判断 51"/>
        <xdr:cNvSpPr/>
      </xdr:nvSpPr>
      <xdr:spPr bwMode="auto">
        <a:xfrm>
          <a:off x="56007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139649</xdr:rowOff>
    </xdr:from>
    <xdr:to>
      <xdr:col>4</xdr:col>
      <xdr:colOff>469900</xdr:colOff>
      <xdr:row>16</xdr:row>
      <xdr:rowOff>37579</xdr:rowOff>
    </xdr:to>
    <xdr:cxnSp macro="">
      <xdr:nvCxnSpPr>
        <xdr:cNvPr id="53" name="直線コネクタ 52"/>
        <xdr:cNvCxnSpPr/>
      </xdr:nvCxnSpPr>
      <xdr:spPr bwMode="auto">
        <a:xfrm flipV="1">
          <a:off x="4305300" y="2759024"/>
          <a:ext cx="698500" cy="69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5353</xdr:rowOff>
    </xdr:from>
    <xdr:to>
      <xdr:col>4</xdr:col>
      <xdr:colOff>520700</xdr:colOff>
      <xdr:row>16</xdr:row>
      <xdr:rowOff>106953</xdr:rowOff>
    </xdr:to>
    <xdr:sp macro="" textlink="">
      <xdr:nvSpPr>
        <xdr:cNvPr id="54" name="フローチャート : 判断 53"/>
        <xdr:cNvSpPr/>
      </xdr:nvSpPr>
      <xdr:spPr bwMode="auto">
        <a:xfrm>
          <a:off x="4953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91730</xdr:rowOff>
    </xdr:from>
    <xdr:ext cx="736600" cy="259045"/>
    <xdr:sp macro="" textlink="">
      <xdr:nvSpPr>
        <xdr:cNvPr id="55" name="テキスト ボックス 54"/>
        <xdr:cNvSpPr txBox="1"/>
      </xdr:nvSpPr>
      <xdr:spPr>
        <a:xfrm>
          <a:off x="4622800" y="2882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37579</xdr:rowOff>
    </xdr:from>
    <xdr:to>
      <xdr:col>3</xdr:col>
      <xdr:colOff>904875</xdr:colOff>
      <xdr:row>16</xdr:row>
      <xdr:rowOff>111246</xdr:rowOff>
    </xdr:to>
    <xdr:cxnSp macro="">
      <xdr:nvCxnSpPr>
        <xdr:cNvPr id="56" name="直線コネクタ 55"/>
        <xdr:cNvCxnSpPr/>
      </xdr:nvCxnSpPr>
      <xdr:spPr bwMode="auto">
        <a:xfrm flipV="1">
          <a:off x="3606800" y="2828404"/>
          <a:ext cx="698500" cy="73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74390</xdr:rowOff>
    </xdr:from>
    <xdr:to>
      <xdr:col>3</xdr:col>
      <xdr:colOff>955675</xdr:colOff>
      <xdr:row>17</xdr:row>
      <xdr:rowOff>4540</xdr:rowOff>
    </xdr:to>
    <xdr:sp macro="" textlink="">
      <xdr:nvSpPr>
        <xdr:cNvPr id="57" name="フローチャート : 判断 56"/>
        <xdr:cNvSpPr/>
      </xdr:nvSpPr>
      <xdr:spPr bwMode="auto">
        <a:xfrm>
          <a:off x="4254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160767</xdr:rowOff>
    </xdr:from>
    <xdr:ext cx="762000" cy="259045"/>
    <xdr:sp macro="" textlink="">
      <xdr:nvSpPr>
        <xdr:cNvPr id="58" name="テキスト ボックス 57"/>
        <xdr:cNvSpPr txBox="1"/>
      </xdr:nvSpPr>
      <xdr:spPr>
        <a:xfrm>
          <a:off x="3924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155175</xdr:rowOff>
    </xdr:from>
    <xdr:to>
      <xdr:col>3</xdr:col>
      <xdr:colOff>206375</xdr:colOff>
      <xdr:row>16</xdr:row>
      <xdr:rowOff>111246</xdr:rowOff>
    </xdr:to>
    <xdr:cxnSp macro="">
      <xdr:nvCxnSpPr>
        <xdr:cNvPr id="59" name="直線コネクタ 58"/>
        <xdr:cNvCxnSpPr/>
      </xdr:nvCxnSpPr>
      <xdr:spPr bwMode="auto">
        <a:xfrm>
          <a:off x="2908300" y="2774550"/>
          <a:ext cx="698500" cy="127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125863</xdr:rowOff>
    </xdr:from>
    <xdr:to>
      <xdr:col>3</xdr:col>
      <xdr:colOff>257175</xdr:colOff>
      <xdr:row>17</xdr:row>
      <xdr:rowOff>56013</xdr:rowOff>
    </xdr:to>
    <xdr:sp macro="" textlink="">
      <xdr:nvSpPr>
        <xdr:cNvPr id="60" name="フローチャート : 判断 59"/>
        <xdr:cNvSpPr/>
      </xdr:nvSpPr>
      <xdr:spPr bwMode="auto">
        <a:xfrm>
          <a:off x="35560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40790</xdr:rowOff>
    </xdr:from>
    <xdr:ext cx="762000" cy="259045"/>
    <xdr:sp macro="" textlink="">
      <xdr:nvSpPr>
        <xdr:cNvPr id="61" name="テキスト ボックス 60"/>
        <xdr:cNvSpPr txBox="1"/>
      </xdr:nvSpPr>
      <xdr:spPr>
        <a:xfrm>
          <a:off x="3225800" y="30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81858</xdr:rowOff>
    </xdr:from>
    <xdr:to>
      <xdr:col>2</xdr:col>
      <xdr:colOff>692150</xdr:colOff>
      <xdr:row>17</xdr:row>
      <xdr:rowOff>12008</xdr:rowOff>
    </xdr:to>
    <xdr:sp macro="" textlink="">
      <xdr:nvSpPr>
        <xdr:cNvPr id="62" name="フローチャート : 判断 61"/>
        <xdr:cNvSpPr/>
      </xdr:nvSpPr>
      <xdr:spPr bwMode="auto">
        <a:xfrm>
          <a:off x="2857500" y="2872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168235</xdr:rowOff>
    </xdr:from>
    <xdr:ext cx="762000" cy="259045"/>
    <xdr:sp macro="" textlink="">
      <xdr:nvSpPr>
        <xdr:cNvPr id="63" name="テキスト ボックス 62"/>
        <xdr:cNvSpPr txBox="1"/>
      </xdr:nvSpPr>
      <xdr:spPr>
        <a:xfrm>
          <a:off x="2527300" y="295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33338</xdr:rowOff>
    </xdr:from>
    <xdr:to>
      <xdr:col>5</xdr:col>
      <xdr:colOff>34925</xdr:colOff>
      <xdr:row>14</xdr:row>
      <xdr:rowOff>134938</xdr:rowOff>
    </xdr:to>
    <xdr:sp macro="" textlink="">
      <xdr:nvSpPr>
        <xdr:cNvPr id="69" name="円/楕円 68"/>
        <xdr:cNvSpPr/>
      </xdr:nvSpPr>
      <xdr:spPr bwMode="auto">
        <a:xfrm>
          <a:off x="5600700" y="2481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49865</xdr:rowOff>
    </xdr:from>
    <xdr:ext cx="762000" cy="259045"/>
    <xdr:sp macro="" textlink="">
      <xdr:nvSpPr>
        <xdr:cNvPr id="70" name="人口1人当たり決算額の推移該当値テキスト130"/>
        <xdr:cNvSpPr txBox="1"/>
      </xdr:nvSpPr>
      <xdr:spPr>
        <a:xfrm>
          <a:off x="5740400" y="232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113,750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88849</xdr:rowOff>
    </xdr:from>
    <xdr:to>
      <xdr:col>4</xdr:col>
      <xdr:colOff>520700</xdr:colOff>
      <xdr:row>16</xdr:row>
      <xdr:rowOff>18999</xdr:rowOff>
    </xdr:to>
    <xdr:sp macro="" textlink="">
      <xdr:nvSpPr>
        <xdr:cNvPr id="71" name="円/楕円 70"/>
        <xdr:cNvSpPr/>
      </xdr:nvSpPr>
      <xdr:spPr bwMode="auto">
        <a:xfrm>
          <a:off x="4953000" y="2708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29176</xdr:rowOff>
    </xdr:from>
    <xdr:ext cx="736600" cy="259045"/>
    <xdr:sp macro="" textlink="">
      <xdr:nvSpPr>
        <xdr:cNvPr id="72" name="テキスト ボックス 71"/>
        <xdr:cNvSpPr txBox="1"/>
      </xdr:nvSpPr>
      <xdr:spPr>
        <a:xfrm>
          <a:off x="4622800" y="2477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101,836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158229</xdr:rowOff>
    </xdr:from>
    <xdr:to>
      <xdr:col>3</xdr:col>
      <xdr:colOff>955675</xdr:colOff>
      <xdr:row>16</xdr:row>
      <xdr:rowOff>88379</xdr:rowOff>
    </xdr:to>
    <xdr:sp macro="" textlink="">
      <xdr:nvSpPr>
        <xdr:cNvPr id="73" name="円/楕円 72"/>
        <xdr:cNvSpPr/>
      </xdr:nvSpPr>
      <xdr:spPr bwMode="auto">
        <a:xfrm>
          <a:off x="4254500" y="2777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98556</xdr:rowOff>
    </xdr:from>
    <xdr:ext cx="762000" cy="259045"/>
    <xdr:sp macro="" textlink="">
      <xdr:nvSpPr>
        <xdr:cNvPr id="74" name="テキスト ボックス 73"/>
        <xdr:cNvSpPr txBox="1"/>
      </xdr:nvSpPr>
      <xdr:spPr>
        <a:xfrm>
          <a:off x="3924300" y="254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98,194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60446</xdr:rowOff>
    </xdr:from>
    <xdr:to>
      <xdr:col>3</xdr:col>
      <xdr:colOff>257175</xdr:colOff>
      <xdr:row>16</xdr:row>
      <xdr:rowOff>162046</xdr:rowOff>
    </xdr:to>
    <xdr:sp macro="" textlink="">
      <xdr:nvSpPr>
        <xdr:cNvPr id="75" name="円/楕円 74"/>
        <xdr:cNvSpPr/>
      </xdr:nvSpPr>
      <xdr:spPr bwMode="auto">
        <a:xfrm>
          <a:off x="3556000" y="2851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773</xdr:rowOff>
    </xdr:from>
    <xdr:ext cx="762000" cy="259045"/>
    <xdr:sp macro="" textlink="">
      <xdr:nvSpPr>
        <xdr:cNvPr id="76" name="テキスト ボックス 75"/>
        <xdr:cNvSpPr txBox="1"/>
      </xdr:nvSpPr>
      <xdr:spPr>
        <a:xfrm>
          <a:off x="3225800" y="262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94,327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104375</xdr:rowOff>
    </xdr:from>
    <xdr:to>
      <xdr:col>2</xdr:col>
      <xdr:colOff>692150</xdr:colOff>
      <xdr:row>16</xdr:row>
      <xdr:rowOff>34525</xdr:rowOff>
    </xdr:to>
    <xdr:sp macro="" textlink="">
      <xdr:nvSpPr>
        <xdr:cNvPr id="77" name="円/楕円 76"/>
        <xdr:cNvSpPr/>
      </xdr:nvSpPr>
      <xdr:spPr bwMode="auto">
        <a:xfrm>
          <a:off x="2857500" y="2723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44702</xdr:rowOff>
    </xdr:from>
    <xdr:ext cx="762000" cy="259045"/>
    <xdr:sp macro="" textlink="">
      <xdr:nvSpPr>
        <xdr:cNvPr id="78" name="テキスト ボックス 77"/>
        <xdr:cNvSpPr txBox="1"/>
      </xdr:nvSpPr>
      <xdr:spPr>
        <a:xfrm>
          <a:off x="2527300" y="249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102037</xdr:rowOff>
    </xdr:from>
    <xdr:to>
      <xdr:col>4</xdr:col>
      <xdr:colOff>1117600</xdr:colOff>
      <xdr:row>38</xdr:row>
      <xdr:rowOff>64912</xdr:rowOff>
    </xdr:to>
    <xdr:cxnSp macro="">
      <xdr:nvCxnSpPr>
        <xdr:cNvPr id="105" name="直線コネクタ 104"/>
        <xdr:cNvCxnSpPr/>
      </xdr:nvCxnSpPr>
      <xdr:spPr bwMode="auto">
        <a:xfrm flipV="1">
          <a:off x="5651500" y="6369487"/>
          <a:ext cx="0" cy="11630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61945</xdr:rowOff>
    </xdr:from>
    <xdr:ext cx="762000" cy="259045"/>
    <xdr:sp macro="" textlink="">
      <xdr:nvSpPr>
        <xdr:cNvPr id="106" name="人口1人当たり決算額の推移最小値テキスト445"/>
        <xdr:cNvSpPr txBox="1"/>
      </xdr:nvSpPr>
      <xdr:spPr>
        <a:xfrm>
          <a:off x="5740400" y="752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4</xdr:col>
      <xdr:colOff>1028700</xdr:colOff>
      <xdr:row>38</xdr:row>
      <xdr:rowOff>64912</xdr:rowOff>
    </xdr:from>
    <xdr:to>
      <xdr:col>5</xdr:col>
      <xdr:colOff>73025</xdr:colOff>
      <xdr:row>38</xdr:row>
      <xdr:rowOff>64912</xdr:rowOff>
    </xdr:to>
    <xdr:cxnSp macro="">
      <xdr:nvCxnSpPr>
        <xdr:cNvPr id="107" name="直線コネクタ 106"/>
        <xdr:cNvCxnSpPr/>
      </xdr:nvCxnSpPr>
      <xdr:spPr bwMode="auto">
        <a:xfrm>
          <a:off x="5562600" y="7532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188414</xdr:rowOff>
    </xdr:from>
    <xdr:ext cx="762000" cy="259045"/>
    <xdr:sp macro="" textlink="">
      <xdr:nvSpPr>
        <xdr:cNvPr id="108" name="人口1人当たり決算額の推移最大値テキスト445"/>
        <xdr:cNvSpPr txBox="1"/>
      </xdr:nvSpPr>
      <xdr:spPr>
        <a:xfrm>
          <a:off x="5740400" y="61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48,592</a:t>
          </a:r>
          <a:endParaRPr kumimoji="1" lang="ja-JP" altLang="en-US" sz="1000" b="1">
            <a:latin typeface="ＭＳ Ｐゴシック"/>
          </a:endParaRPr>
        </a:p>
      </xdr:txBody>
    </xdr:sp>
    <xdr:clientData/>
  </xdr:oneCellAnchor>
  <xdr:twoCellAnchor>
    <xdr:from>
      <xdr:col>4</xdr:col>
      <xdr:colOff>1028700</xdr:colOff>
      <xdr:row>34</xdr:row>
      <xdr:rowOff>102037</xdr:rowOff>
    </xdr:from>
    <xdr:to>
      <xdr:col>5</xdr:col>
      <xdr:colOff>73025</xdr:colOff>
      <xdr:row>34</xdr:row>
      <xdr:rowOff>102037</xdr:rowOff>
    </xdr:to>
    <xdr:cxnSp macro="">
      <xdr:nvCxnSpPr>
        <xdr:cNvPr id="109" name="直線コネクタ 108"/>
        <xdr:cNvCxnSpPr/>
      </xdr:nvCxnSpPr>
      <xdr:spPr bwMode="auto">
        <a:xfrm>
          <a:off x="5562600" y="63694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24587</xdr:rowOff>
    </xdr:from>
    <xdr:to>
      <xdr:col>4</xdr:col>
      <xdr:colOff>1117600</xdr:colOff>
      <xdr:row>38</xdr:row>
      <xdr:rowOff>51767</xdr:rowOff>
    </xdr:to>
    <xdr:cxnSp macro="">
      <xdr:nvCxnSpPr>
        <xdr:cNvPr id="110" name="直線コネクタ 109"/>
        <xdr:cNvCxnSpPr/>
      </xdr:nvCxnSpPr>
      <xdr:spPr bwMode="auto">
        <a:xfrm>
          <a:off x="5003800" y="7492187"/>
          <a:ext cx="647700" cy="27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144642</xdr:rowOff>
    </xdr:from>
    <xdr:ext cx="762000" cy="259045"/>
    <xdr:sp macro="" textlink="">
      <xdr:nvSpPr>
        <xdr:cNvPr id="111" name="人口1人当たり決算額の推移平均値テキスト445"/>
        <xdr:cNvSpPr txBox="1"/>
      </xdr:nvSpPr>
      <xdr:spPr>
        <a:xfrm>
          <a:off x="5740400" y="6754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299565</xdr:rowOff>
    </xdr:from>
    <xdr:to>
      <xdr:col>5</xdr:col>
      <xdr:colOff>34925</xdr:colOff>
      <xdr:row>36</xdr:row>
      <xdr:rowOff>58265</xdr:rowOff>
    </xdr:to>
    <xdr:sp macro="" textlink="">
      <xdr:nvSpPr>
        <xdr:cNvPr id="112" name="フローチャート : 判断 111"/>
        <xdr:cNvSpPr/>
      </xdr:nvSpPr>
      <xdr:spPr bwMode="auto">
        <a:xfrm>
          <a:off x="56007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305491</xdr:rowOff>
    </xdr:from>
    <xdr:to>
      <xdr:col>4</xdr:col>
      <xdr:colOff>469900</xdr:colOff>
      <xdr:row>38</xdr:row>
      <xdr:rowOff>24587</xdr:rowOff>
    </xdr:to>
    <xdr:cxnSp macro="">
      <xdr:nvCxnSpPr>
        <xdr:cNvPr id="113" name="直線コネクタ 112"/>
        <xdr:cNvCxnSpPr/>
      </xdr:nvCxnSpPr>
      <xdr:spPr bwMode="auto">
        <a:xfrm>
          <a:off x="4305300" y="7430191"/>
          <a:ext cx="698500" cy="61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274145</xdr:rowOff>
    </xdr:from>
    <xdr:to>
      <xdr:col>4</xdr:col>
      <xdr:colOff>520700</xdr:colOff>
      <xdr:row>36</xdr:row>
      <xdr:rowOff>32845</xdr:rowOff>
    </xdr:to>
    <xdr:sp macro="" textlink="">
      <xdr:nvSpPr>
        <xdr:cNvPr id="114" name="フローチャート : 判断 113"/>
        <xdr:cNvSpPr/>
      </xdr:nvSpPr>
      <xdr:spPr bwMode="auto">
        <a:xfrm>
          <a:off x="49530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43022</xdr:rowOff>
    </xdr:from>
    <xdr:ext cx="736600" cy="259045"/>
    <xdr:sp macro="" textlink="">
      <xdr:nvSpPr>
        <xdr:cNvPr id="115" name="テキスト ボックス 114"/>
        <xdr:cNvSpPr txBox="1"/>
      </xdr:nvSpPr>
      <xdr:spPr>
        <a:xfrm>
          <a:off x="4622800" y="665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252021</xdr:rowOff>
    </xdr:from>
    <xdr:to>
      <xdr:col>3</xdr:col>
      <xdr:colOff>904875</xdr:colOff>
      <xdr:row>37</xdr:row>
      <xdr:rowOff>305491</xdr:rowOff>
    </xdr:to>
    <xdr:cxnSp macro="">
      <xdr:nvCxnSpPr>
        <xdr:cNvPr id="116" name="直線コネクタ 115"/>
        <xdr:cNvCxnSpPr/>
      </xdr:nvCxnSpPr>
      <xdr:spPr bwMode="auto">
        <a:xfrm>
          <a:off x="3606800" y="7376721"/>
          <a:ext cx="698500" cy="53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43456</xdr:rowOff>
    </xdr:from>
    <xdr:ext cx="762000" cy="259045"/>
    <xdr:sp macro="" textlink="">
      <xdr:nvSpPr>
        <xdr:cNvPr id="118" name="テキスト ボックス 117"/>
        <xdr:cNvSpPr txBox="1"/>
      </xdr:nvSpPr>
      <xdr:spPr>
        <a:xfrm>
          <a:off x="39243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178229</xdr:rowOff>
    </xdr:from>
    <xdr:to>
      <xdr:col>3</xdr:col>
      <xdr:colOff>206375</xdr:colOff>
      <xdr:row>37</xdr:row>
      <xdr:rowOff>252021</xdr:rowOff>
    </xdr:to>
    <xdr:cxnSp macro="">
      <xdr:nvCxnSpPr>
        <xdr:cNvPr id="119" name="直線コネクタ 118"/>
        <xdr:cNvCxnSpPr/>
      </xdr:nvCxnSpPr>
      <xdr:spPr bwMode="auto">
        <a:xfrm>
          <a:off x="2908300" y="7302929"/>
          <a:ext cx="698500" cy="73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317342</xdr:rowOff>
    </xdr:from>
    <xdr:ext cx="762000" cy="259045"/>
    <xdr:sp macro="" textlink="">
      <xdr:nvSpPr>
        <xdr:cNvPr id="121" name="テキスト ボックス 120"/>
        <xdr:cNvSpPr txBox="1"/>
      </xdr:nvSpPr>
      <xdr:spPr>
        <a:xfrm>
          <a:off x="32258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253654</xdr:rowOff>
    </xdr:from>
    <xdr:ext cx="762000" cy="259045"/>
    <xdr:sp macro="" textlink="">
      <xdr:nvSpPr>
        <xdr:cNvPr id="123" name="テキスト ボックス 122"/>
        <xdr:cNvSpPr txBox="1"/>
      </xdr:nvSpPr>
      <xdr:spPr>
        <a:xfrm>
          <a:off x="2527300" y="65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38</xdr:row>
      <xdr:rowOff>967</xdr:rowOff>
    </xdr:from>
    <xdr:to>
      <xdr:col>5</xdr:col>
      <xdr:colOff>34925</xdr:colOff>
      <xdr:row>38</xdr:row>
      <xdr:rowOff>102567</xdr:rowOff>
    </xdr:to>
    <xdr:sp macro="" textlink="">
      <xdr:nvSpPr>
        <xdr:cNvPr id="129" name="円/楕円 128"/>
        <xdr:cNvSpPr/>
      </xdr:nvSpPr>
      <xdr:spPr bwMode="auto">
        <a:xfrm>
          <a:off x="5600700" y="7468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252444</xdr:rowOff>
    </xdr:from>
    <xdr:ext cx="762000" cy="259045"/>
    <xdr:sp macro="" textlink="">
      <xdr:nvSpPr>
        <xdr:cNvPr id="130" name="人口1人当たり決算額の推移該当値テキスト445"/>
        <xdr:cNvSpPr txBox="1"/>
      </xdr:nvSpPr>
      <xdr:spPr>
        <a:xfrm>
          <a:off x="5740400" y="73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316687</xdr:rowOff>
    </xdr:from>
    <xdr:to>
      <xdr:col>4</xdr:col>
      <xdr:colOff>520700</xdr:colOff>
      <xdr:row>38</xdr:row>
      <xdr:rowOff>75387</xdr:rowOff>
    </xdr:to>
    <xdr:sp macro="" textlink="">
      <xdr:nvSpPr>
        <xdr:cNvPr id="131" name="円/楕円 130"/>
        <xdr:cNvSpPr/>
      </xdr:nvSpPr>
      <xdr:spPr bwMode="auto">
        <a:xfrm>
          <a:off x="4953000" y="7441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60164</xdr:rowOff>
    </xdr:from>
    <xdr:ext cx="736600" cy="259045"/>
    <xdr:sp macro="" textlink="">
      <xdr:nvSpPr>
        <xdr:cNvPr id="132" name="テキスト ボックス 131"/>
        <xdr:cNvSpPr txBox="1"/>
      </xdr:nvSpPr>
      <xdr:spPr>
        <a:xfrm>
          <a:off x="4622800" y="7527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254691</xdr:rowOff>
    </xdr:from>
    <xdr:to>
      <xdr:col>3</xdr:col>
      <xdr:colOff>955675</xdr:colOff>
      <xdr:row>38</xdr:row>
      <xdr:rowOff>13391</xdr:rowOff>
    </xdr:to>
    <xdr:sp macro="" textlink="">
      <xdr:nvSpPr>
        <xdr:cNvPr id="133" name="円/楕円 132"/>
        <xdr:cNvSpPr/>
      </xdr:nvSpPr>
      <xdr:spPr bwMode="auto">
        <a:xfrm>
          <a:off x="4254500" y="7379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341068</xdr:rowOff>
    </xdr:from>
    <xdr:ext cx="762000" cy="259045"/>
    <xdr:sp macro="" textlink="">
      <xdr:nvSpPr>
        <xdr:cNvPr id="134" name="テキスト ボックス 133"/>
        <xdr:cNvSpPr txBox="1"/>
      </xdr:nvSpPr>
      <xdr:spPr>
        <a:xfrm>
          <a:off x="3924300" y="746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201221</xdr:rowOff>
    </xdr:from>
    <xdr:to>
      <xdr:col>3</xdr:col>
      <xdr:colOff>257175</xdr:colOff>
      <xdr:row>37</xdr:row>
      <xdr:rowOff>302821</xdr:rowOff>
    </xdr:to>
    <xdr:sp macro="" textlink="">
      <xdr:nvSpPr>
        <xdr:cNvPr id="135" name="円/楕円 134"/>
        <xdr:cNvSpPr/>
      </xdr:nvSpPr>
      <xdr:spPr bwMode="auto">
        <a:xfrm>
          <a:off x="3556000" y="7325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287598</xdr:rowOff>
    </xdr:from>
    <xdr:ext cx="762000" cy="259045"/>
    <xdr:sp macro="" textlink="">
      <xdr:nvSpPr>
        <xdr:cNvPr id="136" name="テキスト ボックス 135"/>
        <xdr:cNvSpPr txBox="1"/>
      </xdr:nvSpPr>
      <xdr:spPr>
        <a:xfrm>
          <a:off x="3225800" y="7412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127429</xdr:rowOff>
    </xdr:from>
    <xdr:to>
      <xdr:col>2</xdr:col>
      <xdr:colOff>692150</xdr:colOff>
      <xdr:row>37</xdr:row>
      <xdr:rowOff>229029</xdr:rowOff>
    </xdr:to>
    <xdr:sp macro="" textlink="">
      <xdr:nvSpPr>
        <xdr:cNvPr id="137" name="円/楕円 136"/>
        <xdr:cNvSpPr/>
      </xdr:nvSpPr>
      <xdr:spPr bwMode="auto">
        <a:xfrm>
          <a:off x="2857500" y="7252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213806</xdr:rowOff>
    </xdr:from>
    <xdr:ext cx="762000" cy="259045"/>
    <xdr:sp macro="" textlink="">
      <xdr:nvSpPr>
        <xdr:cNvPr id="138" name="テキスト ボックス 137"/>
        <xdr:cNvSpPr txBox="1"/>
      </xdr:nvSpPr>
      <xdr:spPr>
        <a:xfrm>
          <a:off x="2527300" y="733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静岡県御前崎市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33,358
32,516
65.56
17,347,755
16,681,944
614,886
9,552,143
2,292,241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51150</xdr:rowOff>
    </xdr:from>
    <xdr:to>
      <xdr:col>6</xdr:col>
      <xdr:colOff>510540</xdr:colOff>
      <xdr:row>38</xdr:row>
      <xdr:rowOff>35361</xdr:rowOff>
    </xdr:to>
    <xdr:cxnSp macro="">
      <xdr:nvCxnSpPr>
        <xdr:cNvPr id="58" name="直線コネクタ 57"/>
        <xdr:cNvCxnSpPr/>
      </xdr:nvCxnSpPr>
      <xdr:spPr>
        <a:xfrm flipV="1">
          <a:off x="4633595" y="5366100"/>
          <a:ext cx="1270" cy="118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39188</xdr:rowOff>
    </xdr:from>
    <xdr:ext cx="534377" cy="259045"/>
    <xdr:sp macro="" textlink="">
      <xdr:nvSpPr>
        <xdr:cNvPr id="59" name="人件費最小値テキスト"/>
        <xdr:cNvSpPr txBox="1"/>
      </xdr:nvSpPr>
      <xdr:spPr>
        <a:xfrm>
          <a:off x="4686300" y="65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54,390</a:t>
          </a:r>
          <a:endParaRPr kumimoji="1" lang="ja-JP" altLang="en-US" sz="1000" b="1">
            <a:latin typeface="ＭＳ Ｐゴシック"/>
          </a:endParaRPr>
        </a:p>
      </xdr:txBody>
    </xdr:sp>
    <xdr:clientData/>
  </xdr:oneCellAnchor>
  <xdr:twoCellAnchor>
    <xdr:from>
      <xdr:col>6</xdr:col>
      <xdr:colOff>422275</xdr:colOff>
      <xdr:row>38</xdr:row>
      <xdr:rowOff>35361</xdr:rowOff>
    </xdr:from>
    <xdr:to>
      <xdr:col>6</xdr:col>
      <xdr:colOff>600075</xdr:colOff>
      <xdr:row>38</xdr:row>
      <xdr:rowOff>35361</xdr:rowOff>
    </xdr:to>
    <xdr:cxnSp macro="">
      <xdr:nvCxnSpPr>
        <xdr:cNvPr id="60" name="直線コネクタ 59"/>
        <xdr:cNvCxnSpPr/>
      </xdr:nvCxnSpPr>
      <xdr:spPr>
        <a:xfrm>
          <a:off x="4546600" y="655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169277</xdr:rowOff>
    </xdr:from>
    <xdr:ext cx="599010" cy="259045"/>
    <xdr:sp macro="" textlink="">
      <xdr:nvSpPr>
        <xdr:cNvPr id="61" name="人件費最大値テキスト"/>
        <xdr:cNvSpPr txBox="1"/>
      </xdr:nvSpPr>
      <xdr:spPr>
        <a:xfrm>
          <a:off x="4686300" y="51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126,923</a:t>
          </a:r>
          <a:endParaRPr kumimoji="1" lang="ja-JP" altLang="en-US" sz="1000" b="1">
            <a:latin typeface="ＭＳ Ｐゴシック"/>
          </a:endParaRPr>
        </a:p>
      </xdr:txBody>
    </xdr:sp>
    <xdr:clientData/>
  </xdr:oneCellAnchor>
  <xdr:twoCellAnchor>
    <xdr:from>
      <xdr:col>6</xdr:col>
      <xdr:colOff>422275</xdr:colOff>
      <xdr:row>31</xdr:row>
      <xdr:rowOff>51150</xdr:rowOff>
    </xdr:from>
    <xdr:to>
      <xdr:col>6</xdr:col>
      <xdr:colOff>600075</xdr:colOff>
      <xdr:row>31</xdr:row>
      <xdr:rowOff>51150</xdr:rowOff>
    </xdr:to>
    <xdr:cxnSp macro="">
      <xdr:nvCxnSpPr>
        <xdr:cNvPr id="62" name="直線コネクタ 61"/>
        <xdr:cNvCxnSpPr/>
      </xdr:nvCxnSpPr>
      <xdr:spPr>
        <a:xfrm>
          <a:off x="4546600" y="536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136842</xdr:rowOff>
    </xdr:from>
    <xdr:to>
      <xdr:col>6</xdr:col>
      <xdr:colOff>511175</xdr:colOff>
      <xdr:row>36</xdr:row>
      <xdr:rowOff>13480</xdr:rowOff>
    </xdr:to>
    <xdr:cxnSp macro="">
      <xdr:nvCxnSpPr>
        <xdr:cNvPr id="63" name="直線コネクタ 62"/>
        <xdr:cNvCxnSpPr/>
      </xdr:nvCxnSpPr>
      <xdr:spPr>
        <a:xfrm>
          <a:off x="3797300" y="6137592"/>
          <a:ext cx="838200" cy="4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46838</xdr:rowOff>
    </xdr:from>
    <xdr:ext cx="534377" cy="259045"/>
    <xdr:sp macro="" textlink="">
      <xdr:nvSpPr>
        <xdr:cNvPr id="64" name="人件費平均値テキスト"/>
        <xdr:cNvSpPr txBox="1"/>
      </xdr:nvSpPr>
      <xdr:spPr>
        <a:xfrm>
          <a:off x="4686300" y="58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23961</xdr:rowOff>
    </xdr:from>
    <xdr:to>
      <xdr:col>6</xdr:col>
      <xdr:colOff>561975</xdr:colOff>
      <xdr:row>35</xdr:row>
      <xdr:rowOff>125561</xdr:rowOff>
    </xdr:to>
    <xdr:sp macro="" textlink="">
      <xdr:nvSpPr>
        <xdr:cNvPr id="65" name="フローチャート : 判断 64"/>
        <xdr:cNvSpPr/>
      </xdr:nvSpPr>
      <xdr:spPr>
        <a:xfrm>
          <a:off x="45847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136842</xdr:rowOff>
    </xdr:from>
    <xdr:to>
      <xdr:col>5</xdr:col>
      <xdr:colOff>358775</xdr:colOff>
      <xdr:row>36</xdr:row>
      <xdr:rowOff>17971</xdr:rowOff>
    </xdr:to>
    <xdr:cxnSp macro="">
      <xdr:nvCxnSpPr>
        <xdr:cNvPr id="66" name="直線コネクタ 65"/>
        <xdr:cNvCxnSpPr/>
      </xdr:nvCxnSpPr>
      <xdr:spPr>
        <a:xfrm flipV="1">
          <a:off x="2908300" y="6137592"/>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19895</xdr:rowOff>
    </xdr:from>
    <xdr:to>
      <xdr:col>5</xdr:col>
      <xdr:colOff>409575</xdr:colOff>
      <xdr:row>35</xdr:row>
      <xdr:rowOff>121495</xdr:rowOff>
    </xdr:to>
    <xdr:sp macro="" textlink="">
      <xdr:nvSpPr>
        <xdr:cNvPr id="67" name="フローチャート : 判断 66"/>
        <xdr:cNvSpPr/>
      </xdr:nvSpPr>
      <xdr:spPr>
        <a:xfrm>
          <a:off x="3746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138022</xdr:rowOff>
    </xdr:from>
    <xdr:ext cx="534377" cy="259045"/>
    <xdr:sp macro="" textlink="">
      <xdr:nvSpPr>
        <xdr:cNvPr id="68" name="テキスト ボックス 67"/>
        <xdr:cNvSpPr txBox="1"/>
      </xdr:nvSpPr>
      <xdr:spPr>
        <a:xfrm>
          <a:off x="3530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17971</xdr:rowOff>
    </xdr:from>
    <xdr:to>
      <xdr:col>4</xdr:col>
      <xdr:colOff>155575</xdr:colOff>
      <xdr:row>36</xdr:row>
      <xdr:rowOff>51820</xdr:rowOff>
    </xdr:to>
    <xdr:cxnSp macro="">
      <xdr:nvCxnSpPr>
        <xdr:cNvPr id="69" name="直線コネクタ 68"/>
        <xdr:cNvCxnSpPr/>
      </xdr:nvCxnSpPr>
      <xdr:spPr>
        <a:xfrm flipV="1">
          <a:off x="2019300" y="6190171"/>
          <a:ext cx="889000" cy="3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67264</xdr:rowOff>
    </xdr:from>
    <xdr:to>
      <xdr:col>4</xdr:col>
      <xdr:colOff>206375</xdr:colOff>
      <xdr:row>35</xdr:row>
      <xdr:rowOff>168864</xdr:rowOff>
    </xdr:to>
    <xdr:sp macro="" textlink="">
      <xdr:nvSpPr>
        <xdr:cNvPr id="70" name="フローチャート : 判断 69"/>
        <xdr:cNvSpPr/>
      </xdr:nvSpPr>
      <xdr:spPr>
        <a:xfrm>
          <a:off x="2857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13941</xdr:rowOff>
    </xdr:from>
    <xdr:ext cx="534377" cy="259045"/>
    <xdr:sp macro="" textlink="">
      <xdr:nvSpPr>
        <xdr:cNvPr id="71" name="テキスト ボックス 70"/>
        <xdr:cNvSpPr txBox="1"/>
      </xdr:nvSpPr>
      <xdr:spPr>
        <a:xfrm>
          <a:off x="2641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111141</xdr:rowOff>
    </xdr:from>
    <xdr:to>
      <xdr:col>2</xdr:col>
      <xdr:colOff>638175</xdr:colOff>
      <xdr:row>36</xdr:row>
      <xdr:rowOff>51820</xdr:rowOff>
    </xdr:to>
    <xdr:cxnSp macro="">
      <xdr:nvCxnSpPr>
        <xdr:cNvPr id="72" name="直線コネクタ 71"/>
        <xdr:cNvCxnSpPr/>
      </xdr:nvCxnSpPr>
      <xdr:spPr>
        <a:xfrm>
          <a:off x="1130300" y="6111891"/>
          <a:ext cx="889000" cy="1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84834</xdr:rowOff>
    </xdr:from>
    <xdr:to>
      <xdr:col>3</xdr:col>
      <xdr:colOff>3175</xdr:colOff>
      <xdr:row>36</xdr:row>
      <xdr:rowOff>14984</xdr:rowOff>
    </xdr:to>
    <xdr:sp macro="" textlink="">
      <xdr:nvSpPr>
        <xdr:cNvPr id="73" name="フローチャート : 判断 72"/>
        <xdr:cNvSpPr/>
      </xdr:nvSpPr>
      <xdr:spPr>
        <a:xfrm>
          <a:off x="1968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31511</xdr:rowOff>
    </xdr:from>
    <xdr:ext cx="534377" cy="259045"/>
    <xdr:sp macro="" textlink="">
      <xdr:nvSpPr>
        <xdr:cNvPr id="74" name="テキスト ボックス 73"/>
        <xdr:cNvSpPr txBox="1"/>
      </xdr:nvSpPr>
      <xdr:spPr>
        <a:xfrm>
          <a:off x="1752111" y="58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45041</xdr:rowOff>
    </xdr:from>
    <xdr:to>
      <xdr:col>1</xdr:col>
      <xdr:colOff>485775</xdr:colOff>
      <xdr:row>35</xdr:row>
      <xdr:rowOff>146641</xdr:rowOff>
    </xdr:to>
    <xdr:sp macro="" textlink="">
      <xdr:nvSpPr>
        <xdr:cNvPr id="75" name="フローチャート : 判断 74"/>
        <xdr:cNvSpPr/>
      </xdr:nvSpPr>
      <xdr:spPr>
        <a:xfrm>
          <a:off x="1079500" y="6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163168</xdr:rowOff>
    </xdr:from>
    <xdr:ext cx="534377" cy="259045"/>
    <xdr:sp macro="" textlink="">
      <xdr:nvSpPr>
        <xdr:cNvPr id="76" name="テキスト ボックス 75"/>
        <xdr:cNvSpPr txBox="1"/>
      </xdr:nvSpPr>
      <xdr:spPr>
        <a:xfrm>
          <a:off x="863111" y="582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134130</xdr:rowOff>
    </xdr:from>
    <xdr:to>
      <xdr:col>6</xdr:col>
      <xdr:colOff>561975</xdr:colOff>
      <xdr:row>36</xdr:row>
      <xdr:rowOff>64280</xdr:rowOff>
    </xdr:to>
    <xdr:sp macro="" textlink="">
      <xdr:nvSpPr>
        <xdr:cNvPr id="82" name="円/楕円 81"/>
        <xdr:cNvSpPr/>
      </xdr:nvSpPr>
      <xdr:spPr>
        <a:xfrm>
          <a:off x="4584700" y="61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112557</xdr:rowOff>
    </xdr:from>
    <xdr:ext cx="534377" cy="259045"/>
    <xdr:sp macro="" textlink="">
      <xdr:nvSpPr>
        <xdr:cNvPr id="83" name="人件費該当値テキスト"/>
        <xdr:cNvSpPr txBox="1"/>
      </xdr:nvSpPr>
      <xdr:spPr>
        <a:xfrm>
          <a:off x="4686300" y="611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76,730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86042</xdr:rowOff>
    </xdr:from>
    <xdr:to>
      <xdr:col>5</xdr:col>
      <xdr:colOff>409575</xdr:colOff>
      <xdr:row>36</xdr:row>
      <xdr:rowOff>16192</xdr:rowOff>
    </xdr:to>
    <xdr:sp macro="" textlink="">
      <xdr:nvSpPr>
        <xdr:cNvPr id="84" name="円/楕円 83"/>
        <xdr:cNvSpPr/>
      </xdr:nvSpPr>
      <xdr:spPr>
        <a:xfrm>
          <a:off x="3746500" y="60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7319</xdr:rowOff>
    </xdr:from>
    <xdr:ext cx="534377" cy="259045"/>
    <xdr:sp macro="" textlink="">
      <xdr:nvSpPr>
        <xdr:cNvPr id="85" name="テキスト ボックス 84"/>
        <xdr:cNvSpPr txBox="1"/>
      </xdr:nvSpPr>
      <xdr:spPr>
        <a:xfrm>
          <a:off x="3530111" y="617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79,675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138621</xdr:rowOff>
    </xdr:from>
    <xdr:to>
      <xdr:col>4</xdr:col>
      <xdr:colOff>206375</xdr:colOff>
      <xdr:row>36</xdr:row>
      <xdr:rowOff>68771</xdr:rowOff>
    </xdr:to>
    <xdr:sp macro="" textlink="">
      <xdr:nvSpPr>
        <xdr:cNvPr id="86" name="円/楕円 85"/>
        <xdr:cNvSpPr/>
      </xdr:nvSpPr>
      <xdr:spPr>
        <a:xfrm>
          <a:off x="2857500" y="613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59898</xdr:rowOff>
    </xdr:from>
    <xdr:ext cx="534377" cy="259045"/>
    <xdr:sp macro="" textlink="">
      <xdr:nvSpPr>
        <xdr:cNvPr id="87" name="テキスト ボックス 86"/>
        <xdr:cNvSpPr txBox="1"/>
      </xdr:nvSpPr>
      <xdr:spPr>
        <a:xfrm>
          <a:off x="2641111" y="623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76,455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1020</xdr:rowOff>
    </xdr:from>
    <xdr:to>
      <xdr:col>3</xdr:col>
      <xdr:colOff>3175</xdr:colOff>
      <xdr:row>36</xdr:row>
      <xdr:rowOff>102620</xdr:rowOff>
    </xdr:to>
    <xdr:sp macro="" textlink="">
      <xdr:nvSpPr>
        <xdr:cNvPr id="88" name="円/楕円 87"/>
        <xdr:cNvSpPr/>
      </xdr:nvSpPr>
      <xdr:spPr>
        <a:xfrm>
          <a:off x="1968500" y="61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93747</xdr:rowOff>
    </xdr:from>
    <xdr:ext cx="534377" cy="259045"/>
    <xdr:sp macro="" textlink="">
      <xdr:nvSpPr>
        <xdr:cNvPr id="89" name="テキスト ボックス 88"/>
        <xdr:cNvSpPr txBox="1"/>
      </xdr:nvSpPr>
      <xdr:spPr>
        <a:xfrm>
          <a:off x="1752111" y="626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74,382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60341</xdr:rowOff>
    </xdr:from>
    <xdr:to>
      <xdr:col>1</xdr:col>
      <xdr:colOff>485775</xdr:colOff>
      <xdr:row>35</xdr:row>
      <xdr:rowOff>161941</xdr:rowOff>
    </xdr:to>
    <xdr:sp macro="" textlink="">
      <xdr:nvSpPr>
        <xdr:cNvPr id="90" name="円/楕円 89"/>
        <xdr:cNvSpPr/>
      </xdr:nvSpPr>
      <xdr:spPr>
        <a:xfrm>
          <a:off x="1079500" y="606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153068</xdr:rowOff>
    </xdr:from>
    <xdr:ext cx="534377" cy="259045"/>
    <xdr:sp macro="" textlink="">
      <xdr:nvSpPr>
        <xdr:cNvPr id="91" name="テキスト ボックス 90"/>
        <xdr:cNvSpPr txBox="1"/>
      </xdr:nvSpPr>
      <xdr:spPr>
        <a:xfrm>
          <a:off x="863111" y="615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135699</xdr:rowOff>
    </xdr:from>
    <xdr:to>
      <xdr:col>6</xdr:col>
      <xdr:colOff>510540</xdr:colOff>
      <xdr:row>59</xdr:row>
      <xdr:rowOff>40684</xdr:rowOff>
    </xdr:to>
    <xdr:cxnSp macro="">
      <xdr:nvCxnSpPr>
        <xdr:cNvPr id="118" name="直線コネクタ 117"/>
        <xdr:cNvCxnSpPr/>
      </xdr:nvCxnSpPr>
      <xdr:spPr>
        <a:xfrm flipV="1">
          <a:off x="4633595" y="8536749"/>
          <a:ext cx="1270" cy="1619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44511</xdr:rowOff>
    </xdr:from>
    <xdr:ext cx="534377" cy="259045"/>
    <xdr:sp macro="" textlink="">
      <xdr:nvSpPr>
        <xdr:cNvPr id="119" name="物件費最小値テキスト"/>
        <xdr:cNvSpPr txBox="1"/>
      </xdr:nvSpPr>
      <xdr:spPr>
        <a:xfrm>
          <a:off x="4686300" y="101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43,564</a:t>
          </a:r>
          <a:endParaRPr kumimoji="1" lang="ja-JP" altLang="en-US" sz="1000" b="1">
            <a:latin typeface="ＭＳ Ｐゴシック"/>
          </a:endParaRPr>
        </a:p>
      </xdr:txBody>
    </xdr:sp>
    <xdr:clientData/>
  </xdr:oneCellAnchor>
  <xdr:twoCellAnchor>
    <xdr:from>
      <xdr:col>6</xdr:col>
      <xdr:colOff>422275</xdr:colOff>
      <xdr:row>59</xdr:row>
      <xdr:rowOff>40684</xdr:rowOff>
    </xdr:from>
    <xdr:to>
      <xdr:col>6</xdr:col>
      <xdr:colOff>600075</xdr:colOff>
      <xdr:row>59</xdr:row>
      <xdr:rowOff>40684</xdr:rowOff>
    </xdr:to>
    <xdr:cxnSp macro="">
      <xdr:nvCxnSpPr>
        <xdr:cNvPr id="120" name="直線コネクタ 119"/>
        <xdr:cNvCxnSpPr/>
      </xdr:nvCxnSpPr>
      <xdr:spPr>
        <a:xfrm>
          <a:off x="4546600" y="1015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82376</xdr:rowOff>
    </xdr:from>
    <xdr:ext cx="599010" cy="259045"/>
    <xdr:sp macro="" textlink="">
      <xdr:nvSpPr>
        <xdr:cNvPr id="121" name="物件費最大値テキスト"/>
        <xdr:cNvSpPr txBox="1"/>
      </xdr:nvSpPr>
      <xdr:spPr>
        <a:xfrm>
          <a:off x="4686300" y="831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142,745</a:t>
          </a:r>
          <a:endParaRPr kumimoji="1" lang="ja-JP" altLang="en-US" sz="1000" b="1">
            <a:latin typeface="ＭＳ Ｐゴシック"/>
          </a:endParaRPr>
        </a:p>
      </xdr:txBody>
    </xdr:sp>
    <xdr:clientData/>
  </xdr:oneCellAnchor>
  <xdr:twoCellAnchor>
    <xdr:from>
      <xdr:col>6</xdr:col>
      <xdr:colOff>422275</xdr:colOff>
      <xdr:row>49</xdr:row>
      <xdr:rowOff>135699</xdr:rowOff>
    </xdr:from>
    <xdr:to>
      <xdr:col>6</xdr:col>
      <xdr:colOff>600075</xdr:colOff>
      <xdr:row>49</xdr:row>
      <xdr:rowOff>135699</xdr:rowOff>
    </xdr:to>
    <xdr:cxnSp macro="">
      <xdr:nvCxnSpPr>
        <xdr:cNvPr id="122" name="直線コネクタ 121"/>
        <xdr:cNvCxnSpPr/>
      </xdr:nvCxnSpPr>
      <xdr:spPr>
        <a:xfrm>
          <a:off x="4546600" y="853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56702</xdr:rowOff>
    </xdr:from>
    <xdr:to>
      <xdr:col>6</xdr:col>
      <xdr:colOff>511175</xdr:colOff>
      <xdr:row>55</xdr:row>
      <xdr:rowOff>47541</xdr:rowOff>
    </xdr:to>
    <xdr:cxnSp macro="">
      <xdr:nvCxnSpPr>
        <xdr:cNvPr id="123" name="直線コネクタ 122"/>
        <xdr:cNvCxnSpPr/>
      </xdr:nvCxnSpPr>
      <xdr:spPr>
        <a:xfrm flipV="1">
          <a:off x="3797300" y="9315002"/>
          <a:ext cx="838200" cy="16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162490</xdr:rowOff>
    </xdr:from>
    <xdr:ext cx="534377" cy="259045"/>
    <xdr:sp macro="" textlink="">
      <xdr:nvSpPr>
        <xdr:cNvPr id="124" name="物件費平均値テキスト"/>
        <xdr:cNvSpPr txBox="1"/>
      </xdr:nvSpPr>
      <xdr:spPr>
        <a:xfrm>
          <a:off x="4686300" y="9592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73,672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12613</xdr:rowOff>
    </xdr:from>
    <xdr:to>
      <xdr:col>6</xdr:col>
      <xdr:colOff>561975</xdr:colOff>
      <xdr:row>56</xdr:row>
      <xdr:rowOff>114213</xdr:rowOff>
    </xdr:to>
    <xdr:sp macro="" textlink="">
      <xdr:nvSpPr>
        <xdr:cNvPr id="125" name="フローチャート : 判断 124"/>
        <xdr:cNvSpPr/>
      </xdr:nvSpPr>
      <xdr:spPr>
        <a:xfrm>
          <a:off x="4584700" y="961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47541</xdr:rowOff>
    </xdr:from>
    <xdr:to>
      <xdr:col>5</xdr:col>
      <xdr:colOff>358775</xdr:colOff>
      <xdr:row>55</xdr:row>
      <xdr:rowOff>77994</xdr:rowOff>
    </xdr:to>
    <xdr:cxnSp macro="">
      <xdr:nvCxnSpPr>
        <xdr:cNvPr id="126" name="直線コネクタ 125"/>
        <xdr:cNvCxnSpPr/>
      </xdr:nvCxnSpPr>
      <xdr:spPr>
        <a:xfrm flipV="1">
          <a:off x="2908300" y="9477291"/>
          <a:ext cx="889000" cy="3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66334</xdr:rowOff>
    </xdr:from>
    <xdr:to>
      <xdr:col>5</xdr:col>
      <xdr:colOff>409575</xdr:colOff>
      <xdr:row>56</xdr:row>
      <xdr:rowOff>167934</xdr:rowOff>
    </xdr:to>
    <xdr:sp macro="" textlink="">
      <xdr:nvSpPr>
        <xdr:cNvPr id="127" name="フローチャート : 判断 126"/>
        <xdr:cNvSpPr/>
      </xdr:nvSpPr>
      <xdr:spPr>
        <a:xfrm>
          <a:off x="3746500" y="966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159061</xdr:rowOff>
    </xdr:from>
    <xdr:ext cx="534377" cy="259045"/>
    <xdr:sp macro="" textlink="">
      <xdr:nvSpPr>
        <xdr:cNvPr id="128" name="テキスト ボックス 127"/>
        <xdr:cNvSpPr txBox="1"/>
      </xdr:nvSpPr>
      <xdr:spPr>
        <a:xfrm>
          <a:off x="3530111" y="976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77994</xdr:rowOff>
    </xdr:from>
    <xdr:to>
      <xdr:col>4</xdr:col>
      <xdr:colOff>155575</xdr:colOff>
      <xdr:row>56</xdr:row>
      <xdr:rowOff>45533</xdr:rowOff>
    </xdr:to>
    <xdr:cxnSp macro="">
      <xdr:nvCxnSpPr>
        <xdr:cNvPr id="129" name="直線コネクタ 128"/>
        <xdr:cNvCxnSpPr/>
      </xdr:nvCxnSpPr>
      <xdr:spPr>
        <a:xfrm flipV="1">
          <a:off x="2019300" y="9507744"/>
          <a:ext cx="8890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63901</xdr:rowOff>
    </xdr:from>
    <xdr:to>
      <xdr:col>4</xdr:col>
      <xdr:colOff>206375</xdr:colOff>
      <xdr:row>56</xdr:row>
      <xdr:rowOff>165501</xdr:rowOff>
    </xdr:to>
    <xdr:sp macro="" textlink="">
      <xdr:nvSpPr>
        <xdr:cNvPr id="130" name="フローチャート : 判断 129"/>
        <xdr:cNvSpPr/>
      </xdr:nvSpPr>
      <xdr:spPr>
        <a:xfrm>
          <a:off x="2857500" y="96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156628</xdr:rowOff>
    </xdr:from>
    <xdr:ext cx="534377" cy="259045"/>
    <xdr:sp macro="" textlink="">
      <xdr:nvSpPr>
        <xdr:cNvPr id="131" name="テキスト ボックス 130"/>
        <xdr:cNvSpPr txBox="1"/>
      </xdr:nvSpPr>
      <xdr:spPr>
        <a:xfrm>
          <a:off x="2641111" y="975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45533</xdr:rowOff>
    </xdr:from>
    <xdr:to>
      <xdr:col>2</xdr:col>
      <xdr:colOff>638175</xdr:colOff>
      <xdr:row>56</xdr:row>
      <xdr:rowOff>88412</xdr:rowOff>
    </xdr:to>
    <xdr:cxnSp macro="">
      <xdr:nvCxnSpPr>
        <xdr:cNvPr id="132" name="直線コネクタ 131"/>
        <xdr:cNvCxnSpPr/>
      </xdr:nvCxnSpPr>
      <xdr:spPr>
        <a:xfrm flipV="1">
          <a:off x="1130300" y="9646733"/>
          <a:ext cx="889000" cy="4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72947</xdr:rowOff>
    </xdr:from>
    <xdr:to>
      <xdr:col>3</xdr:col>
      <xdr:colOff>3175</xdr:colOff>
      <xdr:row>57</xdr:row>
      <xdr:rowOff>3097</xdr:rowOff>
    </xdr:to>
    <xdr:sp macro="" textlink="">
      <xdr:nvSpPr>
        <xdr:cNvPr id="133" name="フローチャート : 判断 132"/>
        <xdr:cNvSpPr/>
      </xdr:nvSpPr>
      <xdr:spPr>
        <a:xfrm>
          <a:off x="1968500" y="967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165674</xdr:rowOff>
    </xdr:from>
    <xdr:ext cx="534377" cy="259045"/>
    <xdr:sp macro="" textlink="">
      <xdr:nvSpPr>
        <xdr:cNvPr id="134" name="テキスト ボックス 133"/>
        <xdr:cNvSpPr txBox="1"/>
      </xdr:nvSpPr>
      <xdr:spPr>
        <a:xfrm>
          <a:off x="1752111" y="976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20581</xdr:rowOff>
    </xdr:from>
    <xdr:to>
      <xdr:col>1</xdr:col>
      <xdr:colOff>485775</xdr:colOff>
      <xdr:row>57</xdr:row>
      <xdr:rowOff>122181</xdr:rowOff>
    </xdr:to>
    <xdr:sp macro="" textlink="">
      <xdr:nvSpPr>
        <xdr:cNvPr id="135" name="フローチャート : 判断 134"/>
        <xdr:cNvSpPr/>
      </xdr:nvSpPr>
      <xdr:spPr>
        <a:xfrm>
          <a:off x="1079500" y="979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113308</xdr:rowOff>
    </xdr:from>
    <xdr:ext cx="534377" cy="259045"/>
    <xdr:sp macro="" textlink="">
      <xdr:nvSpPr>
        <xdr:cNvPr id="136" name="テキスト ボックス 135"/>
        <xdr:cNvSpPr txBox="1"/>
      </xdr:nvSpPr>
      <xdr:spPr>
        <a:xfrm>
          <a:off x="863111" y="988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5902</xdr:rowOff>
    </xdr:from>
    <xdr:to>
      <xdr:col>6</xdr:col>
      <xdr:colOff>561975</xdr:colOff>
      <xdr:row>54</xdr:row>
      <xdr:rowOff>107502</xdr:rowOff>
    </xdr:to>
    <xdr:sp macro="" textlink="">
      <xdr:nvSpPr>
        <xdr:cNvPr id="142" name="円/楕円 141"/>
        <xdr:cNvSpPr/>
      </xdr:nvSpPr>
      <xdr:spPr>
        <a:xfrm>
          <a:off x="4584700" y="926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28779</xdr:rowOff>
    </xdr:from>
    <xdr:ext cx="534377" cy="259045"/>
    <xdr:sp macro="" textlink="">
      <xdr:nvSpPr>
        <xdr:cNvPr id="143" name="物件費該当値テキスト"/>
        <xdr:cNvSpPr txBox="1"/>
      </xdr:nvSpPr>
      <xdr:spPr>
        <a:xfrm>
          <a:off x="4686300" y="911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95,083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168191</xdr:rowOff>
    </xdr:from>
    <xdr:to>
      <xdr:col>5</xdr:col>
      <xdr:colOff>409575</xdr:colOff>
      <xdr:row>55</xdr:row>
      <xdr:rowOff>98341</xdr:rowOff>
    </xdr:to>
    <xdr:sp macro="" textlink="">
      <xdr:nvSpPr>
        <xdr:cNvPr id="144" name="円/楕円 143"/>
        <xdr:cNvSpPr/>
      </xdr:nvSpPr>
      <xdr:spPr>
        <a:xfrm>
          <a:off x="3746500" y="942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114868</xdr:rowOff>
    </xdr:from>
    <xdr:ext cx="534377" cy="259045"/>
    <xdr:sp macro="" textlink="">
      <xdr:nvSpPr>
        <xdr:cNvPr id="145" name="テキスト ボックス 144"/>
        <xdr:cNvSpPr txBox="1"/>
      </xdr:nvSpPr>
      <xdr:spPr>
        <a:xfrm>
          <a:off x="3530111" y="920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85,144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27194</xdr:rowOff>
    </xdr:from>
    <xdr:to>
      <xdr:col>4</xdr:col>
      <xdr:colOff>206375</xdr:colOff>
      <xdr:row>55</xdr:row>
      <xdr:rowOff>128794</xdr:rowOff>
    </xdr:to>
    <xdr:sp macro="" textlink="">
      <xdr:nvSpPr>
        <xdr:cNvPr id="146" name="円/楕円 145"/>
        <xdr:cNvSpPr/>
      </xdr:nvSpPr>
      <xdr:spPr>
        <a:xfrm>
          <a:off x="2857500" y="945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145321</xdr:rowOff>
    </xdr:from>
    <xdr:ext cx="534377" cy="259045"/>
    <xdr:sp macro="" textlink="">
      <xdr:nvSpPr>
        <xdr:cNvPr id="147" name="テキスト ボックス 146"/>
        <xdr:cNvSpPr txBox="1"/>
      </xdr:nvSpPr>
      <xdr:spPr>
        <a:xfrm>
          <a:off x="2641111" y="923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83,279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166183</xdr:rowOff>
    </xdr:from>
    <xdr:to>
      <xdr:col>3</xdr:col>
      <xdr:colOff>3175</xdr:colOff>
      <xdr:row>56</xdr:row>
      <xdr:rowOff>96333</xdr:rowOff>
    </xdr:to>
    <xdr:sp macro="" textlink="">
      <xdr:nvSpPr>
        <xdr:cNvPr id="148" name="円/楕円 147"/>
        <xdr:cNvSpPr/>
      </xdr:nvSpPr>
      <xdr:spPr>
        <a:xfrm>
          <a:off x="1968500" y="959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112860</xdr:rowOff>
    </xdr:from>
    <xdr:ext cx="534377" cy="259045"/>
    <xdr:sp macro="" textlink="">
      <xdr:nvSpPr>
        <xdr:cNvPr id="149" name="テキスト ボックス 148"/>
        <xdr:cNvSpPr txBox="1"/>
      </xdr:nvSpPr>
      <xdr:spPr>
        <a:xfrm>
          <a:off x="1752111" y="937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74,767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37612</xdr:rowOff>
    </xdr:from>
    <xdr:to>
      <xdr:col>1</xdr:col>
      <xdr:colOff>485775</xdr:colOff>
      <xdr:row>56</xdr:row>
      <xdr:rowOff>139212</xdr:rowOff>
    </xdr:to>
    <xdr:sp macro="" textlink="">
      <xdr:nvSpPr>
        <xdr:cNvPr id="150" name="円/楕円 149"/>
        <xdr:cNvSpPr/>
      </xdr:nvSpPr>
      <xdr:spPr>
        <a:xfrm>
          <a:off x="1079500" y="963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155739</xdr:rowOff>
    </xdr:from>
    <xdr:ext cx="534377" cy="259045"/>
    <xdr:sp macro="" textlink="">
      <xdr:nvSpPr>
        <xdr:cNvPr id="151" name="テキスト ボックス 150"/>
        <xdr:cNvSpPr txBox="1"/>
      </xdr:nvSpPr>
      <xdr:spPr>
        <a:xfrm>
          <a:off x="863111" y="941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93599</xdr:rowOff>
    </xdr:from>
    <xdr:to>
      <xdr:col>6</xdr:col>
      <xdr:colOff>510540</xdr:colOff>
      <xdr:row>78</xdr:row>
      <xdr:rowOff>144577</xdr:rowOff>
    </xdr:to>
    <xdr:cxnSp macro="">
      <xdr:nvCxnSpPr>
        <xdr:cNvPr id="175" name="直線コネクタ 174"/>
        <xdr:cNvCxnSpPr/>
      </xdr:nvCxnSpPr>
      <xdr:spPr>
        <a:xfrm flipV="1">
          <a:off x="4633595" y="12266549"/>
          <a:ext cx="1270" cy="12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148404</xdr:rowOff>
    </xdr:from>
    <xdr:ext cx="469744" cy="259045"/>
    <xdr:sp macro="" textlink="">
      <xdr:nvSpPr>
        <xdr:cNvPr id="176" name="維持補修費最小値テキスト"/>
        <xdr:cNvSpPr txBox="1"/>
      </xdr:nvSpPr>
      <xdr:spPr>
        <a:xfrm>
          <a:off x="4686300"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6</xdr:col>
      <xdr:colOff>422275</xdr:colOff>
      <xdr:row>78</xdr:row>
      <xdr:rowOff>144577</xdr:rowOff>
    </xdr:from>
    <xdr:to>
      <xdr:col>6</xdr:col>
      <xdr:colOff>600075</xdr:colOff>
      <xdr:row>78</xdr:row>
      <xdr:rowOff>144577</xdr:rowOff>
    </xdr:to>
    <xdr:cxnSp macro="">
      <xdr:nvCxnSpPr>
        <xdr:cNvPr id="177" name="直線コネクタ 176"/>
        <xdr:cNvCxnSpPr/>
      </xdr:nvCxnSpPr>
      <xdr:spPr>
        <a:xfrm>
          <a:off x="4546600" y="1351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40276</xdr:rowOff>
    </xdr:from>
    <xdr:ext cx="534377" cy="259045"/>
    <xdr:sp macro="" textlink="">
      <xdr:nvSpPr>
        <xdr:cNvPr id="178" name="維持補修費最大値テキスト"/>
        <xdr:cNvSpPr txBox="1"/>
      </xdr:nvSpPr>
      <xdr:spPr>
        <a:xfrm>
          <a:off x="4686300" y="120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34,710</a:t>
          </a:r>
          <a:endParaRPr kumimoji="1" lang="ja-JP" altLang="en-US" sz="1000" b="1">
            <a:latin typeface="ＭＳ Ｐゴシック"/>
          </a:endParaRPr>
        </a:p>
      </xdr:txBody>
    </xdr:sp>
    <xdr:clientData/>
  </xdr:oneCellAnchor>
  <xdr:twoCellAnchor>
    <xdr:from>
      <xdr:col>6</xdr:col>
      <xdr:colOff>422275</xdr:colOff>
      <xdr:row>71</xdr:row>
      <xdr:rowOff>93599</xdr:rowOff>
    </xdr:from>
    <xdr:to>
      <xdr:col>6</xdr:col>
      <xdr:colOff>600075</xdr:colOff>
      <xdr:row>71</xdr:row>
      <xdr:rowOff>93599</xdr:rowOff>
    </xdr:to>
    <xdr:cxnSp macro="">
      <xdr:nvCxnSpPr>
        <xdr:cNvPr id="179" name="直線コネクタ 178"/>
        <xdr:cNvCxnSpPr/>
      </xdr:nvCxnSpPr>
      <xdr:spPr>
        <a:xfrm>
          <a:off x="4546600" y="12266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95732</xdr:rowOff>
    </xdr:from>
    <xdr:to>
      <xdr:col>6</xdr:col>
      <xdr:colOff>511175</xdr:colOff>
      <xdr:row>78</xdr:row>
      <xdr:rowOff>101600</xdr:rowOff>
    </xdr:to>
    <xdr:cxnSp macro="">
      <xdr:nvCxnSpPr>
        <xdr:cNvPr id="180" name="直線コネクタ 179"/>
        <xdr:cNvCxnSpPr/>
      </xdr:nvCxnSpPr>
      <xdr:spPr>
        <a:xfrm>
          <a:off x="3797300" y="13468832"/>
          <a:ext cx="8382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71544</xdr:rowOff>
    </xdr:from>
    <xdr:ext cx="469744" cy="259045"/>
    <xdr:sp macro="" textlink="">
      <xdr:nvSpPr>
        <xdr:cNvPr id="181" name="維持補修費平均値テキスト"/>
        <xdr:cNvSpPr txBox="1"/>
      </xdr:nvSpPr>
      <xdr:spPr>
        <a:xfrm>
          <a:off x="4686300" y="1310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48667</xdr:rowOff>
    </xdr:from>
    <xdr:to>
      <xdr:col>6</xdr:col>
      <xdr:colOff>561975</xdr:colOff>
      <xdr:row>77</xdr:row>
      <xdr:rowOff>150267</xdr:rowOff>
    </xdr:to>
    <xdr:sp macro="" textlink="">
      <xdr:nvSpPr>
        <xdr:cNvPr id="182" name="フローチャート : 判断 181"/>
        <xdr:cNvSpPr/>
      </xdr:nvSpPr>
      <xdr:spPr>
        <a:xfrm>
          <a:off x="4584700" y="1325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95732</xdr:rowOff>
    </xdr:from>
    <xdr:to>
      <xdr:col>5</xdr:col>
      <xdr:colOff>358775</xdr:colOff>
      <xdr:row>78</xdr:row>
      <xdr:rowOff>111658</xdr:rowOff>
    </xdr:to>
    <xdr:cxnSp macro="">
      <xdr:nvCxnSpPr>
        <xdr:cNvPr id="183" name="直線コネクタ 182"/>
        <xdr:cNvCxnSpPr/>
      </xdr:nvCxnSpPr>
      <xdr:spPr>
        <a:xfrm flipV="1">
          <a:off x="2908300" y="13468832"/>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74803</xdr:rowOff>
    </xdr:from>
    <xdr:to>
      <xdr:col>5</xdr:col>
      <xdr:colOff>409575</xdr:colOff>
      <xdr:row>78</xdr:row>
      <xdr:rowOff>4953</xdr:rowOff>
    </xdr:to>
    <xdr:sp macro="" textlink="">
      <xdr:nvSpPr>
        <xdr:cNvPr id="184" name="フローチャート : 判断 183"/>
        <xdr:cNvSpPr/>
      </xdr:nvSpPr>
      <xdr:spPr>
        <a:xfrm>
          <a:off x="3746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21480</xdr:rowOff>
    </xdr:from>
    <xdr:ext cx="469744" cy="259045"/>
    <xdr:sp macro="" textlink="">
      <xdr:nvSpPr>
        <xdr:cNvPr id="185" name="テキスト ボックス 184"/>
        <xdr:cNvSpPr txBox="1"/>
      </xdr:nvSpPr>
      <xdr:spPr>
        <a:xfrm>
          <a:off x="3562427" y="130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111658</xdr:rowOff>
    </xdr:from>
    <xdr:to>
      <xdr:col>4</xdr:col>
      <xdr:colOff>155575</xdr:colOff>
      <xdr:row>78</xdr:row>
      <xdr:rowOff>117983</xdr:rowOff>
    </xdr:to>
    <xdr:cxnSp macro="">
      <xdr:nvCxnSpPr>
        <xdr:cNvPr id="186" name="直線コネクタ 185"/>
        <xdr:cNvCxnSpPr/>
      </xdr:nvCxnSpPr>
      <xdr:spPr>
        <a:xfrm flipV="1">
          <a:off x="2019300" y="13484758"/>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7" name="フローチャート : 判断 186"/>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17479</xdr:rowOff>
    </xdr:from>
    <xdr:ext cx="469744" cy="259045"/>
    <xdr:sp macro="" textlink="">
      <xdr:nvSpPr>
        <xdr:cNvPr id="188" name="テキスト ボックス 187"/>
        <xdr:cNvSpPr txBox="1"/>
      </xdr:nvSpPr>
      <xdr:spPr>
        <a:xfrm>
          <a:off x="2673427" y="1304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113182</xdr:rowOff>
    </xdr:from>
    <xdr:to>
      <xdr:col>2</xdr:col>
      <xdr:colOff>638175</xdr:colOff>
      <xdr:row>78</xdr:row>
      <xdr:rowOff>117983</xdr:rowOff>
    </xdr:to>
    <xdr:cxnSp macro="">
      <xdr:nvCxnSpPr>
        <xdr:cNvPr id="189" name="直線コネクタ 188"/>
        <xdr:cNvCxnSpPr/>
      </xdr:nvCxnSpPr>
      <xdr:spPr>
        <a:xfrm>
          <a:off x="1130300" y="13486282"/>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90" name="フローチャート : 判断 189"/>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47083</xdr:rowOff>
    </xdr:from>
    <xdr:ext cx="469744" cy="259045"/>
    <xdr:sp macro="" textlink="">
      <xdr:nvSpPr>
        <xdr:cNvPr id="191" name="テキスト ボックス 190"/>
        <xdr:cNvSpPr txBox="1"/>
      </xdr:nvSpPr>
      <xdr:spPr>
        <a:xfrm>
          <a:off x="1784427" y="1307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92" name="フローチャート : 判断 191"/>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40491</xdr:rowOff>
    </xdr:from>
    <xdr:ext cx="469744" cy="259045"/>
    <xdr:sp macro="" textlink="">
      <xdr:nvSpPr>
        <xdr:cNvPr id="193" name="テキスト ボックス 192"/>
        <xdr:cNvSpPr txBox="1"/>
      </xdr:nvSpPr>
      <xdr:spPr>
        <a:xfrm>
          <a:off x="895427" y="1307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50800</xdr:rowOff>
    </xdr:from>
    <xdr:to>
      <xdr:col>6</xdr:col>
      <xdr:colOff>561975</xdr:colOff>
      <xdr:row>78</xdr:row>
      <xdr:rowOff>152400</xdr:rowOff>
    </xdr:to>
    <xdr:sp macro="" textlink="">
      <xdr:nvSpPr>
        <xdr:cNvPr id="199" name="円/楕円 198"/>
        <xdr:cNvSpPr/>
      </xdr:nvSpPr>
      <xdr:spPr>
        <a:xfrm>
          <a:off x="45847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137177</xdr:rowOff>
    </xdr:from>
    <xdr:ext cx="469744" cy="259045"/>
    <xdr:sp macro="" textlink="">
      <xdr:nvSpPr>
        <xdr:cNvPr id="200" name="維持補修費該当値テキスト"/>
        <xdr:cNvSpPr txBox="1"/>
      </xdr:nvSpPr>
      <xdr:spPr>
        <a:xfrm>
          <a:off x="46863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44932</xdr:rowOff>
    </xdr:from>
    <xdr:to>
      <xdr:col>5</xdr:col>
      <xdr:colOff>409575</xdr:colOff>
      <xdr:row>78</xdr:row>
      <xdr:rowOff>146532</xdr:rowOff>
    </xdr:to>
    <xdr:sp macro="" textlink="">
      <xdr:nvSpPr>
        <xdr:cNvPr id="201" name="円/楕円 200"/>
        <xdr:cNvSpPr/>
      </xdr:nvSpPr>
      <xdr:spPr>
        <a:xfrm>
          <a:off x="3746500" y="1341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137659</xdr:rowOff>
    </xdr:from>
    <xdr:ext cx="469744" cy="259045"/>
    <xdr:sp macro="" textlink="">
      <xdr:nvSpPr>
        <xdr:cNvPr id="202" name="テキスト ボックス 201"/>
        <xdr:cNvSpPr txBox="1"/>
      </xdr:nvSpPr>
      <xdr:spPr>
        <a:xfrm>
          <a:off x="3562427" y="1351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60858</xdr:rowOff>
    </xdr:from>
    <xdr:to>
      <xdr:col>4</xdr:col>
      <xdr:colOff>206375</xdr:colOff>
      <xdr:row>78</xdr:row>
      <xdr:rowOff>162458</xdr:rowOff>
    </xdr:to>
    <xdr:sp macro="" textlink="">
      <xdr:nvSpPr>
        <xdr:cNvPr id="203" name="円/楕円 202"/>
        <xdr:cNvSpPr/>
      </xdr:nvSpPr>
      <xdr:spPr>
        <a:xfrm>
          <a:off x="2857500" y="1343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153585</xdr:rowOff>
    </xdr:from>
    <xdr:ext cx="469744" cy="259045"/>
    <xdr:sp macro="" textlink="">
      <xdr:nvSpPr>
        <xdr:cNvPr id="204" name="テキスト ボックス 203"/>
        <xdr:cNvSpPr txBox="1"/>
      </xdr:nvSpPr>
      <xdr:spPr>
        <a:xfrm>
          <a:off x="2673427" y="1352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67183</xdr:rowOff>
    </xdr:from>
    <xdr:to>
      <xdr:col>3</xdr:col>
      <xdr:colOff>3175</xdr:colOff>
      <xdr:row>78</xdr:row>
      <xdr:rowOff>168783</xdr:rowOff>
    </xdr:to>
    <xdr:sp macro="" textlink="">
      <xdr:nvSpPr>
        <xdr:cNvPr id="205" name="円/楕円 204"/>
        <xdr:cNvSpPr/>
      </xdr:nvSpPr>
      <xdr:spPr>
        <a:xfrm>
          <a:off x="1968500" y="134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159910</xdr:rowOff>
    </xdr:from>
    <xdr:ext cx="469744" cy="259045"/>
    <xdr:sp macro="" textlink="">
      <xdr:nvSpPr>
        <xdr:cNvPr id="206" name="テキスト ボックス 205"/>
        <xdr:cNvSpPr txBox="1"/>
      </xdr:nvSpPr>
      <xdr:spPr>
        <a:xfrm>
          <a:off x="1784427" y="1353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62382</xdr:rowOff>
    </xdr:from>
    <xdr:to>
      <xdr:col>1</xdr:col>
      <xdr:colOff>485775</xdr:colOff>
      <xdr:row>78</xdr:row>
      <xdr:rowOff>163982</xdr:rowOff>
    </xdr:to>
    <xdr:sp macro="" textlink="">
      <xdr:nvSpPr>
        <xdr:cNvPr id="207" name="円/楕円 206"/>
        <xdr:cNvSpPr/>
      </xdr:nvSpPr>
      <xdr:spPr>
        <a:xfrm>
          <a:off x="1079500" y="134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155109</xdr:rowOff>
    </xdr:from>
    <xdr:ext cx="469744" cy="259045"/>
    <xdr:sp macro="" textlink="">
      <xdr:nvSpPr>
        <xdr:cNvPr id="208" name="テキスト ボックス 207"/>
        <xdr:cNvSpPr txBox="1"/>
      </xdr:nvSpPr>
      <xdr:spPr>
        <a:xfrm>
          <a:off x="895427" y="1352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149144</xdr:rowOff>
    </xdr:from>
    <xdr:to>
      <xdr:col>6</xdr:col>
      <xdr:colOff>510540</xdr:colOff>
      <xdr:row>98</xdr:row>
      <xdr:rowOff>105025</xdr:rowOff>
    </xdr:to>
    <xdr:cxnSp macro="">
      <xdr:nvCxnSpPr>
        <xdr:cNvPr id="237" name="直線コネクタ 236"/>
        <xdr:cNvCxnSpPr/>
      </xdr:nvCxnSpPr>
      <xdr:spPr>
        <a:xfrm flipV="1">
          <a:off x="4633595" y="15579644"/>
          <a:ext cx="1270" cy="132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108852</xdr:rowOff>
    </xdr:from>
    <xdr:ext cx="534377" cy="259045"/>
    <xdr:sp macro="" textlink="">
      <xdr:nvSpPr>
        <xdr:cNvPr id="238" name="扶助費最小値テキスト"/>
        <xdr:cNvSpPr txBox="1"/>
      </xdr:nvSpPr>
      <xdr:spPr>
        <a:xfrm>
          <a:off x="4686300" y="169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54,427</a:t>
          </a:r>
          <a:endParaRPr kumimoji="1" lang="ja-JP" altLang="en-US" sz="1000" b="1">
            <a:latin typeface="ＭＳ Ｐゴシック"/>
          </a:endParaRPr>
        </a:p>
      </xdr:txBody>
    </xdr:sp>
    <xdr:clientData/>
  </xdr:oneCellAnchor>
  <xdr:twoCellAnchor>
    <xdr:from>
      <xdr:col>6</xdr:col>
      <xdr:colOff>422275</xdr:colOff>
      <xdr:row>98</xdr:row>
      <xdr:rowOff>105025</xdr:rowOff>
    </xdr:from>
    <xdr:to>
      <xdr:col>6</xdr:col>
      <xdr:colOff>600075</xdr:colOff>
      <xdr:row>98</xdr:row>
      <xdr:rowOff>105025</xdr:rowOff>
    </xdr:to>
    <xdr:cxnSp macro="">
      <xdr:nvCxnSpPr>
        <xdr:cNvPr id="239" name="直線コネクタ 238"/>
        <xdr:cNvCxnSpPr/>
      </xdr:nvCxnSpPr>
      <xdr:spPr>
        <a:xfrm>
          <a:off x="4546600" y="1690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95821</xdr:rowOff>
    </xdr:from>
    <xdr:ext cx="599010" cy="259045"/>
    <xdr:sp macro="" textlink="">
      <xdr:nvSpPr>
        <xdr:cNvPr id="240" name="扶助費最大値テキスト"/>
        <xdr:cNvSpPr txBox="1"/>
      </xdr:nvSpPr>
      <xdr:spPr>
        <a:xfrm>
          <a:off x="4686300" y="153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147,339</a:t>
          </a:r>
          <a:endParaRPr kumimoji="1" lang="ja-JP" altLang="en-US" sz="1000" b="1">
            <a:latin typeface="ＭＳ Ｐゴシック"/>
          </a:endParaRPr>
        </a:p>
      </xdr:txBody>
    </xdr:sp>
    <xdr:clientData/>
  </xdr:oneCellAnchor>
  <xdr:twoCellAnchor>
    <xdr:from>
      <xdr:col>6</xdr:col>
      <xdr:colOff>422275</xdr:colOff>
      <xdr:row>90</xdr:row>
      <xdr:rowOff>149144</xdr:rowOff>
    </xdr:from>
    <xdr:to>
      <xdr:col>6</xdr:col>
      <xdr:colOff>600075</xdr:colOff>
      <xdr:row>90</xdr:row>
      <xdr:rowOff>149144</xdr:rowOff>
    </xdr:to>
    <xdr:cxnSp macro="">
      <xdr:nvCxnSpPr>
        <xdr:cNvPr id="241" name="直線コネクタ 240"/>
        <xdr:cNvCxnSpPr/>
      </xdr:nvCxnSpPr>
      <xdr:spPr>
        <a:xfrm>
          <a:off x="4546600" y="1557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105025</xdr:rowOff>
    </xdr:from>
    <xdr:to>
      <xdr:col>6</xdr:col>
      <xdr:colOff>511175</xdr:colOff>
      <xdr:row>98</xdr:row>
      <xdr:rowOff>111097</xdr:rowOff>
    </xdr:to>
    <xdr:cxnSp macro="">
      <xdr:nvCxnSpPr>
        <xdr:cNvPr id="242" name="直線コネクタ 241"/>
        <xdr:cNvCxnSpPr/>
      </xdr:nvCxnSpPr>
      <xdr:spPr>
        <a:xfrm flipV="1">
          <a:off x="3797300" y="16907125"/>
          <a:ext cx="838200" cy="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124364</xdr:rowOff>
    </xdr:from>
    <xdr:ext cx="534377" cy="259045"/>
    <xdr:sp macro="" textlink="">
      <xdr:nvSpPr>
        <xdr:cNvPr id="243" name="扶助費平均値テキスト"/>
        <xdr:cNvSpPr txBox="1"/>
      </xdr:nvSpPr>
      <xdr:spPr>
        <a:xfrm>
          <a:off x="4686300" y="16240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87,119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101487</xdr:rowOff>
    </xdr:from>
    <xdr:to>
      <xdr:col>6</xdr:col>
      <xdr:colOff>561975</xdr:colOff>
      <xdr:row>96</xdr:row>
      <xdr:rowOff>31637</xdr:rowOff>
    </xdr:to>
    <xdr:sp macro="" textlink="">
      <xdr:nvSpPr>
        <xdr:cNvPr id="244" name="フローチャート : 判断 243"/>
        <xdr:cNvSpPr/>
      </xdr:nvSpPr>
      <xdr:spPr>
        <a:xfrm>
          <a:off x="45847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93980</xdr:rowOff>
    </xdr:from>
    <xdr:to>
      <xdr:col>5</xdr:col>
      <xdr:colOff>358775</xdr:colOff>
      <xdr:row>98</xdr:row>
      <xdr:rowOff>111097</xdr:rowOff>
    </xdr:to>
    <xdr:cxnSp macro="">
      <xdr:nvCxnSpPr>
        <xdr:cNvPr id="245" name="直線コネクタ 244"/>
        <xdr:cNvCxnSpPr/>
      </xdr:nvCxnSpPr>
      <xdr:spPr>
        <a:xfrm>
          <a:off x="2908300" y="16896080"/>
          <a:ext cx="889000" cy="1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148379</xdr:rowOff>
    </xdr:from>
    <xdr:to>
      <xdr:col>5</xdr:col>
      <xdr:colOff>409575</xdr:colOff>
      <xdr:row>96</xdr:row>
      <xdr:rowOff>78529</xdr:rowOff>
    </xdr:to>
    <xdr:sp macro="" textlink="">
      <xdr:nvSpPr>
        <xdr:cNvPr id="246" name="フローチャート : 判断 245"/>
        <xdr:cNvSpPr/>
      </xdr:nvSpPr>
      <xdr:spPr>
        <a:xfrm>
          <a:off x="3746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95056</xdr:rowOff>
    </xdr:from>
    <xdr:ext cx="534377" cy="259045"/>
    <xdr:sp macro="" textlink="">
      <xdr:nvSpPr>
        <xdr:cNvPr id="247" name="テキスト ボックス 246"/>
        <xdr:cNvSpPr txBox="1"/>
      </xdr:nvSpPr>
      <xdr:spPr>
        <a:xfrm>
          <a:off x="3530111" y="162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93980</xdr:rowOff>
    </xdr:from>
    <xdr:to>
      <xdr:col>4</xdr:col>
      <xdr:colOff>155575</xdr:colOff>
      <xdr:row>98</xdr:row>
      <xdr:rowOff>169689</xdr:rowOff>
    </xdr:to>
    <xdr:cxnSp macro="">
      <xdr:nvCxnSpPr>
        <xdr:cNvPr id="248" name="直線コネクタ 247"/>
        <xdr:cNvCxnSpPr/>
      </xdr:nvCxnSpPr>
      <xdr:spPr>
        <a:xfrm flipV="1">
          <a:off x="2019300" y="16896080"/>
          <a:ext cx="889000" cy="7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85128</xdr:rowOff>
    </xdr:from>
    <xdr:to>
      <xdr:col>4</xdr:col>
      <xdr:colOff>206375</xdr:colOff>
      <xdr:row>97</xdr:row>
      <xdr:rowOff>15278</xdr:rowOff>
    </xdr:to>
    <xdr:sp macro="" textlink="">
      <xdr:nvSpPr>
        <xdr:cNvPr id="249" name="フローチャート : 判断 248"/>
        <xdr:cNvSpPr/>
      </xdr:nvSpPr>
      <xdr:spPr>
        <a:xfrm>
          <a:off x="2857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31805</xdr:rowOff>
    </xdr:from>
    <xdr:ext cx="534377" cy="259045"/>
    <xdr:sp macro="" textlink="">
      <xdr:nvSpPr>
        <xdr:cNvPr id="250" name="テキスト ボックス 249"/>
        <xdr:cNvSpPr txBox="1"/>
      </xdr:nvSpPr>
      <xdr:spPr>
        <a:xfrm>
          <a:off x="2641111" y="163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169689</xdr:rowOff>
    </xdr:from>
    <xdr:to>
      <xdr:col>2</xdr:col>
      <xdr:colOff>638175</xdr:colOff>
      <xdr:row>99</xdr:row>
      <xdr:rowOff>16056</xdr:rowOff>
    </xdr:to>
    <xdr:cxnSp macro="">
      <xdr:nvCxnSpPr>
        <xdr:cNvPr id="251" name="直線コネクタ 250"/>
        <xdr:cNvCxnSpPr/>
      </xdr:nvCxnSpPr>
      <xdr:spPr>
        <a:xfrm flipV="1">
          <a:off x="1130300" y="16971789"/>
          <a:ext cx="889000" cy="1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169196</xdr:rowOff>
    </xdr:from>
    <xdr:to>
      <xdr:col>3</xdr:col>
      <xdr:colOff>3175</xdr:colOff>
      <xdr:row>97</xdr:row>
      <xdr:rowOff>99346</xdr:rowOff>
    </xdr:to>
    <xdr:sp macro="" textlink="">
      <xdr:nvSpPr>
        <xdr:cNvPr id="252" name="フローチャート : 判断 251"/>
        <xdr:cNvSpPr/>
      </xdr:nvSpPr>
      <xdr:spPr>
        <a:xfrm>
          <a:off x="1968500" y="1662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115873</xdr:rowOff>
    </xdr:from>
    <xdr:ext cx="534377" cy="259045"/>
    <xdr:sp macro="" textlink="">
      <xdr:nvSpPr>
        <xdr:cNvPr id="253" name="テキスト ボックス 252"/>
        <xdr:cNvSpPr txBox="1"/>
      </xdr:nvSpPr>
      <xdr:spPr>
        <a:xfrm>
          <a:off x="1752111" y="164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17906</xdr:rowOff>
    </xdr:from>
    <xdr:to>
      <xdr:col>1</xdr:col>
      <xdr:colOff>485775</xdr:colOff>
      <xdr:row>97</xdr:row>
      <xdr:rowOff>119506</xdr:rowOff>
    </xdr:to>
    <xdr:sp macro="" textlink="">
      <xdr:nvSpPr>
        <xdr:cNvPr id="254" name="フローチャート : 判断 253"/>
        <xdr:cNvSpPr/>
      </xdr:nvSpPr>
      <xdr:spPr>
        <a:xfrm>
          <a:off x="1079500" y="1664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136033</xdr:rowOff>
    </xdr:from>
    <xdr:ext cx="534377" cy="259045"/>
    <xdr:sp macro="" textlink="">
      <xdr:nvSpPr>
        <xdr:cNvPr id="255" name="テキスト ボックス 254"/>
        <xdr:cNvSpPr txBox="1"/>
      </xdr:nvSpPr>
      <xdr:spPr>
        <a:xfrm>
          <a:off x="863111" y="1642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54225</xdr:rowOff>
    </xdr:from>
    <xdr:to>
      <xdr:col>6</xdr:col>
      <xdr:colOff>561975</xdr:colOff>
      <xdr:row>98</xdr:row>
      <xdr:rowOff>155825</xdr:rowOff>
    </xdr:to>
    <xdr:sp macro="" textlink="">
      <xdr:nvSpPr>
        <xdr:cNvPr id="261" name="円/楕円 260"/>
        <xdr:cNvSpPr/>
      </xdr:nvSpPr>
      <xdr:spPr>
        <a:xfrm>
          <a:off x="4584700" y="168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140602</xdr:rowOff>
    </xdr:from>
    <xdr:ext cx="534377" cy="259045"/>
    <xdr:sp macro="" textlink="">
      <xdr:nvSpPr>
        <xdr:cNvPr id="262" name="扶助費該当値テキスト"/>
        <xdr:cNvSpPr txBox="1"/>
      </xdr:nvSpPr>
      <xdr:spPr>
        <a:xfrm>
          <a:off x="4686300" y="167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54,427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60297</xdr:rowOff>
    </xdr:from>
    <xdr:to>
      <xdr:col>5</xdr:col>
      <xdr:colOff>409575</xdr:colOff>
      <xdr:row>98</xdr:row>
      <xdr:rowOff>161897</xdr:rowOff>
    </xdr:to>
    <xdr:sp macro="" textlink="">
      <xdr:nvSpPr>
        <xdr:cNvPr id="263" name="円/楕円 262"/>
        <xdr:cNvSpPr/>
      </xdr:nvSpPr>
      <xdr:spPr>
        <a:xfrm>
          <a:off x="3746500" y="1686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153024</xdr:rowOff>
    </xdr:from>
    <xdr:ext cx="534377" cy="259045"/>
    <xdr:sp macro="" textlink="">
      <xdr:nvSpPr>
        <xdr:cNvPr id="264" name="テキスト ボックス 263"/>
        <xdr:cNvSpPr txBox="1"/>
      </xdr:nvSpPr>
      <xdr:spPr>
        <a:xfrm>
          <a:off x="3530111" y="1695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43180</xdr:rowOff>
    </xdr:from>
    <xdr:to>
      <xdr:col>4</xdr:col>
      <xdr:colOff>206375</xdr:colOff>
      <xdr:row>98</xdr:row>
      <xdr:rowOff>144780</xdr:rowOff>
    </xdr:to>
    <xdr:sp macro="" textlink="">
      <xdr:nvSpPr>
        <xdr:cNvPr id="265" name="円/楕円 264"/>
        <xdr:cNvSpPr/>
      </xdr:nvSpPr>
      <xdr:spPr>
        <a:xfrm>
          <a:off x="2857500" y="168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135907</xdr:rowOff>
    </xdr:from>
    <xdr:ext cx="534377" cy="259045"/>
    <xdr:sp macro="" textlink="">
      <xdr:nvSpPr>
        <xdr:cNvPr id="266" name="テキスト ボックス 265"/>
        <xdr:cNvSpPr txBox="1"/>
      </xdr:nvSpPr>
      <xdr:spPr>
        <a:xfrm>
          <a:off x="2641111" y="1693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118889</xdr:rowOff>
    </xdr:from>
    <xdr:to>
      <xdr:col>3</xdr:col>
      <xdr:colOff>3175</xdr:colOff>
      <xdr:row>99</xdr:row>
      <xdr:rowOff>49039</xdr:rowOff>
    </xdr:to>
    <xdr:sp macro="" textlink="">
      <xdr:nvSpPr>
        <xdr:cNvPr id="267" name="円/楕円 266"/>
        <xdr:cNvSpPr/>
      </xdr:nvSpPr>
      <xdr:spPr>
        <a:xfrm>
          <a:off x="1968500" y="1692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40166</xdr:rowOff>
    </xdr:from>
    <xdr:ext cx="534377" cy="259045"/>
    <xdr:sp macro="" textlink="">
      <xdr:nvSpPr>
        <xdr:cNvPr id="268" name="テキスト ボックス 267"/>
        <xdr:cNvSpPr txBox="1"/>
      </xdr:nvSpPr>
      <xdr:spPr>
        <a:xfrm>
          <a:off x="1752111" y="1701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49,901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136706</xdr:rowOff>
    </xdr:from>
    <xdr:to>
      <xdr:col>1</xdr:col>
      <xdr:colOff>485775</xdr:colOff>
      <xdr:row>99</xdr:row>
      <xdr:rowOff>66856</xdr:rowOff>
    </xdr:to>
    <xdr:sp macro="" textlink="">
      <xdr:nvSpPr>
        <xdr:cNvPr id="269" name="円/楕円 268"/>
        <xdr:cNvSpPr/>
      </xdr:nvSpPr>
      <xdr:spPr>
        <a:xfrm>
          <a:off x="1079500" y="1693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57983</xdr:rowOff>
    </xdr:from>
    <xdr:ext cx="534377" cy="259045"/>
    <xdr:sp macro="" textlink="">
      <xdr:nvSpPr>
        <xdr:cNvPr id="270" name="テキスト ボックス 269"/>
        <xdr:cNvSpPr txBox="1"/>
      </xdr:nvSpPr>
      <xdr:spPr>
        <a:xfrm>
          <a:off x="863111" y="170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81" name="テキスト ボックス 28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9" name="テキスト ボックス 28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91" name="テキスト ボックス 29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41802</xdr:rowOff>
    </xdr:from>
    <xdr:to>
      <xdr:col>15</xdr:col>
      <xdr:colOff>180340</xdr:colOff>
      <xdr:row>39</xdr:row>
      <xdr:rowOff>93694</xdr:rowOff>
    </xdr:to>
    <xdr:cxnSp macro="">
      <xdr:nvCxnSpPr>
        <xdr:cNvPr id="295" name="直線コネクタ 294"/>
        <xdr:cNvCxnSpPr/>
      </xdr:nvCxnSpPr>
      <xdr:spPr>
        <a:xfrm flipV="1">
          <a:off x="10475595" y="5356752"/>
          <a:ext cx="1270" cy="1423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97521</xdr:rowOff>
    </xdr:from>
    <xdr:ext cx="534377" cy="259045"/>
    <xdr:sp macro="" textlink="">
      <xdr:nvSpPr>
        <xdr:cNvPr id="296" name="補助費等最小値テキスト"/>
        <xdr:cNvSpPr txBox="1"/>
      </xdr:nvSpPr>
      <xdr:spPr>
        <a:xfrm>
          <a:off x="10528300" y="67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15</xdr:col>
      <xdr:colOff>92075</xdr:colOff>
      <xdr:row>39</xdr:row>
      <xdr:rowOff>93694</xdr:rowOff>
    </xdr:from>
    <xdr:to>
      <xdr:col>15</xdr:col>
      <xdr:colOff>269875</xdr:colOff>
      <xdr:row>39</xdr:row>
      <xdr:rowOff>93694</xdr:rowOff>
    </xdr:to>
    <xdr:cxnSp macro="">
      <xdr:nvCxnSpPr>
        <xdr:cNvPr id="297" name="直線コネクタ 296"/>
        <xdr:cNvCxnSpPr/>
      </xdr:nvCxnSpPr>
      <xdr:spPr>
        <a:xfrm>
          <a:off x="10388600" y="678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159929</xdr:rowOff>
    </xdr:from>
    <xdr:ext cx="599010" cy="259045"/>
    <xdr:sp macro="" textlink="">
      <xdr:nvSpPr>
        <xdr:cNvPr id="298" name="補助費等最大値テキスト"/>
        <xdr:cNvSpPr txBox="1"/>
      </xdr:nvSpPr>
      <xdr:spPr>
        <a:xfrm>
          <a:off x="10528300" y="513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112,139</a:t>
          </a:r>
          <a:endParaRPr kumimoji="1" lang="ja-JP" altLang="en-US" sz="1000" b="1">
            <a:latin typeface="ＭＳ Ｐゴシック"/>
          </a:endParaRPr>
        </a:p>
      </xdr:txBody>
    </xdr:sp>
    <xdr:clientData/>
  </xdr:oneCellAnchor>
  <xdr:twoCellAnchor>
    <xdr:from>
      <xdr:col>15</xdr:col>
      <xdr:colOff>92075</xdr:colOff>
      <xdr:row>31</xdr:row>
      <xdr:rowOff>41802</xdr:rowOff>
    </xdr:from>
    <xdr:to>
      <xdr:col>15</xdr:col>
      <xdr:colOff>269875</xdr:colOff>
      <xdr:row>31</xdr:row>
      <xdr:rowOff>41802</xdr:rowOff>
    </xdr:to>
    <xdr:cxnSp macro="">
      <xdr:nvCxnSpPr>
        <xdr:cNvPr id="299" name="直線コネクタ 298"/>
        <xdr:cNvCxnSpPr/>
      </xdr:nvCxnSpPr>
      <xdr:spPr>
        <a:xfrm>
          <a:off x="10388600" y="535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58109</xdr:rowOff>
    </xdr:from>
    <xdr:to>
      <xdr:col>15</xdr:col>
      <xdr:colOff>180975</xdr:colOff>
      <xdr:row>34</xdr:row>
      <xdr:rowOff>141624</xdr:rowOff>
    </xdr:to>
    <xdr:cxnSp macro="">
      <xdr:nvCxnSpPr>
        <xdr:cNvPr id="300" name="直線コネクタ 299"/>
        <xdr:cNvCxnSpPr/>
      </xdr:nvCxnSpPr>
      <xdr:spPr>
        <a:xfrm flipV="1">
          <a:off x="9639300" y="5715959"/>
          <a:ext cx="838200" cy="25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24712</xdr:rowOff>
    </xdr:from>
    <xdr:ext cx="534377" cy="259045"/>
    <xdr:sp macro="" textlink="">
      <xdr:nvSpPr>
        <xdr:cNvPr id="301" name="補助費等平均値テキスト"/>
        <xdr:cNvSpPr txBox="1"/>
      </xdr:nvSpPr>
      <xdr:spPr>
        <a:xfrm>
          <a:off x="10528300" y="6196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64,237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46285</xdr:rowOff>
    </xdr:from>
    <xdr:to>
      <xdr:col>15</xdr:col>
      <xdr:colOff>231775</xdr:colOff>
      <xdr:row>36</xdr:row>
      <xdr:rowOff>147885</xdr:rowOff>
    </xdr:to>
    <xdr:sp macro="" textlink="">
      <xdr:nvSpPr>
        <xdr:cNvPr id="302" name="フローチャート : 判断 301"/>
        <xdr:cNvSpPr/>
      </xdr:nvSpPr>
      <xdr:spPr>
        <a:xfrm>
          <a:off x="10426700" y="621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141624</xdr:rowOff>
    </xdr:from>
    <xdr:to>
      <xdr:col>14</xdr:col>
      <xdr:colOff>28575</xdr:colOff>
      <xdr:row>34</xdr:row>
      <xdr:rowOff>171094</xdr:rowOff>
    </xdr:to>
    <xdr:cxnSp macro="">
      <xdr:nvCxnSpPr>
        <xdr:cNvPr id="303" name="直線コネクタ 302"/>
        <xdr:cNvCxnSpPr/>
      </xdr:nvCxnSpPr>
      <xdr:spPr>
        <a:xfrm flipV="1">
          <a:off x="8750300" y="5970924"/>
          <a:ext cx="889000" cy="2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5385</xdr:rowOff>
    </xdr:from>
    <xdr:to>
      <xdr:col>14</xdr:col>
      <xdr:colOff>79375</xdr:colOff>
      <xdr:row>36</xdr:row>
      <xdr:rowOff>106985</xdr:rowOff>
    </xdr:to>
    <xdr:sp macro="" textlink="">
      <xdr:nvSpPr>
        <xdr:cNvPr id="304" name="フローチャート : 判断 303"/>
        <xdr:cNvSpPr/>
      </xdr:nvSpPr>
      <xdr:spPr>
        <a:xfrm>
          <a:off x="95885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98112</xdr:rowOff>
    </xdr:from>
    <xdr:ext cx="534377" cy="259045"/>
    <xdr:sp macro="" textlink="">
      <xdr:nvSpPr>
        <xdr:cNvPr id="305" name="テキスト ボックス 304"/>
        <xdr:cNvSpPr txBox="1"/>
      </xdr:nvSpPr>
      <xdr:spPr>
        <a:xfrm>
          <a:off x="9372111" y="627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163436</xdr:rowOff>
    </xdr:from>
    <xdr:to>
      <xdr:col>12</xdr:col>
      <xdr:colOff>511175</xdr:colOff>
      <xdr:row>34</xdr:row>
      <xdr:rowOff>171094</xdr:rowOff>
    </xdr:to>
    <xdr:cxnSp macro="">
      <xdr:nvCxnSpPr>
        <xdr:cNvPr id="306" name="直線コネクタ 305"/>
        <xdr:cNvCxnSpPr/>
      </xdr:nvCxnSpPr>
      <xdr:spPr>
        <a:xfrm>
          <a:off x="7861300" y="5992736"/>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148660</xdr:rowOff>
    </xdr:from>
    <xdr:to>
      <xdr:col>12</xdr:col>
      <xdr:colOff>561975</xdr:colOff>
      <xdr:row>37</xdr:row>
      <xdr:rowOff>78810</xdr:rowOff>
    </xdr:to>
    <xdr:sp macro="" textlink="">
      <xdr:nvSpPr>
        <xdr:cNvPr id="307" name="フローチャート : 判断 306"/>
        <xdr:cNvSpPr/>
      </xdr:nvSpPr>
      <xdr:spPr>
        <a:xfrm>
          <a:off x="8699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69937</xdr:rowOff>
    </xdr:from>
    <xdr:ext cx="534377" cy="259045"/>
    <xdr:sp macro="" textlink="">
      <xdr:nvSpPr>
        <xdr:cNvPr id="308" name="テキスト ボックス 307"/>
        <xdr:cNvSpPr txBox="1"/>
      </xdr:nvSpPr>
      <xdr:spPr>
        <a:xfrm>
          <a:off x="8483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85960</xdr:rowOff>
    </xdr:from>
    <xdr:to>
      <xdr:col>11</xdr:col>
      <xdr:colOff>307975</xdr:colOff>
      <xdr:row>34</xdr:row>
      <xdr:rowOff>163436</xdr:rowOff>
    </xdr:to>
    <xdr:cxnSp macro="">
      <xdr:nvCxnSpPr>
        <xdr:cNvPr id="309" name="直線コネクタ 308"/>
        <xdr:cNvCxnSpPr/>
      </xdr:nvCxnSpPr>
      <xdr:spPr>
        <a:xfrm>
          <a:off x="6972300" y="5915260"/>
          <a:ext cx="889000" cy="7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163957</xdr:rowOff>
    </xdr:from>
    <xdr:to>
      <xdr:col>11</xdr:col>
      <xdr:colOff>358775</xdr:colOff>
      <xdr:row>37</xdr:row>
      <xdr:rowOff>94107</xdr:rowOff>
    </xdr:to>
    <xdr:sp macro="" textlink="">
      <xdr:nvSpPr>
        <xdr:cNvPr id="310" name="フローチャート : 判断 309"/>
        <xdr:cNvSpPr/>
      </xdr:nvSpPr>
      <xdr:spPr>
        <a:xfrm>
          <a:off x="7810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85234</xdr:rowOff>
    </xdr:from>
    <xdr:ext cx="534377" cy="259045"/>
    <xdr:sp macro="" textlink="">
      <xdr:nvSpPr>
        <xdr:cNvPr id="311" name="テキスト ボックス 310"/>
        <xdr:cNvSpPr txBox="1"/>
      </xdr:nvSpPr>
      <xdr:spPr>
        <a:xfrm>
          <a:off x="7594111" y="64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50228</xdr:rowOff>
    </xdr:from>
    <xdr:to>
      <xdr:col>10</xdr:col>
      <xdr:colOff>155575</xdr:colOff>
      <xdr:row>37</xdr:row>
      <xdr:rowOff>151828</xdr:rowOff>
    </xdr:to>
    <xdr:sp macro="" textlink="">
      <xdr:nvSpPr>
        <xdr:cNvPr id="312" name="フローチャート : 判断 311"/>
        <xdr:cNvSpPr/>
      </xdr:nvSpPr>
      <xdr:spPr>
        <a:xfrm>
          <a:off x="6921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142956</xdr:rowOff>
    </xdr:from>
    <xdr:ext cx="534377" cy="259045"/>
    <xdr:sp macro="" textlink="">
      <xdr:nvSpPr>
        <xdr:cNvPr id="313" name="テキスト ボックス 312"/>
        <xdr:cNvSpPr txBox="1"/>
      </xdr:nvSpPr>
      <xdr:spPr>
        <a:xfrm>
          <a:off x="6705111" y="64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7309</xdr:rowOff>
    </xdr:from>
    <xdr:to>
      <xdr:col>15</xdr:col>
      <xdr:colOff>231775</xdr:colOff>
      <xdr:row>33</xdr:row>
      <xdr:rowOff>108909</xdr:rowOff>
    </xdr:to>
    <xdr:sp macro="" textlink="">
      <xdr:nvSpPr>
        <xdr:cNvPr id="319" name="円/楕円 318"/>
        <xdr:cNvSpPr/>
      </xdr:nvSpPr>
      <xdr:spPr>
        <a:xfrm>
          <a:off x="10426700" y="566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30186</xdr:rowOff>
    </xdr:from>
    <xdr:ext cx="534377" cy="259045"/>
    <xdr:sp macro="" textlink="">
      <xdr:nvSpPr>
        <xdr:cNvPr id="320" name="補助費等該当値テキスト"/>
        <xdr:cNvSpPr txBox="1"/>
      </xdr:nvSpPr>
      <xdr:spPr>
        <a:xfrm>
          <a:off x="10528300" y="55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93,283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90824</xdr:rowOff>
    </xdr:from>
    <xdr:to>
      <xdr:col>14</xdr:col>
      <xdr:colOff>79375</xdr:colOff>
      <xdr:row>35</xdr:row>
      <xdr:rowOff>20974</xdr:rowOff>
    </xdr:to>
    <xdr:sp macro="" textlink="">
      <xdr:nvSpPr>
        <xdr:cNvPr id="321" name="円/楕円 320"/>
        <xdr:cNvSpPr/>
      </xdr:nvSpPr>
      <xdr:spPr>
        <a:xfrm>
          <a:off x="9588500" y="59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37501</xdr:rowOff>
    </xdr:from>
    <xdr:ext cx="534377" cy="259045"/>
    <xdr:sp macro="" textlink="">
      <xdr:nvSpPr>
        <xdr:cNvPr id="322" name="テキスト ボックス 321"/>
        <xdr:cNvSpPr txBox="1"/>
      </xdr:nvSpPr>
      <xdr:spPr>
        <a:xfrm>
          <a:off x="9372111" y="569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79,899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120294</xdr:rowOff>
    </xdr:from>
    <xdr:to>
      <xdr:col>12</xdr:col>
      <xdr:colOff>561975</xdr:colOff>
      <xdr:row>35</xdr:row>
      <xdr:rowOff>50444</xdr:rowOff>
    </xdr:to>
    <xdr:sp macro="" textlink="">
      <xdr:nvSpPr>
        <xdr:cNvPr id="323" name="円/楕円 322"/>
        <xdr:cNvSpPr/>
      </xdr:nvSpPr>
      <xdr:spPr>
        <a:xfrm>
          <a:off x="8699500" y="594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66971</xdr:rowOff>
    </xdr:from>
    <xdr:ext cx="534377" cy="259045"/>
    <xdr:sp macro="" textlink="">
      <xdr:nvSpPr>
        <xdr:cNvPr id="324" name="テキスト ボックス 323"/>
        <xdr:cNvSpPr txBox="1"/>
      </xdr:nvSpPr>
      <xdr:spPr>
        <a:xfrm>
          <a:off x="8483111" y="572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78,352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112636</xdr:rowOff>
    </xdr:from>
    <xdr:to>
      <xdr:col>11</xdr:col>
      <xdr:colOff>358775</xdr:colOff>
      <xdr:row>35</xdr:row>
      <xdr:rowOff>42786</xdr:rowOff>
    </xdr:to>
    <xdr:sp macro="" textlink="">
      <xdr:nvSpPr>
        <xdr:cNvPr id="325" name="円/楕円 324"/>
        <xdr:cNvSpPr/>
      </xdr:nvSpPr>
      <xdr:spPr>
        <a:xfrm>
          <a:off x="7810500" y="59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59313</xdr:rowOff>
    </xdr:from>
    <xdr:ext cx="534377" cy="259045"/>
    <xdr:sp macro="" textlink="">
      <xdr:nvSpPr>
        <xdr:cNvPr id="326" name="テキスト ボックス 325"/>
        <xdr:cNvSpPr txBox="1"/>
      </xdr:nvSpPr>
      <xdr:spPr>
        <a:xfrm>
          <a:off x="7594111" y="571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78,754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35160</xdr:rowOff>
    </xdr:from>
    <xdr:to>
      <xdr:col>10</xdr:col>
      <xdr:colOff>155575</xdr:colOff>
      <xdr:row>34</xdr:row>
      <xdr:rowOff>136760</xdr:rowOff>
    </xdr:to>
    <xdr:sp macro="" textlink="">
      <xdr:nvSpPr>
        <xdr:cNvPr id="327" name="円/楕円 326"/>
        <xdr:cNvSpPr/>
      </xdr:nvSpPr>
      <xdr:spPr>
        <a:xfrm>
          <a:off x="6921500" y="586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153287</xdr:rowOff>
    </xdr:from>
    <xdr:ext cx="534377" cy="259045"/>
    <xdr:sp macro="" textlink="">
      <xdr:nvSpPr>
        <xdr:cNvPr id="328" name="テキスト ボックス 327"/>
        <xdr:cNvSpPr txBox="1"/>
      </xdr:nvSpPr>
      <xdr:spPr>
        <a:xfrm>
          <a:off x="6705111" y="563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42" name="テキスト ボックス 34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4" name="テキスト ボックス 34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6" name="テキスト ボックス 34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8" name="テキスト ボックス 347"/>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50" name="テキスト ボックス 34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52" name="テキスト ボックス 35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123631</xdr:rowOff>
    </xdr:from>
    <xdr:to>
      <xdr:col>15</xdr:col>
      <xdr:colOff>180340</xdr:colOff>
      <xdr:row>59</xdr:row>
      <xdr:rowOff>55351</xdr:rowOff>
    </xdr:to>
    <xdr:cxnSp macro="">
      <xdr:nvCxnSpPr>
        <xdr:cNvPr id="354" name="直線コネクタ 353"/>
        <xdr:cNvCxnSpPr/>
      </xdr:nvCxnSpPr>
      <xdr:spPr>
        <a:xfrm flipV="1">
          <a:off x="10475595" y="8696131"/>
          <a:ext cx="1270" cy="147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67657</xdr:rowOff>
    </xdr:from>
    <xdr:ext cx="534377" cy="259045"/>
    <xdr:sp macro="" textlink="">
      <xdr:nvSpPr>
        <xdr:cNvPr id="355" name="普通建設事業費最小値テキスト"/>
        <xdr:cNvSpPr txBox="1"/>
      </xdr:nvSpPr>
      <xdr:spPr>
        <a:xfrm>
          <a:off x="10528300" y="10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39,986</a:t>
          </a:r>
          <a:endParaRPr kumimoji="1" lang="ja-JP" altLang="en-US" sz="1000" b="1">
            <a:latin typeface="ＭＳ Ｐゴシック"/>
          </a:endParaRPr>
        </a:p>
      </xdr:txBody>
    </xdr:sp>
    <xdr:clientData/>
  </xdr:oneCellAnchor>
  <xdr:twoCellAnchor>
    <xdr:from>
      <xdr:col>15</xdr:col>
      <xdr:colOff>92075</xdr:colOff>
      <xdr:row>59</xdr:row>
      <xdr:rowOff>55351</xdr:rowOff>
    </xdr:from>
    <xdr:to>
      <xdr:col>15</xdr:col>
      <xdr:colOff>269875</xdr:colOff>
      <xdr:row>59</xdr:row>
      <xdr:rowOff>55351</xdr:rowOff>
    </xdr:to>
    <xdr:cxnSp macro="">
      <xdr:nvCxnSpPr>
        <xdr:cNvPr id="356" name="直線コネクタ 355"/>
        <xdr:cNvCxnSpPr/>
      </xdr:nvCxnSpPr>
      <xdr:spPr>
        <a:xfrm>
          <a:off x="10388600" y="1017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70308</xdr:rowOff>
    </xdr:from>
    <xdr:ext cx="690189" cy="259045"/>
    <xdr:sp macro="" textlink="">
      <xdr:nvSpPr>
        <xdr:cNvPr id="357" name="普通建設事業費最大値テキスト"/>
        <xdr:cNvSpPr txBox="1"/>
      </xdr:nvSpPr>
      <xdr:spPr>
        <a:xfrm>
          <a:off x="10528300" y="8471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1,394,761</a:t>
          </a:r>
          <a:endParaRPr kumimoji="1" lang="ja-JP" altLang="en-US" sz="1000" b="1">
            <a:latin typeface="ＭＳ Ｐゴシック"/>
          </a:endParaRPr>
        </a:p>
      </xdr:txBody>
    </xdr:sp>
    <xdr:clientData/>
  </xdr:oneCellAnchor>
  <xdr:twoCellAnchor>
    <xdr:from>
      <xdr:col>15</xdr:col>
      <xdr:colOff>92075</xdr:colOff>
      <xdr:row>50</xdr:row>
      <xdr:rowOff>123631</xdr:rowOff>
    </xdr:from>
    <xdr:to>
      <xdr:col>15</xdr:col>
      <xdr:colOff>269875</xdr:colOff>
      <xdr:row>50</xdr:row>
      <xdr:rowOff>123631</xdr:rowOff>
    </xdr:to>
    <xdr:cxnSp macro="">
      <xdr:nvCxnSpPr>
        <xdr:cNvPr id="358" name="直線コネクタ 357"/>
        <xdr:cNvCxnSpPr/>
      </xdr:nvCxnSpPr>
      <xdr:spPr>
        <a:xfrm>
          <a:off x="10388600" y="869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157925</xdr:rowOff>
    </xdr:from>
    <xdr:to>
      <xdr:col>15</xdr:col>
      <xdr:colOff>180975</xdr:colOff>
      <xdr:row>59</xdr:row>
      <xdr:rowOff>20030</xdr:rowOff>
    </xdr:to>
    <xdr:cxnSp macro="">
      <xdr:nvCxnSpPr>
        <xdr:cNvPr id="359" name="直線コネクタ 358"/>
        <xdr:cNvCxnSpPr/>
      </xdr:nvCxnSpPr>
      <xdr:spPr>
        <a:xfrm flipV="1">
          <a:off x="9639300" y="10102025"/>
          <a:ext cx="838200" cy="3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112106</xdr:rowOff>
    </xdr:from>
    <xdr:ext cx="534377" cy="259045"/>
    <xdr:sp macro="" textlink="">
      <xdr:nvSpPr>
        <xdr:cNvPr id="360" name="普通建設事業費平均値テキスト"/>
        <xdr:cNvSpPr txBox="1"/>
      </xdr:nvSpPr>
      <xdr:spPr>
        <a:xfrm>
          <a:off x="10528300" y="1005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133679</xdr:rowOff>
    </xdr:from>
    <xdr:to>
      <xdr:col>15</xdr:col>
      <xdr:colOff>231775</xdr:colOff>
      <xdr:row>59</xdr:row>
      <xdr:rowOff>63829</xdr:rowOff>
    </xdr:to>
    <xdr:sp macro="" textlink="">
      <xdr:nvSpPr>
        <xdr:cNvPr id="361" name="フローチャート : 判断 360"/>
        <xdr:cNvSpPr/>
      </xdr:nvSpPr>
      <xdr:spPr>
        <a:xfrm>
          <a:off x="104267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6415</xdr:rowOff>
    </xdr:from>
    <xdr:to>
      <xdr:col>14</xdr:col>
      <xdr:colOff>28575</xdr:colOff>
      <xdr:row>59</xdr:row>
      <xdr:rowOff>20030</xdr:rowOff>
    </xdr:to>
    <xdr:cxnSp macro="">
      <xdr:nvCxnSpPr>
        <xdr:cNvPr id="362" name="直線コネクタ 361"/>
        <xdr:cNvCxnSpPr/>
      </xdr:nvCxnSpPr>
      <xdr:spPr>
        <a:xfrm>
          <a:off x="8750300" y="10121965"/>
          <a:ext cx="889000" cy="1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123762</xdr:rowOff>
    </xdr:from>
    <xdr:to>
      <xdr:col>14</xdr:col>
      <xdr:colOff>79375</xdr:colOff>
      <xdr:row>59</xdr:row>
      <xdr:rowOff>53912</xdr:rowOff>
    </xdr:to>
    <xdr:sp macro="" textlink="">
      <xdr:nvSpPr>
        <xdr:cNvPr id="363" name="フローチャート : 判断 362"/>
        <xdr:cNvSpPr/>
      </xdr:nvSpPr>
      <xdr:spPr>
        <a:xfrm>
          <a:off x="9588500" y="1006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70439</xdr:rowOff>
    </xdr:from>
    <xdr:ext cx="534377" cy="259045"/>
    <xdr:sp macro="" textlink="">
      <xdr:nvSpPr>
        <xdr:cNvPr id="364" name="テキスト ボックス 363"/>
        <xdr:cNvSpPr txBox="1"/>
      </xdr:nvSpPr>
      <xdr:spPr>
        <a:xfrm>
          <a:off x="9372111" y="984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6415</xdr:rowOff>
    </xdr:from>
    <xdr:to>
      <xdr:col>12</xdr:col>
      <xdr:colOff>511175</xdr:colOff>
      <xdr:row>59</xdr:row>
      <xdr:rowOff>26157</xdr:rowOff>
    </xdr:to>
    <xdr:cxnSp macro="">
      <xdr:nvCxnSpPr>
        <xdr:cNvPr id="365" name="直線コネクタ 364"/>
        <xdr:cNvCxnSpPr/>
      </xdr:nvCxnSpPr>
      <xdr:spPr>
        <a:xfrm flipV="1">
          <a:off x="7861300" y="10121965"/>
          <a:ext cx="889000" cy="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128499</xdr:rowOff>
    </xdr:from>
    <xdr:to>
      <xdr:col>12</xdr:col>
      <xdr:colOff>561975</xdr:colOff>
      <xdr:row>59</xdr:row>
      <xdr:rowOff>58649</xdr:rowOff>
    </xdr:to>
    <xdr:sp macro="" textlink="">
      <xdr:nvSpPr>
        <xdr:cNvPr id="366" name="フローチャート : 判断 365"/>
        <xdr:cNvSpPr/>
      </xdr:nvSpPr>
      <xdr:spPr>
        <a:xfrm>
          <a:off x="8699500" y="1007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49776</xdr:rowOff>
    </xdr:from>
    <xdr:ext cx="534377" cy="259045"/>
    <xdr:sp macro="" textlink="">
      <xdr:nvSpPr>
        <xdr:cNvPr id="367" name="テキスト ボックス 366"/>
        <xdr:cNvSpPr txBox="1"/>
      </xdr:nvSpPr>
      <xdr:spPr>
        <a:xfrm>
          <a:off x="8483111" y="101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26157</xdr:rowOff>
    </xdr:from>
    <xdr:to>
      <xdr:col>11</xdr:col>
      <xdr:colOff>307975</xdr:colOff>
      <xdr:row>59</xdr:row>
      <xdr:rowOff>28926</xdr:rowOff>
    </xdr:to>
    <xdr:cxnSp macro="">
      <xdr:nvCxnSpPr>
        <xdr:cNvPr id="368" name="直線コネクタ 367"/>
        <xdr:cNvCxnSpPr/>
      </xdr:nvCxnSpPr>
      <xdr:spPr>
        <a:xfrm flipV="1">
          <a:off x="6972300" y="10141707"/>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127665</xdr:rowOff>
    </xdr:from>
    <xdr:to>
      <xdr:col>11</xdr:col>
      <xdr:colOff>358775</xdr:colOff>
      <xdr:row>59</xdr:row>
      <xdr:rowOff>57815</xdr:rowOff>
    </xdr:to>
    <xdr:sp macro="" textlink="">
      <xdr:nvSpPr>
        <xdr:cNvPr id="369" name="フローチャート : 判断 368"/>
        <xdr:cNvSpPr/>
      </xdr:nvSpPr>
      <xdr:spPr>
        <a:xfrm>
          <a:off x="7810500" y="1007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74342</xdr:rowOff>
    </xdr:from>
    <xdr:ext cx="534377" cy="259045"/>
    <xdr:sp macro="" textlink="">
      <xdr:nvSpPr>
        <xdr:cNvPr id="370" name="テキスト ボックス 369"/>
        <xdr:cNvSpPr txBox="1"/>
      </xdr:nvSpPr>
      <xdr:spPr>
        <a:xfrm>
          <a:off x="7594111" y="984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142796</xdr:rowOff>
    </xdr:from>
    <xdr:to>
      <xdr:col>10</xdr:col>
      <xdr:colOff>155575</xdr:colOff>
      <xdr:row>59</xdr:row>
      <xdr:rowOff>72946</xdr:rowOff>
    </xdr:to>
    <xdr:sp macro="" textlink="">
      <xdr:nvSpPr>
        <xdr:cNvPr id="371" name="フローチャート : 判断 370"/>
        <xdr:cNvSpPr/>
      </xdr:nvSpPr>
      <xdr:spPr>
        <a:xfrm>
          <a:off x="6921500" y="100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89473</xdr:rowOff>
    </xdr:from>
    <xdr:ext cx="534377" cy="259045"/>
    <xdr:sp macro="" textlink="">
      <xdr:nvSpPr>
        <xdr:cNvPr id="372" name="テキスト ボックス 371"/>
        <xdr:cNvSpPr txBox="1"/>
      </xdr:nvSpPr>
      <xdr:spPr>
        <a:xfrm>
          <a:off x="6705111" y="98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107125</xdr:rowOff>
    </xdr:from>
    <xdr:to>
      <xdr:col>15</xdr:col>
      <xdr:colOff>231775</xdr:colOff>
      <xdr:row>59</xdr:row>
      <xdr:rowOff>37275</xdr:rowOff>
    </xdr:to>
    <xdr:sp macro="" textlink="">
      <xdr:nvSpPr>
        <xdr:cNvPr id="378" name="円/楕円 377"/>
        <xdr:cNvSpPr/>
      </xdr:nvSpPr>
      <xdr:spPr>
        <a:xfrm>
          <a:off x="10426700" y="1005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66502</xdr:rowOff>
    </xdr:from>
    <xdr:ext cx="599010" cy="259045"/>
    <xdr:sp macro="" textlink="">
      <xdr:nvSpPr>
        <xdr:cNvPr id="379" name="普通建設事業費該当値テキスト"/>
        <xdr:cNvSpPr txBox="1"/>
      </xdr:nvSpPr>
      <xdr:spPr>
        <a:xfrm>
          <a:off x="10528300" y="983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103,258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140680</xdr:rowOff>
    </xdr:from>
    <xdr:to>
      <xdr:col>14</xdr:col>
      <xdr:colOff>79375</xdr:colOff>
      <xdr:row>59</xdr:row>
      <xdr:rowOff>70830</xdr:rowOff>
    </xdr:to>
    <xdr:sp macro="" textlink="">
      <xdr:nvSpPr>
        <xdr:cNvPr id="380" name="円/楕円 379"/>
        <xdr:cNvSpPr/>
      </xdr:nvSpPr>
      <xdr:spPr>
        <a:xfrm>
          <a:off x="9588500" y="1008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61957</xdr:rowOff>
    </xdr:from>
    <xdr:ext cx="534377" cy="259045"/>
    <xdr:sp macro="" textlink="">
      <xdr:nvSpPr>
        <xdr:cNvPr id="381" name="テキスト ボックス 380"/>
        <xdr:cNvSpPr txBox="1"/>
      </xdr:nvSpPr>
      <xdr:spPr>
        <a:xfrm>
          <a:off x="9372111" y="1017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72,433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127065</xdr:rowOff>
    </xdr:from>
    <xdr:to>
      <xdr:col>12</xdr:col>
      <xdr:colOff>561975</xdr:colOff>
      <xdr:row>59</xdr:row>
      <xdr:rowOff>57215</xdr:rowOff>
    </xdr:to>
    <xdr:sp macro="" textlink="">
      <xdr:nvSpPr>
        <xdr:cNvPr id="382" name="円/楕円 381"/>
        <xdr:cNvSpPr/>
      </xdr:nvSpPr>
      <xdr:spPr>
        <a:xfrm>
          <a:off x="8699500" y="1007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73742</xdr:rowOff>
    </xdr:from>
    <xdr:ext cx="534377" cy="259045"/>
    <xdr:sp macro="" textlink="">
      <xdr:nvSpPr>
        <xdr:cNvPr id="383" name="テキスト ボックス 382"/>
        <xdr:cNvSpPr txBox="1"/>
      </xdr:nvSpPr>
      <xdr:spPr>
        <a:xfrm>
          <a:off x="8483111" y="984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84,940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146807</xdr:rowOff>
    </xdr:from>
    <xdr:to>
      <xdr:col>11</xdr:col>
      <xdr:colOff>358775</xdr:colOff>
      <xdr:row>59</xdr:row>
      <xdr:rowOff>76957</xdr:rowOff>
    </xdr:to>
    <xdr:sp macro="" textlink="">
      <xdr:nvSpPr>
        <xdr:cNvPr id="384" name="円/楕円 383"/>
        <xdr:cNvSpPr/>
      </xdr:nvSpPr>
      <xdr:spPr>
        <a:xfrm>
          <a:off x="7810500" y="1009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68084</xdr:rowOff>
    </xdr:from>
    <xdr:ext cx="534377" cy="259045"/>
    <xdr:sp macro="" textlink="">
      <xdr:nvSpPr>
        <xdr:cNvPr id="385" name="テキスト ボックス 384"/>
        <xdr:cNvSpPr txBox="1"/>
      </xdr:nvSpPr>
      <xdr:spPr>
        <a:xfrm>
          <a:off x="7594111" y="1018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66,804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149576</xdr:rowOff>
    </xdr:from>
    <xdr:to>
      <xdr:col>10</xdr:col>
      <xdr:colOff>155575</xdr:colOff>
      <xdr:row>59</xdr:row>
      <xdr:rowOff>79726</xdr:rowOff>
    </xdr:to>
    <xdr:sp macro="" textlink="">
      <xdr:nvSpPr>
        <xdr:cNvPr id="386" name="円/楕円 385"/>
        <xdr:cNvSpPr/>
      </xdr:nvSpPr>
      <xdr:spPr>
        <a:xfrm>
          <a:off x="6921500" y="1009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70853</xdr:rowOff>
    </xdr:from>
    <xdr:ext cx="534377" cy="259045"/>
    <xdr:sp macro="" textlink="">
      <xdr:nvSpPr>
        <xdr:cNvPr id="387" name="テキスト ボックス 386"/>
        <xdr:cNvSpPr txBox="1"/>
      </xdr:nvSpPr>
      <xdr:spPr>
        <a:xfrm>
          <a:off x="6705111" y="1018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401" name="テキスト ボックス 40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3" name="テキスト ボックス 40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5" name="テキスト ボックス 40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7" name="テキスト ボックス 40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9" name="テキスト ボックス 40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97809</xdr:rowOff>
    </xdr:from>
    <xdr:to>
      <xdr:col>15</xdr:col>
      <xdr:colOff>180340</xdr:colOff>
      <xdr:row>79</xdr:row>
      <xdr:rowOff>41611</xdr:rowOff>
    </xdr:to>
    <xdr:cxnSp macro="">
      <xdr:nvCxnSpPr>
        <xdr:cNvPr id="411" name="直線コネクタ 410"/>
        <xdr:cNvCxnSpPr/>
      </xdr:nvCxnSpPr>
      <xdr:spPr>
        <a:xfrm flipV="1">
          <a:off x="10475595" y="12099309"/>
          <a:ext cx="1270" cy="148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61789</xdr:rowOff>
    </xdr:from>
    <xdr:ext cx="469744" cy="259045"/>
    <xdr:sp macro="" textlink="">
      <xdr:nvSpPr>
        <xdr:cNvPr id="412" name="普通建設事業費 （ うち新規整備　）最小値テキスト"/>
        <xdr:cNvSpPr txBox="1"/>
      </xdr:nvSpPr>
      <xdr:spPr>
        <a:xfrm>
          <a:off x="10528300" y="136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2,235</a:t>
          </a:r>
          <a:endParaRPr kumimoji="1" lang="ja-JP" altLang="en-US" sz="1000" b="1">
            <a:latin typeface="ＭＳ Ｐゴシック"/>
          </a:endParaRPr>
        </a:p>
      </xdr:txBody>
    </xdr:sp>
    <xdr:clientData/>
  </xdr:oneCellAnchor>
  <xdr:twoCellAnchor>
    <xdr:from>
      <xdr:col>15</xdr:col>
      <xdr:colOff>92075</xdr:colOff>
      <xdr:row>79</xdr:row>
      <xdr:rowOff>41611</xdr:rowOff>
    </xdr:from>
    <xdr:to>
      <xdr:col>15</xdr:col>
      <xdr:colOff>269875</xdr:colOff>
      <xdr:row>79</xdr:row>
      <xdr:rowOff>41611</xdr:rowOff>
    </xdr:to>
    <xdr:cxnSp macro="">
      <xdr:nvCxnSpPr>
        <xdr:cNvPr id="413" name="直線コネクタ 412"/>
        <xdr:cNvCxnSpPr/>
      </xdr:nvCxnSpPr>
      <xdr:spPr>
        <a:xfrm>
          <a:off x="10388600" y="1358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44486</xdr:rowOff>
    </xdr:from>
    <xdr:ext cx="690189" cy="259045"/>
    <xdr:sp macro="" textlink="">
      <xdr:nvSpPr>
        <xdr:cNvPr id="414" name="普通建設事業費 （ うち新規整備　）最大値テキスト"/>
        <xdr:cNvSpPr txBox="1"/>
      </xdr:nvSpPr>
      <xdr:spPr>
        <a:xfrm>
          <a:off x="10528300" y="11874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1,172,985</a:t>
          </a:r>
          <a:endParaRPr kumimoji="1" lang="ja-JP" altLang="en-US" sz="1000" b="1">
            <a:latin typeface="ＭＳ Ｐゴシック"/>
          </a:endParaRPr>
        </a:p>
      </xdr:txBody>
    </xdr:sp>
    <xdr:clientData/>
  </xdr:oneCellAnchor>
  <xdr:twoCellAnchor>
    <xdr:from>
      <xdr:col>15</xdr:col>
      <xdr:colOff>92075</xdr:colOff>
      <xdr:row>70</xdr:row>
      <xdr:rowOff>97809</xdr:rowOff>
    </xdr:from>
    <xdr:to>
      <xdr:col>15</xdr:col>
      <xdr:colOff>269875</xdr:colOff>
      <xdr:row>70</xdr:row>
      <xdr:rowOff>97809</xdr:rowOff>
    </xdr:to>
    <xdr:cxnSp macro="">
      <xdr:nvCxnSpPr>
        <xdr:cNvPr id="415" name="直線コネクタ 414"/>
        <xdr:cNvCxnSpPr/>
      </xdr:nvCxnSpPr>
      <xdr:spPr>
        <a:xfrm>
          <a:off x="10388600" y="120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132069</xdr:rowOff>
    </xdr:from>
    <xdr:to>
      <xdr:col>15</xdr:col>
      <xdr:colOff>180975</xdr:colOff>
      <xdr:row>79</xdr:row>
      <xdr:rowOff>35359</xdr:rowOff>
    </xdr:to>
    <xdr:cxnSp macro="">
      <xdr:nvCxnSpPr>
        <xdr:cNvPr id="416" name="直線コネクタ 415"/>
        <xdr:cNvCxnSpPr/>
      </xdr:nvCxnSpPr>
      <xdr:spPr>
        <a:xfrm>
          <a:off x="9639300" y="13505169"/>
          <a:ext cx="838200" cy="7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150689</xdr:rowOff>
    </xdr:from>
    <xdr:ext cx="534377" cy="259045"/>
    <xdr:sp macro="" textlink="">
      <xdr:nvSpPr>
        <xdr:cNvPr id="417" name="普通建設事業費 （ うち新規整備　）平均値テキスト"/>
        <xdr:cNvSpPr txBox="1"/>
      </xdr:nvSpPr>
      <xdr:spPr>
        <a:xfrm>
          <a:off x="10528300" y="13352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127812</xdr:rowOff>
    </xdr:from>
    <xdr:to>
      <xdr:col>15</xdr:col>
      <xdr:colOff>231775</xdr:colOff>
      <xdr:row>79</xdr:row>
      <xdr:rowOff>57962</xdr:rowOff>
    </xdr:to>
    <xdr:sp macro="" textlink="">
      <xdr:nvSpPr>
        <xdr:cNvPr id="418" name="フローチャート : 判断 417"/>
        <xdr:cNvSpPr/>
      </xdr:nvSpPr>
      <xdr:spPr>
        <a:xfrm>
          <a:off x="10426700" y="1350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132069</xdr:rowOff>
    </xdr:from>
    <xdr:to>
      <xdr:col>14</xdr:col>
      <xdr:colOff>28575</xdr:colOff>
      <xdr:row>78</xdr:row>
      <xdr:rowOff>141486</xdr:rowOff>
    </xdr:to>
    <xdr:cxnSp macro="">
      <xdr:nvCxnSpPr>
        <xdr:cNvPr id="419" name="直線コネクタ 418"/>
        <xdr:cNvCxnSpPr/>
      </xdr:nvCxnSpPr>
      <xdr:spPr>
        <a:xfrm flipV="1">
          <a:off x="8750300" y="13505169"/>
          <a:ext cx="889000" cy="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104614</xdr:rowOff>
    </xdr:from>
    <xdr:to>
      <xdr:col>14</xdr:col>
      <xdr:colOff>79375</xdr:colOff>
      <xdr:row>79</xdr:row>
      <xdr:rowOff>34764</xdr:rowOff>
    </xdr:to>
    <xdr:sp macro="" textlink="">
      <xdr:nvSpPr>
        <xdr:cNvPr id="420" name="フローチャート : 判断 419"/>
        <xdr:cNvSpPr/>
      </xdr:nvSpPr>
      <xdr:spPr>
        <a:xfrm>
          <a:off x="9588500" y="1347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25891</xdr:rowOff>
    </xdr:from>
    <xdr:ext cx="534377" cy="259045"/>
    <xdr:sp macro="" textlink="">
      <xdr:nvSpPr>
        <xdr:cNvPr id="421" name="テキスト ボックス 420"/>
        <xdr:cNvSpPr txBox="1"/>
      </xdr:nvSpPr>
      <xdr:spPr>
        <a:xfrm>
          <a:off x="9372111" y="135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119607</xdr:rowOff>
    </xdr:from>
    <xdr:to>
      <xdr:col>12</xdr:col>
      <xdr:colOff>561975</xdr:colOff>
      <xdr:row>79</xdr:row>
      <xdr:rowOff>49757</xdr:rowOff>
    </xdr:to>
    <xdr:sp macro="" textlink="">
      <xdr:nvSpPr>
        <xdr:cNvPr id="422" name="フローチャート : 判断 421"/>
        <xdr:cNvSpPr/>
      </xdr:nvSpPr>
      <xdr:spPr>
        <a:xfrm>
          <a:off x="8699500" y="1349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40884</xdr:rowOff>
    </xdr:from>
    <xdr:ext cx="534377" cy="259045"/>
    <xdr:sp macro="" textlink="">
      <xdr:nvSpPr>
        <xdr:cNvPr id="423" name="テキスト ボックス 422"/>
        <xdr:cNvSpPr txBox="1"/>
      </xdr:nvSpPr>
      <xdr:spPr>
        <a:xfrm>
          <a:off x="8483111" y="1358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156009</xdr:rowOff>
    </xdr:from>
    <xdr:to>
      <xdr:col>15</xdr:col>
      <xdr:colOff>231775</xdr:colOff>
      <xdr:row>79</xdr:row>
      <xdr:rowOff>86159</xdr:rowOff>
    </xdr:to>
    <xdr:sp macro="" textlink="">
      <xdr:nvSpPr>
        <xdr:cNvPr id="429" name="円/楕円 428"/>
        <xdr:cNvSpPr/>
      </xdr:nvSpPr>
      <xdr:spPr>
        <a:xfrm>
          <a:off x="10426700" y="135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106239</xdr:rowOff>
    </xdr:from>
    <xdr:ext cx="469744" cy="259045"/>
    <xdr:sp macro="" textlink="">
      <xdr:nvSpPr>
        <xdr:cNvPr id="430" name="普通建設事業費 （ うち新規整備　）該当値テキスト"/>
        <xdr:cNvSpPr txBox="1"/>
      </xdr:nvSpPr>
      <xdr:spPr>
        <a:xfrm>
          <a:off x="10528300" y="134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81269</xdr:rowOff>
    </xdr:from>
    <xdr:to>
      <xdr:col>14</xdr:col>
      <xdr:colOff>79375</xdr:colOff>
      <xdr:row>79</xdr:row>
      <xdr:rowOff>11419</xdr:rowOff>
    </xdr:to>
    <xdr:sp macro="" textlink="">
      <xdr:nvSpPr>
        <xdr:cNvPr id="431" name="円/楕円 430"/>
        <xdr:cNvSpPr/>
      </xdr:nvSpPr>
      <xdr:spPr>
        <a:xfrm>
          <a:off x="9588500" y="134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27946</xdr:rowOff>
    </xdr:from>
    <xdr:ext cx="534377" cy="259045"/>
    <xdr:sp macro="" textlink="">
      <xdr:nvSpPr>
        <xdr:cNvPr id="432" name="テキスト ボックス 431"/>
        <xdr:cNvSpPr txBox="1"/>
      </xdr:nvSpPr>
      <xdr:spPr>
        <a:xfrm>
          <a:off x="9372111" y="132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66,008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90686</xdr:rowOff>
    </xdr:from>
    <xdr:to>
      <xdr:col>12</xdr:col>
      <xdr:colOff>561975</xdr:colOff>
      <xdr:row>79</xdr:row>
      <xdr:rowOff>20836</xdr:rowOff>
    </xdr:to>
    <xdr:sp macro="" textlink="">
      <xdr:nvSpPr>
        <xdr:cNvPr id="433" name="円/楕円 432"/>
        <xdr:cNvSpPr/>
      </xdr:nvSpPr>
      <xdr:spPr>
        <a:xfrm>
          <a:off x="8699500" y="1346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37363</xdr:rowOff>
    </xdr:from>
    <xdr:ext cx="534377" cy="259045"/>
    <xdr:sp macro="" textlink="">
      <xdr:nvSpPr>
        <xdr:cNvPr id="434" name="テキスト ボックス 433"/>
        <xdr:cNvSpPr txBox="1"/>
      </xdr:nvSpPr>
      <xdr:spPr>
        <a:xfrm>
          <a:off x="8483111" y="1323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4336</xdr:rowOff>
    </xdr:from>
    <xdr:to>
      <xdr:col>15</xdr:col>
      <xdr:colOff>180340</xdr:colOff>
      <xdr:row>98</xdr:row>
      <xdr:rowOff>145252</xdr:rowOff>
    </xdr:to>
    <xdr:cxnSp macro="">
      <xdr:nvCxnSpPr>
        <xdr:cNvPr id="460" name="直線コネクタ 459"/>
        <xdr:cNvCxnSpPr/>
      </xdr:nvCxnSpPr>
      <xdr:spPr>
        <a:xfrm flipV="1">
          <a:off x="10475595" y="15606286"/>
          <a:ext cx="1270" cy="1341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149079</xdr:rowOff>
    </xdr:from>
    <xdr:ext cx="469744" cy="259045"/>
    <xdr:sp macro="" textlink="">
      <xdr:nvSpPr>
        <xdr:cNvPr id="461" name="普通建設事業費 （ うち更新整備　）最小値テキスト"/>
        <xdr:cNvSpPr txBox="1"/>
      </xdr:nvSpPr>
      <xdr:spPr>
        <a:xfrm>
          <a:off x="10528300" y="1695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7,660</a:t>
          </a:r>
          <a:endParaRPr kumimoji="1" lang="ja-JP" altLang="en-US" sz="1000" b="1">
            <a:latin typeface="ＭＳ Ｐゴシック"/>
          </a:endParaRPr>
        </a:p>
      </xdr:txBody>
    </xdr:sp>
    <xdr:clientData/>
  </xdr:oneCellAnchor>
  <xdr:twoCellAnchor>
    <xdr:from>
      <xdr:col>15</xdr:col>
      <xdr:colOff>92075</xdr:colOff>
      <xdr:row>98</xdr:row>
      <xdr:rowOff>145252</xdr:rowOff>
    </xdr:from>
    <xdr:to>
      <xdr:col>15</xdr:col>
      <xdr:colOff>269875</xdr:colOff>
      <xdr:row>98</xdr:row>
      <xdr:rowOff>145252</xdr:rowOff>
    </xdr:to>
    <xdr:cxnSp macro="">
      <xdr:nvCxnSpPr>
        <xdr:cNvPr id="462" name="直線コネクタ 461"/>
        <xdr:cNvCxnSpPr/>
      </xdr:nvCxnSpPr>
      <xdr:spPr>
        <a:xfrm>
          <a:off x="10388600" y="1694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122463</xdr:rowOff>
    </xdr:from>
    <xdr:ext cx="534377" cy="259045"/>
    <xdr:sp macro="" textlink="">
      <xdr:nvSpPr>
        <xdr:cNvPr id="463" name="普通建設事業費 （ うち更新整備　）最大値テキスト"/>
        <xdr:cNvSpPr txBox="1"/>
      </xdr:nvSpPr>
      <xdr:spPr>
        <a:xfrm>
          <a:off x="10528300" y="15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89,790</a:t>
          </a:r>
          <a:endParaRPr kumimoji="1" lang="ja-JP" altLang="en-US" sz="1000" b="1">
            <a:latin typeface="ＭＳ Ｐゴシック"/>
          </a:endParaRPr>
        </a:p>
      </xdr:txBody>
    </xdr:sp>
    <xdr:clientData/>
  </xdr:oneCellAnchor>
  <xdr:twoCellAnchor>
    <xdr:from>
      <xdr:col>15</xdr:col>
      <xdr:colOff>92075</xdr:colOff>
      <xdr:row>91</xdr:row>
      <xdr:rowOff>4336</xdr:rowOff>
    </xdr:from>
    <xdr:to>
      <xdr:col>15</xdr:col>
      <xdr:colOff>269875</xdr:colOff>
      <xdr:row>91</xdr:row>
      <xdr:rowOff>4336</xdr:rowOff>
    </xdr:to>
    <xdr:cxnSp macro="">
      <xdr:nvCxnSpPr>
        <xdr:cNvPr id="464" name="直線コネクタ 463"/>
        <xdr:cNvCxnSpPr/>
      </xdr:nvCxnSpPr>
      <xdr:spPr>
        <a:xfrm>
          <a:off x="10388600" y="156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4336</xdr:rowOff>
    </xdr:from>
    <xdr:to>
      <xdr:col>15</xdr:col>
      <xdr:colOff>180975</xdr:colOff>
      <xdr:row>99</xdr:row>
      <xdr:rowOff>98879</xdr:rowOff>
    </xdr:to>
    <xdr:cxnSp macro="">
      <xdr:nvCxnSpPr>
        <xdr:cNvPr id="465" name="直線コネクタ 464"/>
        <xdr:cNvCxnSpPr/>
      </xdr:nvCxnSpPr>
      <xdr:spPr>
        <a:xfrm flipV="1">
          <a:off x="9639300" y="15606286"/>
          <a:ext cx="838200" cy="146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161903</xdr:rowOff>
    </xdr:from>
    <xdr:ext cx="534377" cy="259045"/>
    <xdr:sp macro="" textlink="">
      <xdr:nvSpPr>
        <xdr:cNvPr id="466" name="普通建設事業費 （ うち更新整備　）平均値テキスト"/>
        <xdr:cNvSpPr txBox="1"/>
      </xdr:nvSpPr>
      <xdr:spPr>
        <a:xfrm>
          <a:off x="10528300" y="16449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33,708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12026</xdr:rowOff>
    </xdr:from>
    <xdr:to>
      <xdr:col>15</xdr:col>
      <xdr:colOff>231775</xdr:colOff>
      <xdr:row>96</xdr:row>
      <xdr:rowOff>113626</xdr:rowOff>
    </xdr:to>
    <xdr:sp macro="" textlink="">
      <xdr:nvSpPr>
        <xdr:cNvPr id="467" name="フローチャート : 判断 466"/>
        <xdr:cNvSpPr/>
      </xdr:nvSpPr>
      <xdr:spPr>
        <a:xfrm>
          <a:off x="104267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15309</xdr:rowOff>
    </xdr:from>
    <xdr:to>
      <xdr:col>14</xdr:col>
      <xdr:colOff>28575</xdr:colOff>
      <xdr:row>99</xdr:row>
      <xdr:rowOff>98879</xdr:rowOff>
    </xdr:to>
    <xdr:cxnSp macro="">
      <xdr:nvCxnSpPr>
        <xdr:cNvPr id="468" name="直線コネクタ 467"/>
        <xdr:cNvCxnSpPr/>
      </xdr:nvCxnSpPr>
      <xdr:spPr>
        <a:xfrm>
          <a:off x="8750300" y="16817409"/>
          <a:ext cx="889000" cy="25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169628</xdr:rowOff>
    </xdr:from>
    <xdr:to>
      <xdr:col>14</xdr:col>
      <xdr:colOff>79375</xdr:colOff>
      <xdr:row>97</xdr:row>
      <xdr:rowOff>99778</xdr:rowOff>
    </xdr:to>
    <xdr:sp macro="" textlink="">
      <xdr:nvSpPr>
        <xdr:cNvPr id="469" name="フローチャート : 判断 468"/>
        <xdr:cNvSpPr/>
      </xdr:nvSpPr>
      <xdr:spPr>
        <a:xfrm>
          <a:off x="9588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116305</xdr:rowOff>
    </xdr:from>
    <xdr:ext cx="534377" cy="259045"/>
    <xdr:sp macro="" textlink="">
      <xdr:nvSpPr>
        <xdr:cNvPr id="470" name="テキスト ボックス 469"/>
        <xdr:cNvSpPr txBox="1"/>
      </xdr:nvSpPr>
      <xdr:spPr>
        <a:xfrm>
          <a:off x="9372111" y="164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11339</xdr:rowOff>
    </xdr:from>
    <xdr:to>
      <xdr:col>12</xdr:col>
      <xdr:colOff>561975</xdr:colOff>
      <xdr:row>96</xdr:row>
      <xdr:rowOff>112939</xdr:rowOff>
    </xdr:to>
    <xdr:sp macro="" textlink="">
      <xdr:nvSpPr>
        <xdr:cNvPr id="471" name="フローチャート : 判断 470"/>
        <xdr:cNvSpPr/>
      </xdr:nvSpPr>
      <xdr:spPr>
        <a:xfrm>
          <a:off x="8699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129466</xdr:rowOff>
    </xdr:from>
    <xdr:ext cx="534377" cy="259045"/>
    <xdr:sp macro="" textlink="">
      <xdr:nvSpPr>
        <xdr:cNvPr id="472" name="テキスト ボックス 471"/>
        <xdr:cNvSpPr txBox="1"/>
      </xdr:nvSpPr>
      <xdr:spPr>
        <a:xfrm>
          <a:off x="8483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90</xdr:row>
      <xdr:rowOff>124986</xdr:rowOff>
    </xdr:from>
    <xdr:to>
      <xdr:col>15</xdr:col>
      <xdr:colOff>231775</xdr:colOff>
      <xdr:row>91</xdr:row>
      <xdr:rowOff>55136</xdr:rowOff>
    </xdr:to>
    <xdr:sp macro="" textlink="">
      <xdr:nvSpPr>
        <xdr:cNvPr id="478" name="円/楕円 477"/>
        <xdr:cNvSpPr/>
      </xdr:nvSpPr>
      <xdr:spPr>
        <a:xfrm>
          <a:off x="10426700" y="155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78013</xdr:rowOff>
    </xdr:from>
    <xdr:ext cx="534377" cy="259045"/>
    <xdr:sp macro="" textlink="">
      <xdr:nvSpPr>
        <xdr:cNvPr id="479" name="普通建設事業費 （ うち更新整備　）該当値テキスト"/>
        <xdr:cNvSpPr txBox="1"/>
      </xdr:nvSpPr>
      <xdr:spPr>
        <a:xfrm>
          <a:off x="10528300" y="1550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89,790</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48079</xdr:rowOff>
    </xdr:from>
    <xdr:to>
      <xdr:col>14</xdr:col>
      <xdr:colOff>79375</xdr:colOff>
      <xdr:row>99</xdr:row>
      <xdr:rowOff>149679</xdr:rowOff>
    </xdr:to>
    <xdr:sp macro="" textlink="">
      <xdr:nvSpPr>
        <xdr:cNvPr id="480" name="円/楕円 479"/>
        <xdr:cNvSpPr/>
      </xdr:nvSpPr>
      <xdr:spPr>
        <a:xfrm>
          <a:off x="9588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99</xdr:row>
      <xdr:rowOff>140806</xdr:rowOff>
    </xdr:from>
    <xdr:ext cx="249299" cy="259045"/>
    <xdr:sp macro="" textlink="">
      <xdr:nvSpPr>
        <xdr:cNvPr id="481" name="テキスト ボックス 480"/>
        <xdr:cNvSpPr txBox="1"/>
      </xdr:nvSpPr>
      <xdr:spPr>
        <a:xfrm>
          <a:off x="9514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135959</xdr:rowOff>
    </xdr:from>
    <xdr:to>
      <xdr:col>12</xdr:col>
      <xdr:colOff>561975</xdr:colOff>
      <xdr:row>98</xdr:row>
      <xdr:rowOff>66109</xdr:rowOff>
    </xdr:to>
    <xdr:sp macro="" textlink="">
      <xdr:nvSpPr>
        <xdr:cNvPr id="482" name="円/楕円 481"/>
        <xdr:cNvSpPr/>
      </xdr:nvSpPr>
      <xdr:spPr>
        <a:xfrm>
          <a:off x="8699500" y="167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57236</xdr:rowOff>
    </xdr:from>
    <xdr:ext cx="534377" cy="259045"/>
    <xdr:sp macro="" textlink="">
      <xdr:nvSpPr>
        <xdr:cNvPr id="483" name="テキスト ボックス 482"/>
        <xdr:cNvSpPr txBox="1"/>
      </xdr:nvSpPr>
      <xdr:spPr>
        <a:xfrm>
          <a:off x="8483111" y="1685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20988</xdr:rowOff>
    </xdr:from>
    <xdr:to>
      <xdr:col>23</xdr:col>
      <xdr:colOff>516889</xdr:colOff>
      <xdr:row>38</xdr:row>
      <xdr:rowOff>139700</xdr:rowOff>
    </xdr:to>
    <xdr:cxnSp macro="">
      <xdr:nvCxnSpPr>
        <xdr:cNvPr id="505" name="直線コネクタ 504"/>
        <xdr:cNvCxnSpPr/>
      </xdr:nvCxnSpPr>
      <xdr:spPr>
        <a:xfrm flipV="1">
          <a:off x="16317595" y="5335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17990</xdr:rowOff>
    </xdr:from>
    <xdr:ext cx="249299" cy="259045"/>
    <xdr:sp macro="" textlink="">
      <xdr:nvSpPr>
        <xdr:cNvPr id="506" name="災害復旧事業費最小値テキスト"/>
        <xdr:cNvSpPr txBox="1"/>
      </xdr:nvSpPr>
      <xdr:spPr>
        <a:xfrm>
          <a:off x="16370300" y="6704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139115</xdr:rowOff>
    </xdr:from>
    <xdr:ext cx="599010" cy="259045"/>
    <xdr:sp macro="" textlink="">
      <xdr:nvSpPr>
        <xdr:cNvPr id="508" name="災害復旧事業費最大値テキスト"/>
        <xdr:cNvSpPr txBox="1"/>
      </xdr:nvSpPr>
      <xdr:spPr>
        <a:xfrm>
          <a:off x="16370300" y="51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31</xdr:row>
      <xdr:rowOff>20988</xdr:rowOff>
    </xdr:from>
    <xdr:to>
      <xdr:col>23</xdr:col>
      <xdr:colOff>606425</xdr:colOff>
      <xdr:row>31</xdr:row>
      <xdr:rowOff>20988</xdr:rowOff>
    </xdr:to>
    <xdr:cxnSp macro="">
      <xdr:nvCxnSpPr>
        <xdr:cNvPr id="509" name="直線コネクタ 508"/>
        <xdr:cNvCxnSpPr/>
      </xdr:nvCxnSpPr>
      <xdr:spPr>
        <a:xfrm>
          <a:off x="16230600" y="533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106890</xdr:rowOff>
    </xdr:from>
    <xdr:ext cx="469744" cy="259045"/>
    <xdr:sp macro="" textlink="">
      <xdr:nvSpPr>
        <xdr:cNvPr id="511" name="災害復旧事業費平均値テキスト"/>
        <xdr:cNvSpPr txBox="1"/>
      </xdr:nvSpPr>
      <xdr:spPr>
        <a:xfrm>
          <a:off x="16370300" y="645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84013</xdr:rowOff>
    </xdr:from>
    <xdr:to>
      <xdr:col>23</xdr:col>
      <xdr:colOff>568325</xdr:colOff>
      <xdr:row>39</xdr:row>
      <xdr:rowOff>14163</xdr:rowOff>
    </xdr:to>
    <xdr:sp macro="" textlink="">
      <xdr:nvSpPr>
        <xdr:cNvPr id="512" name="フローチャート : 判断 511"/>
        <xdr:cNvSpPr/>
      </xdr:nvSpPr>
      <xdr:spPr>
        <a:xfrm>
          <a:off x="162687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139538</xdr:rowOff>
    </xdr:from>
    <xdr:to>
      <xdr:col>22</xdr:col>
      <xdr:colOff>365125</xdr:colOff>
      <xdr:row>38</xdr:row>
      <xdr:rowOff>139700</xdr:rowOff>
    </xdr:to>
    <xdr:cxnSp macro="">
      <xdr:nvCxnSpPr>
        <xdr:cNvPr id="513" name="直線コネクタ 512"/>
        <xdr:cNvCxnSpPr/>
      </xdr:nvCxnSpPr>
      <xdr:spPr>
        <a:xfrm>
          <a:off x="14592300" y="6654638"/>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83245</xdr:rowOff>
    </xdr:from>
    <xdr:to>
      <xdr:col>22</xdr:col>
      <xdr:colOff>415925</xdr:colOff>
      <xdr:row>39</xdr:row>
      <xdr:rowOff>13395</xdr:rowOff>
    </xdr:to>
    <xdr:sp macro="" textlink="">
      <xdr:nvSpPr>
        <xdr:cNvPr id="514" name="フローチャート : 判断 513"/>
        <xdr:cNvSpPr/>
      </xdr:nvSpPr>
      <xdr:spPr>
        <a:xfrm>
          <a:off x="15430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29922</xdr:rowOff>
    </xdr:from>
    <xdr:ext cx="469744" cy="259045"/>
    <xdr:sp macro="" textlink="">
      <xdr:nvSpPr>
        <xdr:cNvPr id="515" name="テキスト ボックス 514"/>
        <xdr:cNvSpPr txBox="1"/>
      </xdr:nvSpPr>
      <xdr:spPr>
        <a:xfrm>
          <a:off x="15246427"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139067</xdr:rowOff>
    </xdr:from>
    <xdr:to>
      <xdr:col>21</xdr:col>
      <xdr:colOff>161925</xdr:colOff>
      <xdr:row>38</xdr:row>
      <xdr:rowOff>139538</xdr:rowOff>
    </xdr:to>
    <xdr:cxnSp macro="">
      <xdr:nvCxnSpPr>
        <xdr:cNvPr id="516" name="直線コネクタ 515"/>
        <xdr:cNvCxnSpPr/>
      </xdr:nvCxnSpPr>
      <xdr:spPr>
        <a:xfrm>
          <a:off x="13703300" y="6654167"/>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78698</xdr:rowOff>
    </xdr:from>
    <xdr:to>
      <xdr:col>21</xdr:col>
      <xdr:colOff>212725</xdr:colOff>
      <xdr:row>39</xdr:row>
      <xdr:rowOff>8848</xdr:rowOff>
    </xdr:to>
    <xdr:sp macro="" textlink="">
      <xdr:nvSpPr>
        <xdr:cNvPr id="517" name="フローチャート : 判断 516"/>
        <xdr:cNvSpPr/>
      </xdr:nvSpPr>
      <xdr:spPr>
        <a:xfrm>
          <a:off x="14541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25375</xdr:rowOff>
    </xdr:from>
    <xdr:ext cx="469744" cy="259045"/>
    <xdr:sp macro="" textlink="">
      <xdr:nvSpPr>
        <xdr:cNvPr id="518" name="テキスト ボックス 517"/>
        <xdr:cNvSpPr txBox="1"/>
      </xdr:nvSpPr>
      <xdr:spPr>
        <a:xfrm>
          <a:off x="14357427"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139067</xdr:rowOff>
    </xdr:from>
    <xdr:to>
      <xdr:col>19</xdr:col>
      <xdr:colOff>644525</xdr:colOff>
      <xdr:row>38</xdr:row>
      <xdr:rowOff>139419</xdr:rowOff>
    </xdr:to>
    <xdr:cxnSp macro="">
      <xdr:nvCxnSpPr>
        <xdr:cNvPr id="519" name="直線コネクタ 518"/>
        <xdr:cNvCxnSpPr/>
      </xdr:nvCxnSpPr>
      <xdr:spPr>
        <a:xfrm flipV="1">
          <a:off x="12814300" y="6654167"/>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73001</xdr:rowOff>
    </xdr:from>
    <xdr:to>
      <xdr:col>20</xdr:col>
      <xdr:colOff>9525</xdr:colOff>
      <xdr:row>39</xdr:row>
      <xdr:rowOff>3151</xdr:rowOff>
    </xdr:to>
    <xdr:sp macro="" textlink="">
      <xdr:nvSpPr>
        <xdr:cNvPr id="520" name="フローチャート : 判断 519"/>
        <xdr:cNvSpPr/>
      </xdr:nvSpPr>
      <xdr:spPr>
        <a:xfrm>
          <a:off x="13652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19678</xdr:rowOff>
    </xdr:from>
    <xdr:ext cx="469744" cy="259045"/>
    <xdr:sp macro="" textlink="">
      <xdr:nvSpPr>
        <xdr:cNvPr id="521" name="テキスト ボックス 520"/>
        <xdr:cNvSpPr txBox="1"/>
      </xdr:nvSpPr>
      <xdr:spPr>
        <a:xfrm>
          <a:off x="13468427"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70352</xdr:rowOff>
    </xdr:from>
    <xdr:to>
      <xdr:col>18</xdr:col>
      <xdr:colOff>492125</xdr:colOff>
      <xdr:row>39</xdr:row>
      <xdr:rowOff>502</xdr:rowOff>
    </xdr:to>
    <xdr:sp macro="" textlink="">
      <xdr:nvSpPr>
        <xdr:cNvPr id="522" name="フローチャート : 判断 521"/>
        <xdr:cNvSpPr/>
      </xdr:nvSpPr>
      <xdr:spPr>
        <a:xfrm>
          <a:off x="12763500" y="65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17029</xdr:rowOff>
    </xdr:from>
    <xdr:ext cx="469744" cy="259045"/>
    <xdr:sp macro="" textlink="">
      <xdr:nvSpPr>
        <xdr:cNvPr id="523" name="テキスト ボックス 522"/>
        <xdr:cNvSpPr txBox="1"/>
      </xdr:nvSpPr>
      <xdr:spPr>
        <a:xfrm>
          <a:off x="12579427" y="63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29" name="円/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62440</xdr:rowOff>
    </xdr:from>
    <xdr:ext cx="249299" cy="259045"/>
    <xdr:sp macro="" textlink="">
      <xdr:nvSpPr>
        <xdr:cNvPr id="530" name="災害復旧事業費該当値テキスト"/>
        <xdr:cNvSpPr txBox="1"/>
      </xdr:nvSpPr>
      <xdr:spPr>
        <a:xfrm>
          <a:off x="16370300" y="6577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31" name="円/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32" name="テキスト ボックス 531"/>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88738</xdr:rowOff>
    </xdr:from>
    <xdr:to>
      <xdr:col>21</xdr:col>
      <xdr:colOff>212725</xdr:colOff>
      <xdr:row>39</xdr:row>
      <xdr:rowOff>18888</xdr:rowOff>
    </xdr:to>
    <xdr:sp macro="" textlink="">
      <xdr:nvSpPr>
        <xdr:cNvPr id="533" name="円/楕円 532"/>
        <xdr:cNvSpPr/>
      </xdr:nvSpPr>
      <xdr:spPr>
        <a:xfrm>
          <a:off x="14541500" y="660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10015</xdr:rowOff>
    </xdr:from>
    <xdr:ext cx="313932" cy="259045"/>
    <xdr:sp macro="" textlink="">
      <xdr:nvSpPr>
        <xdr:cNvPr id="534" name="テキスト ボックス 533"/>
        <xdr:cNvSpPr txBox="1"/>
      </xdr:nvSpPr>
      <xdr:spPr>
        <a:xfrm>
          <a:off x="14435333" y="6696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88267</xdr:rowOff>
    </xdr:from>
    <xdr:to>
      <xdr:col>20</xdr:col>
      <xdr:colOff>9525</xdr:colOff>
      <xdr:row>39</xdr:row>
      <xdr:rowOff>18417</xdr:rowOff>
    </xdr:to>
    <xdr:sp macro="" textlink="">
      <xdr:nvSpPr>
        <xdr:cNvPr id="535" name="円/楕円 534"/>
        <xdr:cNvSpPr/>
      </xdr:nvSpPr>
      <xdr:spPr>
        <a:xfrm>
          <a:off x="13652500" y="660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9544</xdr:rowOff>
    </xdr:from>
    <xdr:ext cx="378565" cy="259045"/>
    <xdr:sp macro="" textlink="">
      <xdr:nvSpPr>
        <xdr:cNvPr id="536" name="テキスト ボックス 535"/>
        <xdr:cNvSpPr txBox="1"/>
      </xdr:nvSpPr>
      <xdr:spPr>
        <a:xfrm>
          <a:off x="13514017" y="6696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88619</xdr:rowOff>
    </xdr:from>
    <xdr:to>
      <xdr:col>18</xdr:col>
      <xdr:colOff>492125</xdr:colOff>
      <xdr:row>39</xdr:row>
      <xdr:rowOff>18769</xdr:rowOff>
    </xdr:to>
    <xdr:sp macro="" textlink="">
      <xdr:nvSpPr>
        <xdr:cNvPr id="537" name="円/楕円 536"/>
        <xdr:cNvSpPr/>
      </xdr:nvSpPr>
      <xdr:spPr>
        <a:xfrm>
          <a:off x="12763500" y="660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9896</xdr:rowOff>
    </xdr:from>
    <xdr:ext cx="378565" cy="259045"/>
    <xdr:sp macro="" textlink="">
      <xdr:nvSpPr>
        <xdr:cNvPr id="538" name="テキスト ボックス 537"/>
        <xdr:cNvSpPr txBox="1"/>
      </xdr:nvSpPr>
      <xdr:spPr>
        <a:xfrm>
          <a:off x="12625017" y="6696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フローチャート :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3" name="フローチャート :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4" name="テキスト ボックス 56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6" name="フローチャート :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7" name="テキスト ボックス 56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9" name="フローチャート :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0" name="テキスト ボックス 56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フローチャート :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2" name="テキスト ボックス 57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8" name="円/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0" name="円/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1" name="テキスト ボックス 58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2" name="円/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3" name="テキスト ボックス 58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4" name="円/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5" name="テキスト ボックス 58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6" name="円/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7" name="テキスト ボックス 58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1" name="テキスト ボックス 60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3" name="テキスト ボックス 60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5" name="テキスト ボックス 60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152806</xdr:rowOff>
    </xdr:from>
    <xdr:to>
      <xdr:col>23</xdr:col>
      <xdr:colOff>516889</xdr:colOff>
      <xdr:row>78</xdr:row>
      <xdr:rowOff>54648</xdr:rowOff>
    </xdr:to>
    <xdr:cxnSp macro="">
      <xdr:nvCxnSpPr>
        <xdr:cNvPr id="611" name="直線コネクタ 610"/>
        <xdr:cNvCxnSpPr/>
      </xdr:nvCxnSpPr>
      <xdr:spPr>
        <a:xfrm flipV="1">
          <a:off x="16317595" y="12154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58475</xdr:rowOff>
    </xdr:from>
    <xdr:ext cx="534377" cy="259045"/>
    <xdr:sp macro="" textlink="">
      <xdr:nvSpPr>
        <xdr:cNvPr id="612" name="公債費最小値テキスト"/>
        <xdr:cNvSpPr txBox="1"/>
      </xdr:nvSpPr>
      <xdr:spPr>
        <a:xfrm>
          <a:off x="16370300" y="134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78</xdr:row>
      <xdr:rowOff>54648</xdr:rowOff>
    </xdr:from>
    <xdr:to>
      <xdr:col>23</xdr:col>
      <xdr:colOff>606425</xdr:colOff>
      <xdr:row>78</xdr:row>
      <xdr:rowOff>54648</xdr:rowOff>
    </xdr:to>
    <xdr:cxnSp macro="">
      <xdr:nvCxnSpPr>
        <xdr:cNvPr id="613" name="直線コネクタ 612"/>
        <xdr:cNvCxnSpPr/>
      </xdr:nvCxnSpPr>
      <xdr:spPr>
        <a:xfrm>
          <a:off x="16230600" y="1342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99483</xdr:rowOff>
    </xdr:from>
    <xdr:ext cx="599010" cy="259045"/>
    <xdr:sp macro="" textlink="">
      <xdr:nvSpPr>
        <xdr:cNvPr id="614" name="公債費最大値テキスト"/>
        <xdr:cNvSpPr txBox="1"/>
      </xdr:nvSpPr>
      <xdr:spPr>
        <a:xfrm>
          <a:off x="16370300" y="119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70</xdr:row>
      <xdr:rowOff>152806</xdr:rowOff>
    </xdr:from>
    <xdr:to>
      <xdr:col>23</xdr:col>
      <xdr:colOff>606425</xdr:colOff>
      <xdr:row>70</xdr:row>
      <xdr:rowOff>152806</xdr:rowOff>
    </xdr:to>
    <xdr:cxnSp macro="">
      <xdr:nvCxnSpPr>
        <xdr:cNvPr id="615" name="直線コネクタ 614"/>
        <xdr:cNvCxnSpPr/>
      </xdr:nvCxnSpPr>
      <xdr:spPr>
        <a:xfrm>
          <a:off x="16230600" y="121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43193</xdr:rowOff>
    </xdr:from>
    <xdr:to>
      <xdr:col>23</xdr:col>
      <xdr:colOff>517525</xdr:colOff>
      <xdr:row>78</xdr:row>
      <xdr:rowOff>54648</xdr:rowOff>
    </xdr:to>
    <xdr:cxnSp macro="">
      <xdr:nvCxnSpPr>
        <xdr:cNvPr id="616" name="直線コネクタ 615"/>
        <xdr:cNvCxnSpPr/>
      </xdr:nvCxnSpPr>
      <xdr:spPr>
        <a:xfrm>
          <a:off x="15481300" y="13416293"/>
          <a:ext cx="838200" cy="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41432</xdr:rowOff>
    </xdr:from>
    <xdr:ext cx="534377" cy="259045"/>
    <xdr:sp macro="" textlink="">
      <xdr:nvSpPr>
        <xdr:cNvPr id="617" name="公債費平均値テキスト"/>
        <xdr:cNvSpPr txBox="1"/>
      </xdr:nvSpPr>
      <xdr:spPr>
        <a:xfrm>
          <a:off x="16370300" y="1255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18555</xdr:rowOff>
    </xdr:from>
    <xdr:to>
      <xdr:col>23</xdr:col>
      <xdr:colOff>568325</xdr:colOff>
      <xdr:row>74</xdr:row>
      <xdr:rowOff>120155</xdr:rowOff>
    </xdr:to>
    <xdr:sp macro="" textlink="">
      <xdr:nvSpPr>
        <xdr:cNvPr id="618" name="フローチャート : 判断 617"/>
        <xdr:cNvSpPr/>
      </xdr:nvSpPr>
      <xdr:spPr>
        <a:xfrm>
          <a:off x="16268700" y="127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21870</xdr:rowOff>
    </xdr:from>
    <xdr:to>
      <xdr:col>22</xdr:col>
      <xdr:colOff>365125</xdr:colOff>
      <xdr:row>78</xdr:row>
      <xdr:rowOff>43193</xdr:rowOff>
    </xdr:to>
    <xdr:cxnSp macro="">
      <xdr:nvCxnSpPr>
        <xdr:cNvPr id="619" name="直線コネクタ 618"/>
        <xdr:cNvCxnSpPr/>
      </xdr:nvCxnSpPr>
      <xdr:spPr>
        <a:xfrm>
          <a:off x="14592300" y="13394970"/>
          <a:ext cx="889000" cy="2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11354</xdr:rowOff>
    </xdr:from>
    <xdr:to>
      <xdr:col>22</xdr:col>
      <xdr:colOff>415925</xdr:colOff>
      <xdr:row>74</xdr:row>
      <xdr:rowOff>112954</xdr:rowOff>
    </xdr:to>
    <xdr:sp macro="" textlink="">
      <xdr:nvSpPr>
        <xdr:cNvPr id="620" name="フローチャート : 判断 619"/>
        <xdr:cNvSpPr/>
      </xdr:nvSpPr>
      <xdr:spPr>
        <a:xfrm>
          <a:off x="15430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129481</xdr:rowOff>
    </xdr:from>
    <xdr:ext cx="534377" cy="259045"/>
    <xdr:sp macro="" textlink="">
      <xdr:nvSpPr>
        <xdr:cNvPr id="621" name="テキスト ボックス 620"/>
        <xdr:cNvSpPr txBox="1"/>
      </xdr:nvSpPr>
      <xdr:spPr>
        <a:xfrm>
          <a:off x="15214111" y="124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12218</xdr:rowOff>
    </xdr:from>
    <xdr:to>
      <xdr:col>21</xdr:col>
      <xdr:colOff>161925</xdr:colOff>
      <xdr:row>78</xdr:row>
      <xdr:rowOff>21870</xdr:rowOff>
    </xdr:to>
    <xdr:cxnSp macro="">
      <xdr:nvCxnSpPr>
        <xdr:cNvPr id="622" name="直線コネクタ 621"/>
        <xdr:cNvCxnSpPr/>
      </xdr:nvCxnSpPr>
      <xdr:spPr>
        <a:xfrm>
          <a:off x="13703300" y="1338531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30023</xdr:rowOff>
    </xdr:from>
    <xdr:to>
      <xdr:col>21</xdr:col>
      <xdr:colOff>212725</xdr:colOff>
      <xdr:row>74</xdr:row>
      <xdr:rowOff>131623</xdr:rowOff>
    </xdr:to>
    <xdr:sp macro="" textlink="">
      <xdr:nvSpPr>
        <xdr:cNvPr id="623" name="フローチャート : 判断 622"/>
        <xdr:cNvSpPr/>
      </xdr:nvSpPr>
      <xdr:spPr>
        <a:xfrm>
          <a:off x="14541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148150</xdr:rowOff>
    </xdr:from>
    <xdr:ext cx="534377" cy="259045"/>
    <xdr:sp macro="" textlink="">
      <xdr:nvSpPr>
        <xdr:cNvPr id="624" name="テキスト ボックス 623"/>
        <xdr:cNvSpPr txBox="1"/>
      </xdr:nvSpPr>
      <xdr:spPr>
        <a:xfrm>
          <a:off x="14325111" y="124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95541</xdr:rowOff>
    </xdr:from>
    <xdr:to>
      <xdr:col>19</xdr:col>
      <xdr:colOff>644525</xdr:colOff>
      <xdr:row>78</xdr:row>
      <xdr:rowOff>12218</xdr:rowOff>
    </xdr:to>
    <xdr:cxnSp macro="">
      <xdr:nvCxnSpPr>
        <xdr:cNvPr id="625" name="直線コネクタ 624"/>
        <xdr:cNvCxnSpPr/>
      </xdr:nvCxnSpPr>
      <xdr:spPr>
        <a:xfrm>
          <a:off x="12814300" y="13297191"/>
          <a:ext cx="889000" cy="8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37249</xdr:rowOff>
    </xdr:from>
    <xdr:to>
      <xdr:col>20</xdr:col>
      <xdr:colOff>9525</xdr:colOff>
      <xdr:row>74</xdr:row>
      <xdr:rowOff>138849</xdr:rowOff>
    </xdr:to>
    <xdr:sp macro="" textlink="">
      <xdr:nvSpPr>
        <xdr:cNvPr id="626" name="フローチャート : 判断 625"/>
        <xdr:cNvSpPr/>
      </xdr:nvSpPr>
      <xdr:spPr>
        <a:xfrm>
          <a:off x="13652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155376</xdr:rowOff>
    </xdr:from>
    <xdr:ext cx="534377" cy="259045"/>
    <xdr:sp macro="" textlink="">
      <xdr:nvSpPr>
        <xdr:cNvPr id="627" name="テキスト ボックス 626"/>
        <xdr:cNvSpPr txBox="1"/>
      </xdr:nvSpPr>
      <xdr:spPr>
        <a:xfrm>
          <a:off x="13436111" y="124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32779</xdr:rowOff>
    </xdr:from>
    <xdr:to>
      <xdr:col>18</xdr:col>
      <xdr:colOff>492125</xdr:colOff>
      <xdr:row>74</xdr:row>
      <xdr:rowOff>134379</xdr:rowOff>
    </xdr:to>
    <xdr:sp macro="" textlink="">
      <xdr:nvSpPr>
        <xdr:cNvPr id="628" name="フローチャート : 判断 627"/>
        <xdr:cNvSpPr/>
      </xdr:nvSpPr>
      <xdr:spPr>
        <a:xfrm>
          <a:off x="12763500" y="127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150906</xdr:rowOff>
    </xdr:from>
    <xdr:ext cx="534377" cy="259045"/>
    <xdr:sp macro="" textlink="">
      <xdr:nvSpPr>
        <xdr:cNvPr id="629" name="テキスト ボックス 628"/>
        <xdr:cNvSpPr txBox="1"/>
      </xdr:nvSpPr>
      <xdr:spPr>
        <a:xfrm>
          <a:off x="12547111" y="1249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3848</xdr:rowOff>
    </xdr:from>
    <xdr:to>
      <xdr:col>23</xdr:col>
      <xdr:colOff>568325</xdr:colOff>
      <xdr:row>78</xdr:row>
      <xdr:rowOff>105448</xdr:rowOff>
    </xdr:to>
    <xdr:sp macro="" textlink="">
      <xdr:nvSpPr>
        <xdr:cNvPr id="635" name="円/楕円 634"/>
        <xdr:cNvSpPr/>
      </xdr:nvSpPr>
      <xdr:spPr>
        <a:xfrm>
          <a:off x="16268700" y="133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90225</xdr:rowOff>
    </xdr:from>
    <xdr:ext cx="534377" cy="259045"/>
    <xdr:sp macro="" textlink="">
      <xdr:nvSpPr>
        <xdr:cNvPr id="636" name="公債費該当値テキスト"/>
        <xdr:cNvSpPr txBox="1"/>
      </xdr:nvSpPr>
      <xdr:spPr>
        <a:xfrm>
          <a:off x="16370300" y="1329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12,697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163843</xdr:rowOff>
    </xdr:from>
    <xdr:to>
      <xdr:col>22</xdr:col>
      <xdr:colOff>415925</xdr:colOff>
      <xdr:row>78</xdr:row>
      <xdr:rowOff>93993</xdr:rowOff>
    </xdr:to>
    <xdr:sp macro="" textlink="">
      <xdr:nvSpPr>
        <xdr:cNvPr id="637" name="円/楕円 636"/>
        <xdr:cNvSpPr/>
      </xdr:nvSpPr>
      <xdr:spPr>
        <a:xfrm>
          <a:off x="15430500" y="133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85120</xdr:rowOff>
    </xdr:from>
    <xdr:ext cx="534377" cy="259045"/>
    <xdr:sp macro="" textlink="">
      <xdr:nvSpPr>
        <xdr:cNvPr id="638" name="テキスト ボックス 637"/>
        <xdr:cNvSpPr txBox="1"/>
      </xdr:nvSpPr>
      <xdr:spPr>
        <a:xfrm>
          <a:off x="15214111" y="134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142520</xdr:rowOff>
    </xdr:from>
    <xdr:to>
      <xdr:col>21</xdr:col>
      <xdr:colOff>212725</xdr:colOff>
      <xdr:row>78</xdr:row>
      <xdr:rowOff>72670</xdr:rowOff>
    </xdr:to>
    <xdr:sp macro="" textlink="">
      <xdr:nvSpPr>
        <xdr:cNvPr id="639" name="円/楕円 638"/>
        <xdr:cNvSpPr/>
      </xdr:nvSpPr>
      <xdr:spPr>
        <a:xfrm>
          <a:off x="14541500" y="1334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63797</xdr:rowOff>
    </xdr:from>
    <xdr:ext cx="534377" cy="259045"/>
    <xdr:sp macro="" textlink="">
      <xdr:nvSpPr>
        <xdr:cNvPr id="640" name="テキスト ボックス 639"/>
        <xdr:cNvSpPr txBox="1"/>
      </xdr:nvSpPr>
      <xdr:spPr>
        <a:xfrm>
          <a:off x="14325111" y="134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132868</xdr:rowOff>
    </xdr:from>
    <xdr:to>
      <xdr:col>20</xdr:col>
      <xdr:colOff>9525</xdr:colOff>
      <xdr:row>78</xdr:row>
      <xdr:rowOff>63018</xdr:rowOff>
    </xdr:to>
    <xdr:sp macro="" textlink="">
      <xdr:nvSpPr>
        <xdr:cNvPr id="641" name="円/楕円 640"/>
        <xdr:cNvSpPr/>
      </xdr:nvSpPr>
      <xdr:spPr>
        <a:xfrm>
          <a:off x="13652500" y="133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54145</xdr:rowOff>
    </xdr:from>
    <xdr:ext cx="534377" cy="259045"/>
    <xdr:sp macro="" textlink="">
      <xdr:nvSpPr>
        <xdr:cNvPr id="642" name="テキスト ボックス 641"/>
        <xdr:cNvSpPr txBox="1"/>
      </xdr:nvSpPr>
      <xdr:spPr>
        <a:xfrm>
          <a:off x="13436111" y="1342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44741</xdr:rowOff>
    </xdr:from>
    <xdr:to>
      <xdr:col>18</xdr:col>
      <xdr:colOff>492125</xdr:colOff>
      <xdr:row>77</xdr:row>
      <xdr:rowOff>146341</xdr:rowOff>
    </xdr:to>
    <xdr:sp macro="" textlink="">
      <xdr:nvSpPr>
        <xdr:cNvPr id="643" name="円/楕円 642"/>
        <xdr:cNvSpPr/>
      </xdr:nvSpPr>
      <xdr:spPr>
        <a:xfrm>
          <a:off x="12763500" y="1324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137468</xdr:rowOff>
    </xdr:from>
    <xdr:ext cx="534377" cy="259045"/>
    <xdr:sp macro="" textlink="">
      <xdr:nvSpPr>
        <xdr:cNvPr id="644" name="テキスト ボックス 643"/>
        <xdr:cNvSpPr txBox="1"/>
      </xdr:nvSpPr>
      <xdr:spPr>
        <a:xfrm>
          <a:off x="12547111" y="1333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64" name="テキスト ボックス 66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22152</xdr:rowOff>
    </xdr:from>
    <xdr:to>
      <xdr:col>23</xdr:col>
      <xdr:colOff>516889</xdr:colOff>
      <xdr:row>99</xdr:row>
      <xdr:rowOff>43261</xdr:rowOff>
    </xdr:to>
    <xdr:cxnSp macro="">
      <xdr:nvCxnSpPr>
        <xdr:cNvPr id="668" name="直線コネクタ 667"/>
        <xdr:cNvCxnSpPr/>
      </xdr:nvCxnSpPr>
      <xdr:spPr>
        <a:xfrm flipV="1">
          <a:off x="16317595" y="15452652"/>
          <a:ext cx="1269" cy="15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64371</xdr:rowOff>
    </xdr:from>
    <xdr:ext cx="378565" cy="259045"/>
    <xdr:sp macro="" textlink="">
      <xdr:nvSpPr>
        <xdr:cNvPr id="669" name="積立金最小値テキスト"/>
        <xdr:cNvSpPr txBox="1"/>
      </xdr:nvSpPr>
      <xdr:spPr>
        <a:xfrm>
          <a:off x="16370300" y="1703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23</xdr:col>
      <xdr:colOff>428625</xdr:colOff>
      <xdr:row>99</xdr:row>
      <xdr:rowOff>43261</xdr:rowOff>
    </xdr:from>
    <xdr:to>
      <xdr:col>23</xdr:col>
      <xdr:colOff>606425</xdr:colOff>
      <xdr:row>99</xdr:row>
      <xdr:rowOff>43261</xdr:rowOff>
    </xdr:to>
    <xdr:cxnSp macro="">
      <xdr:nvCxnSpPr>
        <xdr:cNvPr id="670" name="直線コネクタ 669"/>
        <xdr:cNvCxnSpPr/>
      </xdr:nvCxnSpPr>
      <xdr:spPr>
        <a:xfrm>
          <a:off x="16230600" y="1701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140279</xdr:rowOff>
    </xdr:from>
    <xdr:ext cx="690189" cy="259045"/>
    <xdr:sp macro="" textlink="">
      <xdr:nvSpPr>
        <xdr:cNvPr id="671" name="積立金最大値テキスト"/>
        <xdr:cNvSpPr txBox="1"/>
      </xdr:nvSpPr>
      <xdr:spPr>
        <a:xfrm>
          <a:off x="16370300" y="15227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1,232,557</a:t>
          </a:r>
          <a:endParaRPr kumimoji="1" lang="ja-JP" altLang="en-US" sz="1000" b="1">
            <a:latin typeface="ＭＳ Ｐゴシック"/>
          </a:endParaRPr>
        </a:p>
      </xdr:txBody>
    </xdr:sp>
    <xdr:clientData/>
  </xdr:oneCellAnchor>
  <xdr:twoCellAnchor>
    <xdr:from>
      <xdr:col>23</xdr:col>
      <xdr:colOff>428625</xdr:colOff>
      <xdr:row>90</xdr:row>
      <xdr:rowOff>22152</xdr:rowOff>
    </xdr:from>
    <xdr:to>
      <xdr:col>23</xdr:col>
      <xdr:colOff>606425</xdr:colOff>
      <xdr:row>90</xdr:row>
      <xdr:rowOff>22152</xdr:rowOff>
    </xdr:to>
    <xdr:cxnSp macro="">
      <xdr:nvCxnSpPr>
        <xdr:cNvPr id="672" name="直線コネクタ 671"/>
        <xdr:cNvCxnSpPr/>
      </xdr:nvCxnSpPr>
      <xdr:spPr>
        <a:xfrm>
          <a:off x="16230600" y="154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31755</xdr:rowOff>
    </xdr:from>
    <xdr:to>
      <xdr:col>23</xdr:col>
      <xdr:colOff>517525</xdr:colOff>
      <xdr:row>99</xdr:row>
      <xdr:rowOff>40553</xdr:rowOff>
    </xdr:to>
    <xdr:cxnSp macro="">
      <xdr:nvCxnSpPr>
        <xdr:cNvPr id="673" name="直線コネクタ 672"/>
        <xdr:cNvCxnSpPr/>
      </xdr:nvCxnSpPr>
      <xdr:spPr>
        <a:xfrm>
          <a:off x="15481300" y="17005305"/>
          <a:ext cx="838200" cy="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153272</xdr:rowOff>
    </xdr:from>
    <xdr:ext cx="534377" cy="259045"/>
    <xdr:sp macro="" textlink="">
      <xdr:nvSpPr>
        <xdr:cNvPr id="674" name="積立金平均値テキスト"/>
        <xdr:cNvSpPr txBox="1"/>
      </xdr:nvSpPr>
      <xdr:spPr>
        <a:xfrm>
          <a:off x="16370300" y="167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27,327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130395</xdr:rowOff>
    </xdr:from>
    <xdr:to>
      <xdr:col>23</xdr:col>
      <xdr:colOff>568325</xdr:colOff>
      <xdr:row>99</xdr:row>
      <xdr:rowOff>60545</xdr:rowOff>
    </xdr:to>
    <xdr:sp macro="" textlink="">
      <xdr:nvSpPr>
        <xdr:cNvPr id="675" name="フローチャート : 判断 674"/>
        <xdr:cNvSpPr/>
      </xdr:nvSpPr>
      <xdr:spPr>
        <a:xfrm>
          <a:off x="162687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28559</xdr:rowOff>
    </xdr:from>
    <xdr:to>
      <xdr:col>22</xdr:col>
      <xdr:colOff>365125</xdr:colOff>
      <xdr:row>99</xdr:row>
      <xdr:rowOff>31755</xdr:rowOff>
    </xdr:to>
    <xdr:cxnSp macro="">
      <xdr:nvCxnSpPr>
        <xdr:cNvPr id="676" name="直線コネクタ 675"/>
        <xdr:cNvCxnSpPr/>
      </xdr:nvCxnSpPr>
      <xdr:spPr>
        <a:xfrm>
          <a:off x="14592300" y="17002109"/>
          <a:ext cx="889000" cy="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136274</xdr:rowOff>
    </xdr:from>
    <xdr:to>
      <xdr:col>22</xdr:col>
      <xdr:colOff>415925</xdr:colOff>
      <xdr:row>99</xdr:row>
      <xdr:rowOff>66424</xdr:rowOff>
    </xdr:to>
    <xdr:sp macro="" textlink="">
      <xdr:nvSpPr>
        <xdr:cNvPr id="677" name="フローチャート : 判断 676"/>
        <xdr:cNvSpPr/>
      </xdr:nvSpPr>
      <xdr:spPr>
        <a:xfrm>
          <a:off x="15430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82951</xdr:rowOff>
    </xdr:from>
    <xdr:ext cx="534377" cy="259045"/>
    <xdr:sp macro="" textlink="">
      <xdr:nvSpPr>
        <xdr:cNvPr id="678" name="テキスト ボックス 677"/>
        <xdr:cNvSpPr txBox="1"/>
      </xdr:nvSpPr>
      <xdr:spPr>
        <a:xfrm>
          <a:off x="15214111" y="167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167622</xdr:rowOff>
    </xdr:from>
    <xdr:to>
      <xdr:col>21</xdr:col>
      <xdr:colOff>161925</xdr:colOff>
      <xdr:row>99</xdr:row>
      <xdr:rowOff>28559</xdr:rowOff>
    </xdr:to>
    <xdr:cxnSp macro="">
      <xdr:nvCxnSpPr>
        <xdr:cNvPr id="679" name="直線コネクタ 678"/>
        <xdr:cNvCxnSpPr/>
      </xdr:nvCxnSpPr>
      <xdr:spPr>
        <a:xfrm>
          <a:off x="13703300" y="16969722"/>
          <a:ext cx="889000" cy="3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147988</xdr:rowOff>
    </xdr:from>
    <xdr:to>
      <xdr:col>21</xdr:col>
      <xdr:colOff>212725</xdr:colOff>
      <xdr:row>99</xdr:row>
      <xdr:rowOff>78138</xdr:rowOff>
    </xdr:to>
    <xdr:sp macro="" textlink="">
      <xdr:nvSpPr>
        <xdr:cNvPr id="680" name="フローチャート : 判断 679"/>
        <xdr:cNvSpPr/>
      </xdr:nvSpPr>
      <xdr:spPr>
        <a:xfrm>
          <a:off x="14541500" y="1695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94665</xdr:rowOff>
    </xdr:from>
    <xdr:ext cx="534377" cy="259045"/>
    <xdr:sp macro="" textlink="">
      <xdr:nvSpPr>
        <xdr:cNvPr id="681" name="テキスト ボックス 680"/>
        <xdr:cNvSpPr txBox="1"/>
      </xdr:nvSpPr>
      <xdr:spPr>
        <a:xfrm>
          <a:off x="14325111" y="1672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150225</xdr:rowOff>
    </xdr:from>
    <xdr:to>
      <xdr:col>19</xdr:col>
      <xdr:colOff>644525</xdr:colOff>
      <xdr:row>98</xdr:row>
      <xdr:rowOff>167622</xdr:rowOff>
    </xdr:to>
    <xdr:cxnSp macro="">
      <xdr:nvCxnSpPr>
        <xdr:cNvPr id="682" name="直線コネクタ 681"/>
        <xdr:cNvCxnSpPr/>
      </xdr:nvCxnSpPr>
      <xdr:spPr>
        <a:xfrm>
          <a:off x="12814300" y="16952325"/>
          <a:ext cx="889000" cy="1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136009</xdr:rowOff>
    </xdr:from>
    <xdr:to>
      <xdr:col>20</xdr:col>
      <xdr:colOff>9525</xdr:colOff>
      <xdr:row>99</xdr:row>
      <xdr:rowOff>66159</xdr:rowOff>
    </xdr:to>
    <xdr:sp macro="" textlink="">
      <xdr:nvSpPr>
        <xdr:cNvPr id="683" name="フローチャート : 判断 682"/>
        <xdr:cNvSpPr/>
      </xdr:nvSpPr>
      <xdr:spPr>
        <a:xfrm>
          <a:off x="13652500" y="1693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57286</xdr:rowOff>
    </xdr:from>
    <xdr:ext cx="534377" cy="259045"/>
    <xdr:sp macro="" textlink="">
      <xdr:nvSpPr>
        <xdr:cNvPr id="684" name="テキスト ボックス 683"/>
        <xdr:cNvSpPr txBox="1"/>
      </xdr:nvSpPr>
      <xdr:spPr>
        <a:xfrm>
          <a:off x="13436111" y="1703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128074</xdr:rowOff>
    </xdr:from>
    <xdr:to>
      <xdr:col>18</xdr:col>
      <xdr:colOff>492125</xdr:colOff>
      <xdr:row>99</xdr:row>
      <xdr:rowOff>58224</xdr:rowOff>
    </xdr:to>
    <xdr:sp macro="" textlink="">
      <xdr:nvSpPr>
        <xdr:cNvPr id="685" name="フローチャート : 判断 684"/>
        <xdr:cNvSpPr/>
      </xdr:nvSpPr>
      <xdr:spPr>
        <a:xfrm>
          <a:off x="12763500" y="169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49351</xdr:rowOff>
    </xdr:from>
    <xdr:ext cx="534377" cy="259045"/>
    <xdr:sp macro="" textlink="">
      <xdr:nvSpPr>
        <xdr:cNvPr id="686" name="テキスト ボックス 685"/>
        <xdr:cNvSpPr txBox="1"/>
      </xdr:nvSpPr>
      <xdr:spPr>
        <a:xfrm>
          <a:off x="12547111" y="1702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161203</xdr:rowOff>
    </xdr:from>
    <xdr:to>
      <xdr:col>23</xdr:col>
      <xdr:colOff>568325</xdr:colOff>
      <xdr:row>99</xdr:row>
      <xdr:rowOff>91353</xdr:rowOff>
    </xdr:to>
    <xdr:sp macro="" textlink="">
      <xdr:nvSpPr>
        <xdr:cNvPr id="692" name="円/楕円 691"/>
        <xdr:cNvSpPr/>
      </xdr:nvSpPr>
      <xdr:spPr>
        <a:xfrm>
          <a:off x="16268700" y="1696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108822</xdr:rowOff>
    </xdr:from>
    <xdr:ext cx="469744" cy="259045"/>
    <xdr:sp macro="" textlink="">
      <xdr:nvSpPr>
        <xdr:cNvPr id="693" name="積立金該当値テキスト"/>
        <xdr:cNvSpPr txBox="1"/>
      </xdr:nvSpPr>
      <xdr:spPr>
        <a:xfrm>
          <a:off x="16370300" y="1691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152405</xdr:rowOff>
    </xdr:from>
    <xdr:to>
      <xdr:col>22</xdr:col>
      <xdr:colOff>415925</xdr:colOff>
      <xdr:row>99</xdr:row>
      <xdr:rowOff>82555</xdr:rowOff>
    </xdr:to>
    <xdr:sp macro="" textlink="">
      <xdr:nvSpPr>
        <xdr:cNvPr id="694" name="円/楕円 693"/>
        <xdr:cNvSpPr/>
      </xdr:nvSpPr>
      <xdr:spPr>
        <a:xfrm>
          <a:off x="15430500" y="1695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73682</xdr:rowOff>
    </xdr:from>
    <xdr:ext cx="469744" cy="259045"/>
    <xdr:sp macro="" textlink="">
      <xdr:nvSpPr>
        <xdr:cNvPr id="695" name="テキスト ボックス 694"/>
        <xdr:cNvSpPr txBox="1"/>
      </xdr:nvSpPr>
      <xdr:spPr>
        <a:xfrm>
          <a:off x="15246427" y="1704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149209</xdr:rowOff>
    </xdr:from>
    <xdr:to>
      <xdr:col>21</xdr:col>
      <xdr:colOff>212725</xdr:colOff>
      <xdr:row>99</xdr:row>
      <xdr:rowOff>79359</xdr:rowOff>
    </xdr:to>
    <xdr:sp macro="" textlink="">
      <xdr:nvSpPr>
        <xdr:cNvPr id="696" name="円/楕円 695"/>
        <xdr:cNvSpPr/>
      </xdr:nvSpPr>
      <xdr:spPr>
        <a:xfrm>
          <a:off x="14541500" y="1695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70486</xdr:rowOff>
    </xdr:from>
    <xdr:ext cx="534377" cy="259045"/>
    <xdr:sp macro="" textlink="">
      <xdr:nvSpPr>
        <xdr:cNvPr id="697" name="テキスト ボックス 696"/>
        <xdr:cNvSpPr txBox="1"/>
      </xdr:nvSpPr>
      <xdr:spPr>
        <a:xfrm>
          <a:off x="14325111" y="1704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116822</xdr:rowOff>
    </xdr:from>
    <xdr:to>
      <xdr:col>20</xdr:col>
      <xdr:colOff>9525</xdr:colOff>
      <xdr:row>99</xdr:row>
      <xdr:rowOff>46972</xdr:rowOff>
    </xdr:to>
    <xdr:sp macro="" textlink="">
      <xdr:nvSpPr>
        <xdr:cNvPr id="698" name="円/楕円 697"/>
        <xdr:cNvSpPr/>
      </xdr:nvSpPr>
      <xdr:spPr>
        <a:xfrm>
          <a:off x="13652500" y="169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63499</xdr:rowOff>
    </xdr:from>
    <xdr:ext cx="534377" cy="259045"/>
    <xdr:sp macro="" textlink="">
      <xdr:nvSpPr>
        <xdr:cNvPr id="699" name="テキスト ボックス 698"/>
        <xdr:cNvSpPr txBox="1"/>
      </xdr:nvSpPr>
      <xdr:spPr>
        <a:xfrm>
          <a:off x="13436111" y="1669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38,014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99425</xdr:rowOff>
    </xdr:from>
    <xdr:to>
      <xdr:col>18</xdr:col>
      <xdr:colOff>492125</xdr:colOff>
      <xdr:row>99</xdr:row>
      <xdr:rowOff>29575</xdr:rowOff>
    </xdr:to>
    <xdr:sp macro="" textlink="">
      <xdr:nvSpPr>
        <xdr:cNvPr id="700" name="円/楕円 699"/>
        <xdr:cNvSpPr/>
      </xdr:nvSpPr>
      <xdr:spPr>
        <a:xfrm>
          <a:off x="12763500" y="1690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46102</xdr:rowOff>
    </xdr:from>
    <xdr:ext cx="534377" cy="259045"/>
    <xdr:sp macro="" textlink="">
      <xdr:nvSpPr>
        <xdr:cNvPr id="701" name="テキスト ボックス 700"/>
        <xdr:cNvSpPr txBox="1"/>
      </xdr:nvSpPr>
      <xdr:spPr>
        <a:xfrm>
          <a:off x="12547111" y="1667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81041</xdr:rowOff>
    </xdr:from>
    <xdr:to>
      <xdr:col>32</xdr:col>
      <xdr:colOff>186689</xdr:colOff>
      <xdr:row>38</xdr:row>
      <xdr:rowOff>139700</xdr:rowOff>
    </xdr:to>
    <xdr:cxnSp macro="">
      <xdr:nvCxnSpPr>
        <xdr:cNvPr id="723" name="直線コネクタ 722"/>
        <xdr:cNvCxnSpPr/>
      </xdr:nvCxnSpPr>
      <xdr:spPr>
        <a:xfrm flipV="1">
          <a:off x="22159595" y="5395991"/>
          <a:ext cx="1269" cy="125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27718</xdr:rowOff>
    </xdr:from>
    <xdr:ext cx="534377" cy="259045"/>
    <xdr:sp macro="" textlink="">
      <xdr:nvSpPr>
        <xdr:cNvPr id="726" name="投資及び出資金最大値テキスト"/>
        <xdr:cNvSpPr txBox="1"/>
      </xdr:nvSpPr>
      <xdr:spPr>
        <a:xfrm>
          <a:off x="22212300" y="51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27,533</a:t>
          </a:r>
          <a:endParaRPr kumimoji="1" lang="ja-JP" altLang="en-US" sz="1000" b="1">
            <a:latin typeface="ＭＳ Ｐゴシック"/>
          </a:endParaRPr>
        </a:p>
      </xdr:txBody>
    </xdr:sp>
    <xdr:clientData/>
  </xdr:oneCellAnchor>
  <xdr:twoCellAnchor>
    <xdr:from>
      <xdr:col>32</xdr:col>
      <xdr:colOff>98425</xdr:colOff>
      <xdr:row>31</xdr:row>
      <xdr:rowOff>81041</xdr:rowOff>
    </xdr:from>
    <xdr:to>
      <xdr:col>32</xdr:col>
      <xdr:colOff>276225</xdr:colOff>
      <xdr:row>31</xdr:row>
      <xdr:rowOff>81041</xdr:rowOff>
    </xdr:to>
    <xdr:cxnSp macro="">
      <xdr:nvCxnSpPr>
        <xdr:cNvPr id="727" name="直線コネクタ 726"/>
        <xdr:cNvCxnSpPr/>
      </xdr:nvCxnSpPr>
      <xdr:spPr>
        <a:xfrm>
          <a:off x="22072600" y="5395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162880</xdr:rowOff>
    </xdr:from>
    <xdr:to>
      <xdr:col>32</xdr:col>
      <xdr:colOff>187325</xdr:colOff>
      <xdr:row>37</xdr:row>
      <xdr:rowOff>123835</xdr:rowOff>
    </xdr:to>
    <xdr:cxnSp macro="">
      <xdr:nvCxnSpPr>
        <xdr:cNvPr id="728" name="直線コネクタ 727"/>
        <xdr:cNvCxnSpPr/>
      </xdr:nvCxnSpPr>
      <xdr:spPr>
        <a:xfrm flipV="1">
          <a:off x="21323300" y="6163630"/>
          <a:ext cx="838200" cy="30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80357</xdr:rowOff>
    </xdr:from>
    <xdr:ext cx="469744" cy="259045"/>
    <xdr:sp macro="" textlink="">
      <xdr:nvSpPr>
        <xdr:cNvPr id="729" name="投資及び出資金平均値テキスト"/>
        <xdr:cNvSpPr txBox="1"/>
      </xdr:nvSpPr>
      <xdr:spPr>
        <a:xfrm>
          <a:off x="22212300" y="6424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101930</xdr:rowOff>
    </xdr:from>
    <xdr:to>
      <xdr:col>32</xdr:col>
      <xdr:colOff>238125</xdr:colOff>
      <xdr:row>38</xdr:row>
      <xdr:rowOff>32080</xdr:rowOff>
    </xdr:to>
    <xdr:sp macro="" textlink="">
      <xdr:nvSpPr>
        <xdr:cNvPr id="730" name="フローチャート : 判断 729"/>
        <xdr:cNvSpPr/>
      </xdr:nvSpPr>
      <xdr:spPr>
        <a:xfrm>
          <a:off x="221107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16530</xdr:rowOff>
    </xdr:from>
    <xdr:to>
      <xdr:col>31</xdr:col>
      <xdr:colOff>34925</xdr:colOff>
      <xdr:row>37</xdr:row>
      <xdr:rowOff>123835</xdr:rowOff>
    </xdr:to>
    <xdr:cxnSp macro="">
      <xdr:nvCxnSpPr>
        <xdr:cNvPr id="731" name="直線コネクタ 730"/>
        <xdr:cNvCxnSpPr/>
      </xdr:nvCxnSpPr>
      <xdr:spPr>
        <a:xfrm>
          <a:off x="20434300" y="6360180"/>
          <a:ext cx="889000" cy="10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130825</xdr:rowOff>
    </xdr:from>
    <xdr:to>
      <xdr:col>31</xdr:col>
      <xdr:colOff>85725</xdr:colOff>
      <xdr:row>38</xdr:row>
      <xdr:rowOff>60975</xdr:rowOff>
    </xdr:to>
    <xdr:sp macro="" textlink="">
      <xdr:nvSpPr>
        <xdr:cNvPr id="732" name="フローチャート : 判断 731"/>
        <xdr:cNvSpPr/>
      </xdr:nvSpPr>
      <xdr:spPr>
        <a:xfrm>
          <a:off x="21272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52102</xdr:rowOff>
    </xdr:from>
    <xdr:ext cx="469744" cy="259045"/>
    <xdr:sp macro="" textlink="">
      <xdr:nvSpPr>
        <xdr:cNvPr id="733" name="テキスト ボックス 732"/>
        <xdr:cNvSpPr txBox="1"/>
      </xdr:nvSpPr>
      <xdr:spPr>
        <a:xfrm>
          <a:off x="21088427" y="656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16530</xdr:rowOff>
    </xdr:from>
    <xdr:to>
      <xdr:col>29</xdr:col>
      <xdr:colOff>517525</xdr:colOff>
      <xdr:row>37</xdr:row>
      <xdr:rowOff>148158</xdr:rowOff>
    </xdr:to>
    <xdr:cxnSp macro="">
      <xdr:nvCxnSpPr>
        <xdr:cNvPr id="734" name="直線コネクタ 733"/>
        <xdr:cNvCxnSpPr/>
      </xdr:nvCxnSpPr>
      <xdr:spPr>
        <a:xfrm flipV="1">
          <a:off x="19545300" y="6360180"/>
          <a:ext cx="889000" cy="13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35" name="フローチャート : 判断 734"/>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53839</xdr:rowOff>
    </xdr:from>
    <xdr:ext cx="469744" cy="259045"/>
    <xdr:sp macro="" textlink="">
      <xdr:nvSpPr>
        <xdr:cNvPr id="736" name="テキスト ボックス 735"/>
        <xdr:cNvSpPr txBox="1"/>
      </xdr:nvSpPr>
      <xdr:spPr>
        <a:xfrm>
          <a:off x="20199427"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148158</xdr:rowOff>
    </xdr:from>
    <xdr:to>
      <xdr:col>28</xdr:col>
      <xdr:colOff>314325</xdr:colOff>
      <xdr:row>38</xdr:row>
      <xdr:rowOff>17262</xdr:rowOff>
    </xdr:to>
    <xdr:cxnSp macro="">
      <xdr:nvCxnSpPr>
        <xdr:cNvPr id="737" name="直線コネクタ 736"/>
        <xdr:cNvCxnSpPr/>
      </xdr:nvCxnSpPr>
      <xdr:spPr>
        <a:xfrm flipV="1">
          <a:off x="18656300" y="6491808"/>
          <a:ext cx="889000" cy="4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8" name="フローチャート : 判断 737"/>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79991</xdr:rowOff>
    </xdr:from>
    <xdr:ext cx="469744" cy="259045"/>
    <xdr:sp macro="" textlink="">
      <xdr:nvSpPr>
        <xdr:cNvPr id="739" name="テキスト ボックス 738"/>
        <xdr:cNvSpPr txBox="1"/>
      </xdr:nvSpPr>
      <xdr:spPr>
        <a:xfrm>
          <a:off x="19310427" y="659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40" name="フローチャート : 判断 739"/>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95262</xdr:rowOff>
    </xdr:from>
    <xdr:ext cx="469744" cy="259045"/>
    <xdr:sp macro="" textlink="">
      <xdr:nvSpPr>
        <xdr:cNvPr id="741" name="テキスト ボックス 740"/>
        <xdr:cNvSpPr txBox="1"/>
      </xdr:nvSpPr>
      <xdr:spPr>
        <a:xfrm>
          <a:off x="18421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112080</xdr:rowOff>
    </xdr:from>
    <xdr:to>
      <xdr:col>32</xdr:col>
      <xdr:colOff>238125</xdr:colOff>
      <xdr:row>36</xdr:row>
      <xdr:rowOff>42230</xdr:rowOff>
    </xdr:to>
    <xdr:sp macro="" textlink="">
      <xdr:nvSpPr>
        <xdr:cNvPr id="747" name="円/楕円 746"/>
        <xdr:cNvSpPr/>
      </xdr:nvSpPr>
      <xdr:spPr>
        <a:xfrm>
          <a:off x="22110700" y="611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134957</xdr:rowOff>
    </xdr:from>
    <xdr:ext cx="534377" cy="259045"/>
    <xdr:sp macro="" textlink="">
      <xdr:nvSpPr>
        <xdr:cNvPr id="748" name="投資及び出資金該当値テキスト"/>
        <xdr:cNvSpPr txBox="1"/>
      </xdr:nvSpPr>
      <xdr:spPr>
        <a:xfrm>
          <a:off x="22212300" y="596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10,743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73035</xdr:rowOff>
    </xdr:from>
    <xdr:to>
      <xdr:col>31</xdr:col>
      <xdr:colOff>85725</xdr:colOff>
      <xdr:row>38</xdr:row>
      <xdr:rowOff>3185</xdr:rowOff>
    </xdr:to>
    <xdr:sp macro="" textlink="">
      <xdr:nvSpPr>
        <xdr:cNvPr id="749" name="円/楕円 748"/>
        <xdr:cNvSpPr/>
      </xdr:nvSpPr>
      <xdr:spPr>
        <a:xfrm>
          <a:off x="21272500" y="641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19712</xdr:rowOff>
    </xdr:from>
    <xdr:ext cx="469744" cy="259045"/>
    <xdr:sp macro="" textlink="">
      <xdr:nvSpPr>
        <xdr:cNvPr id="750" name="テキスト ボックス 749"/>
        <xdr:cNvSpPr txBox="1"/>
      </xdr:nvSpPr>
      <xdr:spPr>
        <a:xfrm>
          <a:off x="21088427" y="61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137180</xdr:rowOff>
    </xdr:from>
    <xdr:to>
      <xdr:col>29</xdr:col>
      <xdr:colOff>568325</xdr:colOff>
      <xdr:row>37</xdr:row>
      <xdr:rowOff>67330</xdr:rowOff>
    </xdr:to>
    <xdr:sp macro="" textlink="">
      <xdr:nvSpPr>
        <xdr:cNvPr id="751" name="円/楕円 750"/>
        <xdr:cNvSpPr/>
      </xdr:nvSpPr>
      <xdr:spPr>
        <a:xfrm>
          <a:off x="20383500" y="630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83857</xdr:rowOff>
    </xdr:from>
    <xdr:ext cx="469744" cy="259045"/>
    <xdr:sp macro="" textlink="">
      <xdr:nvSpPr>
        <xdr:cNvPr id="752" name="テキスト ボックス 751"/>
        <xdr:cNvSpPr txBox="1"/>
      </xdr:nvSpPr>
      <xdr:spPr>
        <a:xfrm>
          <a:off x="20199427" y="608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97358</xdr:rowOff>
    </xdr:from>
    <xdr:to>
      <xdr:col>28</xdr:col>
      <xdr:colOff>365125</xdr:colOff>
      <xdr:row>38</xdr:row>
      <xdr:rowOff>27508</xdr:rowOff>
    </xdr:to>
    <xdr:sp macro="" textlink="">
      <xdr:nvSpPr>
        <xdr:cNvPr id="753" name="円/楕円 752"/>
        <xdr:cNvSpPr/>
      </xdr:nvSpPr>
      <xdr:spPr>
        <a:xfrm>
          <a:off x="19494500" y="64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44035</xdr:rowOff>
    </xdr:from>
    <xdr:ext cx="469744" cy="259045"/>
    <xdr:sp macro="" textlink="">
      <xdr:nvSpPr>
        <xdr:cNvPr id="754" name="テキスト ボックス 753"/>
        <xdr:cNvSpPr txBox="1"/>
      </xdr:nvSpPr>
      <xdr:spPr>
        <a:xfrm>
          <a:off x="19310427" y="621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137912</xdr:rowOff>
    </xdr:from>
    <xdr:to>
      <xdr:col>27</xdr:col>
      <xdr:colOff>161925</xdr:colOff>
      <xdr:row>38</xdr:row>
      <xdr:rowOff>68062</xdr:rowOff>
    </xdr:to>
    <xdr:sp macro="" textlink="">
      <xdr:nvSpPr>
        <xdr:cNvPr id="755" name="円/楕円 754"/>
        <xdr:cNvSpPr/>
      </xdr:nvSpPr>
      <xdr:spPr>
        <a:xfrm>
          <a:off x="18605500" y="648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84589</xdr:rowOff>
    </xdr:from>
    <xdr:ext cx="469744" cy="259045"/>
    <xdr:sp macro="" textlink="">
      <xdr:nvSpPr>
        <xdr:cNvPr id="756" name="テキスト ボックス 755"/>
        <xdr:cNvSpPr txBox="1"/>
      </xdr:nvSpPr>
      <xdr:spPr>
        <a:xfrm>
          <a:off x="18421427" y="625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85579</xdr:rowOff>
    </xdr:from>
    <xdr:to>
      <xdr:col>32</xdr:col>
      <xdr:colOff>186689</xdr:colOff>
      <xdr:row>59</xdr:row>
      <xdr:rowOff>44450</xdr:rowOff>
    </xdr:to>
    <xdr:cxnSp macro="">
      <xdr:nvCxnSpPr>
        <xdr:cNvPr id="780" name="直線コネクタ 779"/>
        <xdr:cNvCxnSpPr/>
      </xdr:nvCxnSpPr>
      <xdr:spPr>
        <a:xfrm flipV="1">
          <a:off x="22159595" y="8658079"/>
          <a:ext cx="1269" cy="150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32256</xdr:rowOff>
    </xdr:from>
    <xdr:ext cx="534377" cy="259045"/>
    <xdr:sp macro="" textlink="">
      <xdr:nvSpPr>
        <xdr:cNvPr id="783" name="貸付金最大値テキスト"/>
        <xdr:cNvSpPr txBox="1"/>
      </xdr:nvSpPr>
      <xdr:spPr>
        <a:xfrm>
          <a:off x="22212300" y="84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78,841</a:t>
          </a:r>
          <a:endParaRPr kumimoji="1" lang="ja-JP" altLang="en-US" sz="1000" b="1">
            <a:latin typeface="ＭＳ Ｐゴシック"/>
          </a:endParaRPr>
        </a:p>
      </xdr:txBody>
    </xdr:sp>
    <xdr:clientData/>
  </xdr:oneCellAnchor>
  <xdr:twoCellAnchor>
    <xdr:from>
      <xdr:col>32</xdr:col>
      <xdr:colOff>98425</xdr:colOff>
      <xdr:row>50</xdr:row>
      <xdr:rowOff>85579</xdr:rowOff>
    </xdr:from>
    <xdr:to>
      <xdr:col>32</xdr:col>
      <xdr:colOff>276225</xdr:colOff>
      <xdr:row>50</xdr:row>
      <xdr:rowOff>85579</xdr:rowOff>
    </xdr:to>
    <xdr:cxnSp macro="">
      <xdr:nvCxnSpPr>
        <xdr:cNvPr id="784" name="直線コネクタ 783"/>
        <xdr:cNvCxnSpPr/>
      </xdr:nvCxnSpPr>
      <xdr:spPr>
        <a:xfrm>
          <a:off x="22072600" y="865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24067</xdr:rowOff>
    </xdr:from>
    <xdr:to>
      <xdr:col>32</xdr:col>
      <xdr:colOff>187325</xdr:colOff>
      <xdr:row>59</xdr:row>
      <xdr:rowOff>26257</xdr:rowOff>
    </xdr:to>
    <xdr:cxnSp macro="">
      <xdr:nvCxnSpPr>
        <xdr:cNvPr id="785" name="直線コネクタ 784"/>
        <xdr:cNvCxnSpPr/>
      </xdr:nvCxnSpPr>
      <xdr:spPr>
        <a:xfrm flipV="1">
          <a:off x="21323300" y="10139617"/>
          <a:ext cx="8382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106081</xdr:rowOff>
    </xdr:from>
    <xdr:ext cx="469744" cy="259045"/>
    <xdr:sp macro="" textlink="">
      <xdr:nvSpPr>
        <xdr:cNvPr id="786" name="貸付金平均値テキスト"/>
        <xdr:cNvSpPr txBox="1"/>
      </xdr:nvSpPr>
      <xdr:spPr>
        <a:xfrm>
          <a:off x="22212300" y="9878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83204</xdr:rowOff>
    </xdr:from>
    <xdr:to>
      <xdr:col>32</xdr:col>
      <xdr:colOff>238125</xdr:colOff>
      <xdr:row>59</xdr:row>
      <xdr:rowOff>13354</xdr:rowOff>
    </xdr:to>
    <xdr:sp macro="" textlink="">
      <xdr:nvSpPr>
        <xdr:cNvPr id="787" name="フローチャート : 判断 786"/>
        <xdr:cNvSpPr/>
      </xdr:nvSpPr>
      <xdr:spPr>
        <a:xfrm>
          <a:off x="22110700" y="1002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26257</xdr:rowOff>
    </xdr:from>
    <xdr:to>
      <xdr:col>31</xdr:col>
      <xdr:colOff>34925</xdr:colOff>
      <xdr:row>59</xdr:row>
      <xdr:rowOff>28486</xdr:rowOff>
    </xdr:to>
    <xdr:cxnSp macro="">
      <xdr:nvCxnSpPr>
        <xdr:cNvPr id="788" name="直線コネクタ 787"/>
        <xdr:cNvCxnSpPr/>
      </xdr:nvCxnSpPr>
      <xdr:spPr>
        <a:xfrm flipV="1">
          <a:off x="20434300" y="10141807"/>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79051</xdr:rowOff>
    </xdr:from>
    <xdr:to>
      <xdr:col>31</xdr:col>
      <xdr:colOff>85725</xdr:colOff>
      <xdr:row>59</xdr:row>
      <xdr:rowOff>9201</xdr:rowOff>
    </xdr:to>
    <xdr:sp macro="" textlink="">
      <xdr:nvSpPr>
        <xdr:cNvPr id="789" name="フローチャート : 判断 788"/>
        <xdr:cNvSpPr/>
      </xdr:nvSpPr>
      <xdr:spPr>
        <a:xfrm>
          <a:off x="21272500" y="1002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25728</xdr:rowOff>
    </xdr:from>
    <xdr:ext cx="469744" cy="259045"/>
    <xdr:sp macro="" textlink="">
      <xdr:nvSpPr>
        <xdr:cNvPr id="790" name="テキスト ボックス 789"/>
        <xdr:cNvSpPr txBox="1"/>
      </xdr:nvSpPr>
      <xdr:spPr>
        <a:xfrm>
          <a:off x="21088427" y="979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28048</xdr:rowOff>
    </xdr:from>
    <xdr:to>
      <xdr:col>29</xdr:col>
      <xdr:colOff>517525</xdr:colOff>
      <xdr:row>59</xdr:row>
      <xdr:rowOff>28486</xdr:rowOff>
    </xdr:to>
    <xdr:cxnSp macro="">
      <xdr:nvCxnSpPr>
        <xdr:cNvPr id="791" name="直線コネクタ 790"/>
        <xdr:cNvCxnSpPr/>
      </xdr:nvCxnSpPr>
      <xdr:spPr>
        <a:xfrm>
          <a:off x="19545300" y="10143598"/>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59010</xdr:rowOff>
    </xdr:from>
    <xdr:to>
      <xdr:col>29</xdr:col>
      <xdr:colOff>568325</xdr:colOff>
      <xdr:row>58</xdr:row>
      <xdr:rowOff>160610</xdr:rowOff>
    </xdr:to>
    <xdr:sp macro="" textlink="">
      <xdr:nvSpPr>
        <xdr:cNvPr id="792" name="フローチャート : 判断 791"/>
        <xdr:cNvSpPr/>
      </xdr:nvSpPr>
      <xdr:spPr>
        <a:xfrm>
          <a:off x="20383500" y="100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5687</xdr:rowOff>
    </xdr:from>
    <xdr:ext cx="469744" cy="259045"/>
    <xdr:sp macro="" textlink="">
      <xdr:nvSpPr>
        <xdr:cNvPr id="793" name="テキスト ボックス 792"/>
        <xdr:cNvSpPr txBox="1"/>
      </xdr:nvSpPr>
      <xdr:spPr>
        <a:xfrm>
          <a:off x="20199427" y="977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26257</xdr:rowOff>
    </xdr:from>
    <xdr:to>
      <xdr:col>28</xdr:col>
      <xdr:colOff>314325</xdr:colOff>
      <xdr:row>59</xdr:row>
      <xdr:rowOff>28048</xdr:rowOff>
    </xdr:to>
    <xdr:cxnSp macro="">
      <xdr:nvCxnSpPr>
        <xdr:cNvPr id="794" name="直線コネクタ 793"/>
        <xdr:cNvCxnSpPr/>
      </xdr:nvCxnSpPr>
      <xdr:spPr>
        <a:xfrm>
          <a:off x="18656300" y="10141807"/>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50914</xdr:rowOff>
    </xdr:from>
    <xdr:to>
      <xdr:col>28</xdr:col>
      <xdr:colOff>365125</xdr:colOff>
      <xdr:row>58</xdr:row>
      <xdr:rowOff>152514</xdr:rowOff>
    </xdr:to>
    <xdr:sp macro="" textlink="">
      <xdr:nvSpPr>
        <xdr:cNvPr id="795" name="フローチャート : 判断 794"/>
        <xdr:cNvSpPr/>
      </xdr:nvSpPr>
      <xdr:spPr>
        <a:xfrm>
          <a:off x="19494500" y="999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169041</xdr:rowOff>
    </xdr:from>
    <xdr:ext cx="469744" cy="259045"/>
    <xdr:sp macro="" textlink="">
      <xdr:nvSpPr>
        <xdr:cNvPr id="796" name="テキスト ボックス 795"/>
        <xdr:cNvSpPr txBox="1"/>
      </xdr:nvSpPr>
      <xdr:spPr>
        <a:xfrm>
          <a:off x="19310427" y="977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50953</xdr:rowOff>
    </xdr:from>
    <xdr:to>
      <xdr:col>27</xdr:col>
      <xdr:colOff>161925</xdr:colOff>
      <xdr:row>58</xdr:row>
      <xdr:rowOff>152553</xdr:rowOff>
    </xdr:to>
    <xdr:sp macro="" textlink="">
      <xdr:nvSpPr>
        <xdr:cNvPr id="797" name="フローチャート : 判断 796"/>
        <xdr:cNvSpPr/>
      </xdr:nvSpPr>
      <xdr:spPr>
        <a:xfrm>
          <a:off x="18605500" y="999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169080</xdr:rowOff>
    </xdr:from>
    <xdr:ext cx="469744" cy="259045"/>
    <xdr:sp macro="" textlink="">
      <xdr:nvSpPr>
        <xdr:cNvPr id="798" name="テキスト ボックス 797"/>
        <xdr:cNvSpPr txBox="1"/>
      </xdr:nvSpPr>
      <xdr:spPr>
        <a:xfrm>
          <a:off x="18421427" y="977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144717</xdr:rowOff>
    </xdr:from>
    <xdr:to>
      <xdr:col>32</xdr:col>
      <xdr:colOff>238125</xdr:colOff>
      <xdr:row>59</xdr:row>
      <xdr:rowOff>74867</xdr:rowOff>
    </xdr:to>
    <xdr:sp macro="" textlink="">
      <xdr:nvSpPr>
        <xdr:cNvPr id="804" name="円/楕円 803"/>
        <xdr:cNvSpPr/>
      </xdr:nvSpPr>
      <xdr:spPr>
        <a:xfrm>
          <a:off x="22110700" y="100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61632</xdr:rowOff>
    </xdr:from>
    <xdr:ext cx="469744" cy="259045"/>
    <xdr:sp macro="" textlink="">
      <xdr:nvSpPr>
        <xdr:cNvPr id="805" name="貸付金該当値テキスト"/>
        <xdr:cNvSpPr txBox="1"/>
      </xdr:nvSpPr>
      <xdr:spPr>
        <a:xfrm>
          <a:off x="22212300" y="1000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146907</xdr:rowOff>
    </xdr:from>
    <xdr:to>
      <xdr:col>31</xdr:col>
      <xdr:colOff>85725</xdr:colOff>
      <xdr:row>59</xdr:row>
      <xdr:rowOff>77057</xdr:rowOff>
    </xdr:to>
    <xdr:sp macro="" textlink="">
      <xdr:nvSpPr>
        <xdr:cNvPr id="806" name="円/楕円 805"/>
        <xdr:cNvSpPr/>
      </xdr:nvSpPr>
      <xdr:spPr>
        <a:xfrm>
          <a:off x="21272500" y="100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68184</xdr:rowOff>
    </xdr:from>
    <xdr:ext cx="378565" cy="259045"/>
    <xdr:sp macro="" textlink="">
      <xdr:nvSpPr>
        <xdr:cNvPr id="807" name="テキスト ボックス 806"/>
        <xdr:cNvSpPr txBox="1"/>
      </xdr:nvSpPr>
      <xdr:spPr>
        <a:xfrm>
          <a:off x="21134017" y="10183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149136</xdr:rowOff>
    </xdr:from>
    <xdr:to>
      <xdr:col>29</xdr:col>
      <xdr:colOff>568325</xdr:colOff>
      <xdr:row>59</xdr:row>
      <xdr:rowOff>79286</xdr:rowOff>
    </xdr:to>
    <xdr:sp macro="" textlink="">
      <xdr:nvSpPr>
        <xdr:cNvPr id="808" name="円/楕円 807"/>
        <xdr:cNvSpPr/>
      </xdr:nvSpPr>
      <xdr:spPr>
        <a:xfrm>
          <a:off x="20383500" y="1009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70413</xdr:rowOff>
    </xdr:from>
    <xdr:ext cx="378565" cy="259045"/>
    <xdr:sp macro="" textlink="">
      <xdr:nvSpPr>
        <xdr:cNvPr id="809" name="テキスト ボックス 808"/>
        <xdr:cNvSpPr txBox="1"/>
      </xdr:nvSpPr>
      <xdr:spPr>
        <a:xfrm>
          <a:off x="20245017" y="10185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148698</xdr:rowOff>
    </xdr:from>
    <xdr:to>
      <xdr:col>28</xdr:col>
      <xdr:colOff>365125</xdr:colOff>
      <xdr:row>59</xdr:row>
      <xdr:rowOff>78848</xdr:rowOff>
    </xdr:to>
    <xdr:sp macro="" textlink="">
      <xdr:nvSpPr>
        <xdr:cNvPr id="810" name="円/楕円 809"/>
        <xdr:cNvSpPr/>
      </xdr:nvSpPr>
      <xdr:spPr>
        <a:xfrm>
          <a:off x="19494500" y="100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69975</xdr:rowOff>
    </xdr:from>
    <xdr:ext cx="378565" cy="259045"/>
    <xdr:sp macro="" textlink="">
      <xdr:nvSpPr>
        <xdr:cNvPr id="811" name="テキスト ボックス 810"/>
        <xdr:cNvSpPr txBox="1"/>
      </xdr:nvSpPr>
      <xdr:spPr>
        <a:xfrm>
          <a:off x="19356017" y="10185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146907</xdr:rowOff>
    </xdr:from>
    <xdr:to>
      <xdr:col>27</xdr:col>
      <xdr:colOff>161925</xdr:colOff>
      <xdr:row>59</xdr:row>
      <xdr:rowOff>77057</xdr:rowOff>
    </xdr:to>
    <xdr:sp macro="" textlink="">
      <xdr:nvSpPr>
        <xdr:cNvPr id="812" name="円/楕円 811"/>
        <xdr:cNvSpPr/>
      </xdr:nvSpPr>
      <xdr:spPr>
        <a:xfrm>
          <a:off x="18605500" y="100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68184</xdr:rowOff>
    </xdr:from>
    <xdr:ext cx="378565" cy="259045"/>
    <xdr:sp macro="" textlink="">
      <xdr:nvSpPr>
        <xdr:cNvPr id="813" name="テキスト ボックス 812"/>
        <xdr:cNvSpPr txBox="1"/>
      </xdr:nvSpPr>
      <xdr:spPr>
        <a:xfrm>
          <a:off x="18467017" y="10183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137147</xdr:rowOff>
    </xdr:from>
    <xdr:to>
      <xdr:col>32</xdr:col>
      <xdr:colOff>186689</xdr:colOff>
      <xdr:row>77</xdr:row>
      <xdr:rowOff>144044</xdr:rowOff>
    </xdr:to>
    <xdr:cxnSp macro="">
      <xdr:nvCxnSpPr>
        <xdr:cNvPr id="838" name="直線コネクタ 837"/>
        <xdr:cNvCxnSpPr/>
      </xdr:nvCxnSpPr>
      <xdr:spPr>
        <a:xfrm flipV="1">
          <a:off x="22159595" y="12310097"/>
          <a:ext cx="1269" cy="103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147871</xdr:rowOff>
    </xdr:from>
    <xdr:ext cx="534377" cy="259045"/>
    <xdr:sp macro="" textlink="">
      <xdr:nvSpPr>
        <xdr:cNvPr id="839" name="繰出金最小値テキスト"/>
        <xdr:cNvSpPr txBox="1"/>
      </xdr:nvSpPr>
      <xdr:spPr>
        <a:xfrm>
          <a:off x="22212300"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32,772</a:t>
          </a:r>
          <a:endParaRPr kumimoji="1" lang="ja-JP" altLang="en-US" sz="1000" b="1">
            <a:latin typeface="ＭＳ Ｐゴシック"/>
          </a:endParaRPr>
        </a:p>
      </xdr:txBody>
    </xdr:sp>
    <xdr:clientData/>
  </xdr:oneCellAnchor>
  <xdr:twoCellAnchor>
    <xdr:from>
      <xdr:col>32</xdr:col>
      <xdr:colOff>98425</xdr:colOff>
      <xdr:row>77</xdr:row>
      <xdr:rowOff>144044</xdr:rowOff>
    </xdr:from>
    <xdr:to>
      <xdr:col>32</xdr:col>
      <xdr:colOff>276225</xdr:colOff>
      <xdr:row>77</xdr:row>
      <xdr:rowOff>144044</xdr:rowOff>
    </xdr:to>
    <xdr:cxnSp macro="">
      <xdr:nvCxnSpPr>
        <xdr:cNvPr id="840" name="直線コネクタ 839"/>
        <xdr:cNvCxnSpPr/>
      </xdr:nvCxnSpPr>
      <xdr:spPr>
        <a:xfrm>
          <a:off x="22072600" y="133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83824</xdr:rowOff>
    </xdr:from>
    <xdr:ext cx="534377" cy="259045"/>
    <xdr:sp macro="" textlink="">
      <xdr:nvSpPr>
        <xdr:cNvPr id="841" name="繰出金最大値テキスト"/>
        <xdr:cNvSpPr txBox="1"/>
      </xdr:nvSpPr>
      <xdr:spPr>
        <a:xfrm>
          <a:off x="22212300" y="120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87,134</a:t>
          </a:r>
          <a:endParaRPr kumimoji="1" lang="ja-JP" altLang="en-US" sz="1000" b="1">
            <a:latin typeface="ＭＳ Ｐゴシック"/>
          </a:endParaRPr>
        </a:p>
      </xdr:txBody>
    </xdr:sp>
    <xdr:clientData/>
  </xdr:oneCellAnchor>
  <xdr:twoCellAnchor>
    <xdr:from>
      <xdr:col>32</xdr:col>
      <xdr:colOff>98425</xdr:colOff>
      <xdr:row>71</xdr:row>
      <xdr:rowOff>137147</xdr:rowOff>
    </xdr:from>
    <xdr:to>
      <xdr:col>32</xdr:col>
      <xdr:colOff>276225</xdr:colOff>
      <xdr:row>71</xdr:row>
      <xdr:rowOff>137147</xdr:rowOff>
    </xdr:to>
    <xdr:cxnSp macro="">
      <xdr:nvCxnSpPr>
        <xdr:cNvPr id="842" name="直線コネクタ 841"/>
        <xdr:cNvCxnSpPr/>
      </xdr:nvCxnSpPr>
      <xdr:spPr>
        <a:xfrm>
          <a:off x="22072600" y="123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49631</xdr:rowOff>
    </xdr:from>
    <xdr:to>
      <xdr:col>32</xdr:col>
      <xdr:colOff>187325</xdr:colOff>
      <xdr:row>76</xdr:row>
      <xdr:rowOff>65367</xdr:rowOff>
    </xdr:to>
    <xdr:cxnSp macro="">
      <xdr:nvCxnSpPr>
        <xdr:cNvPr id="843" name="直線コネクタ 842"/>
        <xdr:cNvCxnSpPr/>
      </xdr:nvCxnSpPr>
      <xdr:spPr>
        <a:xfrm flipV="1">
          <a:off x="21323300" y="13079831"/>
          <a:ext cx="8382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12051</xdr:rowOff>
    </xdr:from>
    <xdr:ext cx="534377" cy="259045"/>
    <xdr:sp macro="" textlink="">
      <xdr:nvSpPr>
        <xdr:cNvPr id="844" name="繰出金平均値テキスト"/>
        <xdr:cNvSpPr txBox="1"/>
      </xdr:nvSpPr>
      <xdr:spPr>
        <a:xfrm>
          <a:off x="22212300" y="12699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56,235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160624</xdr:rowOff>
    </xdr:from>
    <xdr:to>
      <xdr:col>32</xdr:col>
      <xdr:colOff>238125</xdr:colOff>
      <xdr:row>75</xdr:row>
      <xdr:rowOff>90774</xdr:rowOff>
    </xdr:to>
    <xdr:sp macro="" textlink="">
      <xdr:nvSpPr>
        <xdr:cNvPr id="845" name="フローチャート : 判断 844"/>
        <xdr:cNvSpPr/>
      </xdr:nvSpPr>
      <xdr:spPr>
        <a:xfrm>
          <a:off x="221107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65367</xdr:rowOff>
    </xdr:from>
    <xdr:to>
      <xdr:col>31</xdr:col>
      <xdr:colOff>34925</xdr:colOff>
      <xdr:row>76</xdr:row>
      <xdr:rowOff>82341</xdr:rowOff>
    </xdr:to>
    <xdr:cxnSp macro="">
      <xdr:nvCxnSpPr>
        <xdr:cNvPr id="846" name="直線コネクタ 845"/>
        <xdr:cNvCxnSpPr/>
      </xdr:nvCxnSpPr>
      <xdr:spPr>
        <a:xfrm flipV="1">
          <a:off x="20434300" y="13095567"/>
          <a:ext cx="889000" cy="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80708</xdr:rowOff>
    </xdr:from>
    <xdr:to>
      <xdr:col>31</xdr:col>
      <xdr:colOff>85725</xdr:colOff>
      <xdr:row>75</xdr:row>
      <xdr:rowOff>10858</xdr:rowOff>
    </xdr:to>
    <xdr:sp macro="" textlink="">
      <xdr:nvSpPr>
        <xdr:cNvPr id="847" name="フローチャート : 判断 846"/>
        <xdr:cNvSpPr/>
      </xdr:nvSpPr>
      <xdr:spPr>
        <a:xfrm>
          <a:off x="21272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27385</xdr:rowOff>
    </xdr:from>
    <xdr:ext cx="534377" cy="259045"/>
    <xdr:sp macro="" textlink="">
      <xdr:nvSpPr>
        <xdr:cNvPr id="848" name="テキスト ボックス 847"/>
        <xdr:cNvSpPr txBox="1"/>
      </xdr:nvSpPr>
      <xdr:spPr>
        <a:xfrm>
          <a:off x="21056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82341</xdr:rowOff>
    </xdr:from>
    <xdr:to>
      <xdr:col>29</xdr:col>
      <xdr:colOff>517525</xdr:colOff>
      <xdr:row>76</xdr:row>
      <xdr:rowOff>163018</xdr:rowOff>
    </xdr:to>
    <xdr:cxnSp macro="">
      <xdr:nvCxnSpPr>
        <xdr:cNvPr id="849" name="直線コネクタ 848"/>
        <xdr:cNvCxnSpPr/>
      </xdr:nvCxnSpPr>
      <xdr:spPr>
        <a:xfrm flipV="1">
          <a:off x="19545300" y="13112541"/>
          <a:ext cx="889000" cy="8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50" name="フローチャート : 判断 849"/>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134694</xdr:rowOff>
    </xdr:from>
    <xdr:ext cx="534377" cy="259045"/>
    <xdr:sp macro="" textlink="">
      <xdr:nvSpPr>
        <xdr:cNvPr id="851" name="テキスト ボックス 850"/>
        <xdr:cNvSpPr txBox="1"/>
      </xdr:nvSpPr>
      <xdr:spPr>
        <a:xfrm>
          <a:off x="20167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124994</xdr:rowOff>
    </xdr:from>
    <xdr:to>
      <xdr:col>28</xdr:col>
      <xdr:colOff>314325</xdr:colOff>
      <xdr:row>76</xdr:row>
      <xdr:rowOff>163018</xdr:rowOff>
    </xdr:to>
    <xdr:cxnSp macro="">
      <xdr:nvCxnSpPr>
        <xdr:cNvPr id="852" name="直線コネクタ 851"/>
        <xdr:cNvCxnSpPr/>
      </xdr:nvCxnSpPr>
      <xdr:spPr>
        <a:xfrm>
          <a:off x="18656300" y="13155194"/>
          <a:ext cx="8890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53" name="フローチャート : 判断 852"/>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160145</xdr:rowOff>
    </xdr:from>
    <xdr:ext cx="534377" cy="259045"/>
    <xdr:sp macro="" textlink="">
      <xdr:nvSpPr>
        <xdr:cNvPr id="854" name="テキスト ボックス 853"/>
        <xdr:cNvSpPr txBox="1"/>
      </xdr:nvSpPr>
      <xdr:spPr>
        <a:xfrm>
          <a:off x="19278111" y="126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55" name="フローチャート : 判断 854"/>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10698</xdr:rowOff>
    </xdr:from>
    <xdr:ext cx="534377" cy="259045"/>
    <xdr:sp macro="" textlink="">
      <xdr:nvSpPr>
        <xdr:cNvPr id="856" name="テキスト ボックス 855"/>
        <xdr:cNvSpPr txBox="1"/>
      </xdr:nvSpPr>
      <xdr:spPr>
        <a:xfrm>
          <a:off x="18389111" y="126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170281</xdr:rowOff>
    </xdr:from>
    <xdr:to>
      <xdr:col>32</xdr:col>
      <xdr:colOff>238125</xdr:colOff>
      <xdr:row>76</xdr:row>
      <xdr:rowOff>100431</xdr:rowOff>
    </xdr:to>
    <xdr:sp macro="" textlink="">
      <xdr:nvSpPr>
        <xdr:cNvPr id="862" name="円/楕円 861"/>
        <xdr:cNvSpPr/>
      </xdr:nvSpPr>
      <xdr:spPr>
        <a:xfrm>
          <a:off x="22110700" y="130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148708</xdr:rowOff>
    </xdr:from>
    <xdr:ext cx="534377" cy="259045"/>
    <xdr:sp macro="" textlink="">
      <xdr:nvSpPr>
        <xdr:cNvPr id="863" name="繰出金該当値テキスト"/>
        <xdr:cNvSpPr txBox="1"/>
      </xdr:nvSpPr>
      <xdr:spPr>
        <a:xfrm>
          <a:off x="22212300" y="1300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46,728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14567</xdr:rowOff>
    </xdr:from>
    <xdr:to>
      <xdr:col>31</xdr:col>
      <xdr:colOff>85725</xdr:colOff>
      <xdr:row>76</xdr:row>
      <xdr:rowOff>116167</xdr:rowOff>
    </xdr:to>
    <xdr:sp macro="" textlink="">
      <xdr:nvSpPr>
        <xdr:cNvPr id="864" name="円/楕円 863"/>
        <xdr:cNvSpPr/>
      </xdr:nvSpPr>
      <xdr:spPr>
        <a:xfrm>
          <a:off x="21272500" y="130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107294</xdr:rowOff>
    </xdr:from>
    <xdr:ext cx="534377" cy="259045"/>
    <xdr:sp macro="" textlink="">
      <xdr:nvSpPr>
        <xdr:cNvPr id="865" name="テキスト ボックス 864"/>
        <xdr:cNvSpPr txBox="1"/>
      </xdr:nvSpPr>
      <xdr:spPr>
        <a:xfrm>
          <a:off x="21056111" y="1313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45,902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31541</xdr:rowOff>
    </xdr:from>
    <xdr:to>
      <xdr:col>29</xdr:col>
      <xdr:colOff>568325</xdr:colOff>
      <xdr:row>76</xdr:row>
      <xdr:rowOff>133141</xdr:rowOff>
    </xdr:to>
    <xdr:sp macro="" textlink="">
      <xdr:nvSpPr>
        <xdr:cNvPr id="866" name="円/楕円 865"/>
        <xdr:cNvSpPr/>
      </xdr:nvSpPr>
      <xdr:spPr>
        <a:xfrm>
          <a:off x="20383500" y="130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124268</xdr:rowOff>
    </xdr:from>
    <xdr:ext cx="534377" cy="259045"/>
    <xdr:sp macro="" textlink="">
      <xdr:nvSpPr>
        <xdr:cNvPr id="867" name="テキスト ボックス 866"/>
        <xdr:cNvSpPr txBox="1"/>
      </xdr:nvSpPr>
      <xdr:spPr>
        <a:xfrm>
          <a:off x="20167111" y="1315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112218</xdr:rowOff>
    </xdr:from>
    <xdr:to>
      <xdr:col>28</xdr:col>
      <xdr:colOff>365125</xdr:colOff>
      <xdr:row>77</xdr:row>
      <xdr:rowOff>42368</xdr:rowOff>
    </xdr:to>
    <xdr:sp macro="" textlink="">
      <xdr:nvSpPr>
        <xdr:cNvPr id="868" name="円/楕円 867"/>
        <xdr:cNvSpPr/>
      </xdr:nvSpPr>
      <xdr:spPr>
        <a:xfrm>
          <a:off x="19494500" y="131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33495</xdr:rowOff>
    </xdr:from>
    <xdr:ext cx="534377" cy="259045"/>
    <xdr:sp macro="" textlink="">
      <xdr:nvSpPr>
        <xdr:cNvPr id="869" name="テキスト ボックス 868"/>
        <xdr:cNvSpPr txBox="1"/>
      </xdr:nvSpPr>
      <xdr:spPr>
        <a:xfrm>
          <a:off x="19278111" y="1323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74194</xdr:rowOff>
    </xdr:from>
    <xdr:to>
      <xdr:col>27</xdr:col>
      <xdr:colOff>161925</xdr:colOff>
      <xdr:row>77</xdr:row>
      <xdr:rowOff>4344</xdr:rowOff>
    </xdr:to>
    <xdr:sp macro="" textlink="">
      <xdr:nvSpPr>
        <xdr:cNvPr id="870" name="円/楕円 869"/>
        <xdr:cNvSpPr/>
      </xdr:nvSpPr>
      <xdr:spPr>
        <a:xfrm>
          <a:off x="18605500" y="13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166921</xdr:rowOff>
    </xdr:from>
    <xdr:ext cx="534377" cy="259045"/>
    <xdr:sp macro="" textlink="">
      <xdr:nvSpPr>
        <xdr:cNvPr id="871" name="テキスト ボックス 870"/>
        <xdr:cNvSpPr txBox="1"/>
      </xdr:nvSpPr>
      <xdr:spPr>
        <a:xfrm>
          <a:off x="18389111" y="1319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歳出決算額は、住民一人当たり</a:t>
          </a:r>
          <a:r>
            <a:rPr kumimoji="1" lang="en-US" altLang="ja-JP" sz="1300">
              <a:latin typeface="ＭＳ Ｐゴシック"/>
            </a:rPr>
            <a:t>500,088</a:t>
          </a:r>
          <a:r>
            <a:rPr kumimoji="1" lang="ja-JP" altLang="en-US" sz="1300">
              <a:latin typeface="ＭＳ Ｐゴシック"/>
            </a:rPr>
            <a:t>円となっている。主な構成項目である普通建設事業費は住民一人当たり</a:t>
          </a:r>
          <a:r>
            <a:rPr kumimoji="1" lang="en-US" altLang="ja-JP" sz="1300">
              <a:latin typeface="ＭＳ Ｐゴシック"/>
            </a:rPr>
            <a:t>103,258</a:t>
          </a:r>
          <a:r>
            <a:rPr kumimoji="1" lang="ja-JP" altLang="en-US" sz="1300">
              <a:latin typeface="ＭＳ Ｐゴシック"/>
            </a:rPr>
            <a:t>円となっており、前年度と比較して</a:t>
          </a:r>
          <a:r>
            <a:rPr kumimoji="1" lang="en-US" altLang="ja-JP" sz="1300">
              <a:latin typeface="ＭＳ Ｐゴシック"/>
            </a:rPr>
            <a:t>30,825</a:t>
          </a:r>
          <a:r>
            <a:rPr kumimoji="1" lang="ja-JP" altLang="en-US" sz="1300">
              <a:latin typeface="ＭＳ Ｐゴシック"/>
            </a:rPr>
            <a:t>円増加しており、類似団体平均を上回る結果となっている。主に消防庁舎の建替え、福祉系拠点施設整備、津波避難タワーの整備等により普通建設事業費が増加したことによる。下段内訳をみると、更新整備に係る普通建設事業費が約</a:t>
          </a:r>
          <a:r>
            <a:rPr kumimoji="1" lang="en-US" altLang="ja-JP" sz="1300">
              <a:latin typeface="ＭＳ Ｐゴシック"/>
            </a:rPr>
            <a:t>87</a:t>
          </a:r>
          <a:r>
            <a:rPr kumimoji="1" lang="ja-JP" altLang="en-US" sz="1300">
              <a:latin typeface="ＭＳ Ｐゴシック"/>
            </a:rPr>
            <a:t>％と大部分占める結果となっている。</a:t>
          </a:r>
          <a:r>
            <a:rPr kumimoji="1" lang="ja-JP" altLang="ja-JP" sz="1300">
              <a:solidFill>
                <a:schemeClr val="dk1"/>
              </a:solidFill>
              <a:effectLst/>
              <a:latin typeface="+mn-lt"/>
              <a:ea typeface="+mn-ea"/>
              <a:cs typeface="+mn-cs"/>
            </a:rPr>
            <a:t>今後、施設の老朽化に伴い更新整備に係る費用は増加することが予想される。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en-US" sz="1300">
              <a:latin typeface="ＭＳ Ｐゴシック"/>
            </a:rPr>
            <a:t>次いで物件費となり住民一人当たり</a:t>
          </a:r>
          <a:r>
            <a:rPr kumimoji="1" lang="en-US" altLang="ja-JP" sz="1300">
              <a:latin typeface="ＭＳ Ｐゴシック"/>
            </a:rPr>
            <a:t>95,083</a:t>
          </a:r>
          <a:r>
            <a:rPr kumimoji="1" lang="ja-JP" altLang="en-US" sz="1300">
              <a:latin typeface="ＭＳ Ｐゴシック"/>
            </a:rPr>
            <a:t>円となっている。前年度と比較して</a:t>
          </a:r>
          <a:r>
            <a:rPr kumimoji="1" lang="en-US" altLang="ja-JP" sz="1300">
              <a:latin typeface="ＭＳ Ｐゴシック"/>
            </a:rPr>
            <a:t>9,939</a:t>
          </a:r>
          <a:r>
            <a:rPr kumimoji="1" lang="ja-JP" altLang="en-US" sz="1300">
              <a:latin typeface="ＭＳ Ｐゴシック"/>
            </a:rPr>
            <a:t>円増加しており、類似団体平均を上回る結果となっている。主に消防庁舎建替えや住民情報システムの更新により支出が増加したことによる。</a:t>
          </a:r>
          <a:endParaRPr kumimoji="1" lang="en-US" altLang="ja-JP" sz="1300">
            <a:latin typeface="ＭＳ Ｐゴシック"/>
          </a:endParaRPr>
        </a:p>
        <a:p>
          <a:r>
            <a:rPr kumimoji="1" lang="ja-JP" altLang="en-US" sz="1300">
              <a:latin typeface="ＭＳ Ｐゴシック"/>
            </a:rPr>
            <a:t>　一方、公債費については、過去からに起債抑制策により住民一人当たり</a:t>
          </a:r>
          <a:r>
            <a:rPr kumimoji="1" lang="en-US" altLang="ja-JP" sz="1300">
              <a:latin typeface="ＭＳ Ｐゴシック"/>
            </a:rPr>
            <a:t>12,697</a:t>
          </a:r>
          <a:r>
            <a:rPr kumimoji="1" lang="ja-JP" altLang="en-US" sz="1300">
              <a:latin typeface="ＭＳ Ｐゴシック"/>
            </a:rPr>
            <a:t>円と類似団体内において最も低い金額となっているが、今後、市債の発行額が増加していくため、住民一人当たりのコストは横ばい又は増加の傾向を示すと考えられる。</a:t>
          </a:r>
          <a:endParaRPr kumimoji="1" lang="en-US" altLang="ja-JP" sz="1300">
            <a:latin typeface="ＭＳ Ｐゴシック"/>
          </a:endParaRPr>
        </a:p>
        <a:p>
          <a:r>
            <a:rPr kumimoji="1" lang="ja-JP" altLang="en-US" sz="1300">
              <a:latin typeface="ＭＳ Ｐゴシック"/>
            </a:rPr>
            <a:t>　特にコストが高い普通建設事業費については、</a:t>
          </a:r>
          <a:r>
            <a:rPr kumimoji="1" lang="ja-JP" altLang="ja-JP" sz="1300">
              <a:solidFill>
                <a:schemeClr val="dk1"/>
              </a:solidFill>
              <a:effectLst/>
              <a:latin typeface="+mn-lt"/>
              <a:ea typeface="+mn-ea"/>
              <a:cs typeface="+mn-cs"/>
            </a:rPr>
            <a:t>公共施設等総合管理計画に基づ</a:t>
          </a:r>
          <a:r>
            <a:rPr kumimoji="1" lang="ja-JP" altLang="en-US" sz="1300">
              <a:solidFill>
                <a:schemeClr val="dk1"/>
              </a:solidFill>
              <a:effectLst/>
              <a:latin typeface="+mn-lt"/>
              <a:ea typeface="+mn-ea"/>
              <a:cs typeface="+mn-cs"/>
            </a:rPr>
            <a:t>く</a:t>
          </a:r>
          <a:r>
            <a:rPr kumimoji="1" lang="ja-JP" altLang="ja-JP" sz="1300">
              <a:solidFill>
                <a:schemeClr val="dk1"/>
              </a:solidFill>
              <a:effectLst/>
              <a:latin typeface="+mn-lt"/>
              <a:ea typeface="+mn-ea"/>
              <a:cs typeface="+mn-cs"/>
            </a:rPr>
            <a:t>事業の取捨選択を徹底</a:t>
          </a:r>
          <a:r>
            <a:rPr kumimoji="1" lang="ja-JP" altLang="en-US" sz="1300">
              <a:solidFill>
                <a:schemeClr val="dk1"/>
              </a:solidFill>
              <a:effectLst/>
              <a:latin typeface="+mn-lt"/>
              <a:ea typeface="+mn-ea"/>
              <a:cs typeface="+mn-cs"/>
            </a:rPr>
            <a:t>し支出の抑制に努めていく。また、その他歳出についても行財政改革の着実な推進による削減に努め、住民一人当たりのコストを削減していく。</a:t>
          </a:r>
          <a:endParaRPr kumimoji="1" lang="en-US" altLang="ja-JP" sz="13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静岡県御前崎市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33,358
32,516
65.56
17,347,755
16,681,944
614,886
9,552,143
2,292,241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104077</xdr:rowOff>
    </xdr:from>
    <xdr:to>
      <xdr:col>6</xdr:col>
      <xdr:colOff>510540</xdr:colOff>
      <xdr:row>38</xdr:row>
      <xdr:rowOff>34734</xdr:rowOff>
    </xdr:to>
    <xdr:cxnSp macro="">
      <xdr:nvCxnSpPr>
        <xdr:cNvPr id="56" name="直線コネクタ 55"/>
        <xdr:cNvCxnSpPr/>
      </xdr:nvCxnSpPr>
      <xdr:spPr>
        <a:xfrm flipV="1">
          <a:off x="4633595" y="5419027"/>
          <a:ext cx="1270" cy="1130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2,951</a:t>
          </a:r>
          <a:endParaRPr kumimoji="1" lang="ja-JP" altLang="en-US" sz="1000" b="1">
            <a:latin typeface="ＭＳ Ｐゴシック"/>
          </a:endParaRPr>
        </a:p>
      </xdr:txBody>
    </xdr:sp>
    <xdr:clientData/>
  </xdr:oneCellAnchor>
  <xdr:twoCellAnchor>
    <xdr:from>
      <xdr:col>6</xdr:col>
      <xdr:colOff>422275</xdr:colOff>
      <xdr:row>38</xdr:row>
      <xdr:rowOff>34734</xdr:rowOff>
    </xdr:from>
    <xdr:to>
      <xdr:col>6</xdr:col>
      <xdr:colOff>600075</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50754</xdr:rowOff>
    </xdr:from>
    <xdr:ext cx="469744" cy="259045"/>
    <xdr:sp macro="" textlink="">
      <xdr:nvSpPr>
        <xdr:cNvPr id="59" name="議会費最大値テキスト"/>
        <xdr:cNvSpPr txBox="1"/>
      </xdr:nvSpPr>
      <xdr:spPr>
        <a:xfrm>
          <a:off x="4686300" y="519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8,887</a:t>
          </a:r>
          <a:endParaRPr kumimoji="1" lang="ja-JP" altLang="en-US" sz="1000" b="1">
            <a:latin typeface="ＭＳ Ｐゴシック"/>
          </a:endParaRPr>
        </a:p>
      </xdr:txBody>
    </xdr:sp>
    <xdr:clientData/>
  </xdr:oneCellAnchor>
  <xdr:twoCellAnchor>
    <xdr:from>
      <xdr:col>6</xdr:col>
      <xdr:colOff>422275</xdr:colOff>
      <xdr:row>31</xdr:row>
      <xdr:rowOff>104077</xdr:rowOff>
    </xdr:from>
    <xdr:to>
      <xdr:col>6</xdr:col>
      <xdr:colOff>600075</xdr:colOff>
      <xdr:row>31</xdr:row>
      <xdr:rowOff>104077</xdr:rowOff>
    </xdr:to>
    <xdr:cxnSp macro="">
      <xdr:nvCxnSpPr>
        <xdr:cNvPr id="60" name="直線コネクタ 59"/>
        <xdr:cNvCxnSpPr/>
      </xdr:nvCxnSpPr>
      <xdr:spPr>
        <a:xfrm>
          <a:off x="4546600" y="541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73025</xdr:rowOff>
    </xdr:from>
    <xdr:to>
      <xdr:col>6</xdr:col>
      <xdr:colOff>511175</xdr:colOff>
      <xdr:row>37</xdr:row>
      <xdr:rowOff>41402</xdr:rowOff>
    </xdr:to>
    <xdr:cxnSp macro="">
      <xdr:nvCxnSpPr>
        <xdr:cNvPr id="61" name="直線コネクタ 60"/>
        <xdr:cNvCxnSpPr/>
      </xdr:nvCxnSpPr>
      <xdr:spPr>
        <a:xfrm>
          <a:off x="3797300" y="6245225"/>
          <a:ext cx="838200" cy="13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162450</xdr:rowOff>
    </xdr:from>
    <xdr:ext cx="469744" cy="259045"/>
    <xdr:sp macro="" textlink="">
      <xdr:nvSpPr>
        <xdr:cNvPr id="62" name="議会費平均値テキスト"/>
        <xdr:cNvSpPr txBox="1"/>
      </xdr:nvSpPr>
      <xdr:spPr>
        <a:xfrm>
          <a:off x="4686300" y="599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139573</xdr:rowOff>
    </xdr:from>
    <xdr:to>
      <xdr:col>6</xdr:col>
      <xdr:colOff>561975</xdr:colOff>
      <xdr:row>36</xdr:row>
      <xdr:rowOff>69723</xdr:rowOff>
    </xdr:to>
    <xdr:sp macro="" textlink="">
      <xdr:nvSpPr>
        <xdr:cNvPr id="63" name="フローチャート : 判断 62"/>
        <xdr:cNvSpPr/>
      </xdr:nvSpPr>
      <xdr:spPr>
        <a:xfrm>
          <a:off x="45847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73025</xdr:rowOff>
    </xdr:from>
    <xdr:to>
      <xdr:col>5</xdr:col>
      <xdr:colOff>358775</xdr:colOff>
      <xdr:row>36</xdr:row>
      <xdr:rowOff>133414</xdr:rowOff>
    </xdr:to>
    <xdr:cxnSp macro="">
      <xdr:nvCxnSpPr>
        <xdr:cNvPr id="64" name="直線コネクタ 63"/>
        <xdr:cNvCxnSpPr/>
      </xdr:nvCxnSpPr>
      <xdr:spPr>
        <a:xfrm flipV="1">
          <a:off x="2908300" y="6245225"/>
          <a:ext cx="889000" cy="6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13860</xdr:rowOff>
    </xdr:from>
    <xdr:ext cx="469744" cy="259045"/>
    <xdr:sp macro="" textlink="">
      <xdr:nvSpPr>
        <xdr:cNvPr id="66" name="テキスト ボックス 65"/>
        <xdr:cNvSpPr txBox="1"/>
      </xdr:nvSpPr>
      <xdr:spPr>
        <a:xfrm>
          <a:off x="3562427"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133414</xdr:rowOff>
    </xdr:from>
    <xdr:to>
      <xdr:col>4</xdr:col>
      <xdr:colOff>155575</xdr:colOff>
      <xdr:row>37</xdr:row>
      <xdr:rowOff>65786</xdr:rowOff>
    </xdr:to>
    <xdr:cxnSp macro="">
      <xdr:nvCxnSpPr>
        <xdr:cNvPr id="67" name="直線コネクタ 66"/>
        <xdr:cNvCxnSpPr/>
      </xdr:nvCxnSpPr>
      <xdr:spPr>
        <a:xfrm flipV="1">
          <a:off x="2019300" y="6305614"/>
          <a:ext cx="889000" cy="10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64914</xdr:rowOff>
    </xdr:from>
    <xdr:ext cx="469744" cy="259045"/>
    <xdr:sp macro="" textlink="">
      <xdr:nvSpPr>
        <xdr:cNvPr id="69" name="テキスト ボックス 68"/>
        <xdr:cNvSpPr txBox="1"/>
      </xdr:nvSpPr>
      <xdr:spPr>
        <a:xfrm>
          <a:off x="2673427"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34544</xdr:rowOff>
    </xdr:from>
    <xdr:to>
      <xdr:col>2</xdr:col>
      <xdr:colOff>638175</xdr:colOff>
      <xdr:row>37</xdr:row>
      <xdr:rowOff>65786</xdr:rowOff>
    </xdr:to>
    <xdr:cxnSp macro="">
      <xdr:nvCxnSpPr>
        <xdr:cNvPr id="70" name="直線コネクタ 69"/>
        <xdr:cNvCxnSpPr/>
      </xdr:nvCxnSpPr>
      <xdr:spPr>
        <a:xfrm>
          <a:off x="1130300" y="6378194"/>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75963</xdr:rowOff>
    </xdr:from>
    <xdr:ext cx="469744" cy="259045"/>
    <xdr:sp macro="" textlink="">
      <xdr:nvSpPr>
        <xdr:cNvPr id="72" name="テキスト ボックス 71"/>
        <xdr:cNvSpPr txBox="1"/>
      </xdr:nvSpPr>
      <xdr:spPr>
        <a:xfrm>
          <a:off x="1784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36339</xdr:rowOff>
    </xdr:from>
    <xdr:ext cx="469744" cy="259045"/>
    <xdr:sp macro="" textlink="">
      <xdr:nvSpPr>
        <xdr:cNvPr id="74" name="テキスト ボックス 73"/>
        <xdr:cNvSpPr txBox="1"/>
      </xdr:nvSpPr>
      <xdr:spPr>
        <a:xfrm>
          <a:off x="895427"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162052</xdr:rowOff>
    </xdr:from>
    <xdr:to>
      <xdr:col>6</xdr:col>
      <xdr:colOff>561975</xdr:colOff>
      <xdr:row>37</xdr:row>
      <xdr:rowOff>92202</xdr:rowOff>
    </xdr:to>
    <xdr:sp macro="" textlink="">
      <xdr:nvSpPr>
        <xdr:cNvPr id="80" name="円/楕円 79"/>
        <xdr:cNvSpPr/>
      </xdr:nvSpPr>
      <xdr:spPr>
        <a:xfrm>
          <a:off x="45847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140479</xdr:rowOff>
    </xdr:from>
    <xdr:ext cx="469744" cy="259045"/>
    <xdr:sp macro="" textlink="">
      <xdr:nvSpPr>
        <xdr:cNvPr id="81" name="議会費該当値テキスト"/>
        <xdr:cNvSpPr txBox="1"/>
      </xdr:nvSpPr>
      <xdr:spPr>
        <a:xfrm>
          <a:off x="4686300"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22225</xdr:rowOff>
    </xdr:from>
    <xdr:to>
      <xdr:col>5</xdr:col>
      <xdr:colOff>409575</xdr:colOff>
      <xdr:row>36</xdr:row>
      <xdr:rowOff>123825</xdr:rowOff>
    </xdr:to>
    <xdr:sp macro="" textlink="">
      <xdr:nvSpPr>
        <xdr:cNvPr id="82" name="円/楕円 81"/>
        <xdr:cNvSpPr/>
      </xdr:nvSpPr>
      <xdr:spPr>
        <a:xfrm>
          <a:off x="37465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114952</xdr:rowOff>
    </xdr:from>
    <xdr:ext cx="469744" cy="259045"/>
    <xdr:sp macro="" textlink="">
      <xdr:nvSpPr>
        <xdr:cNvPr id="83" name="テキスト ボックス 82"/>
        <xdr:cNvSpPr txBox="1"/>
      </xdr:nvSpPr>
      <xdr:spPr>
        <a:xfrm>
          <a:off x="3562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82614</xdr:rowOff>
    </xdr:from>
    <xdr:to>
      <xdr:col>4</xdr:col>
      <xdr:colOff>206375</xdr:colOff>
      <xdr:row>37</xdr:row>
      <xdr:rowOff>12764</xdr:rowOff>
    </xdr:to>
    <xdr:sp macro="" textlink="">
      <xdr:nvSpPr>
        <xdr:cNvPr id="84" name="円/楕円 83"/>
        <xdr:cNvSpPr/>
      </xdr:nvSpPr>
      <xdr:spPr>
        <a:xfrm>
          <a:off x="2857500" y="62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3891</xdr:rowOff>
    </xdr:from>
    <xdr:ext cx="469744" cy="259045"/>
    <xdr:sp macro="" textlink="">
      <xdr:nvSpPr>
        <xdr:cNvPr id="85" name="テキスト ボックス 84"/>
        <xdr:cNvSpPr txBox="1"/>
      </xdr:nvSpPr>
      <xdr:spPr>
        <a:xfrm>
          <a:off x="2673427" y="634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14986</xdr:rowOff>
    </xdr:from>
    <xdr:to>
      <xdr:col>3</xdr:col>
      <xdr:colOff>3175</xdr:colOff>
      <xdr:row>37</xdr:row>
      <xdr:rowOff>116586</xdr:rowOff>
    </xdr:to>
    <xdr:sp macro="" textlink="">
      <xdr:nvSpPr>
        <xdr:cNvPr id="86" name="円/楕円 85"/>
        <xdr:cNvSpPr/>
      </xdr:nvSpPr>
      <xdr:spPr>
        <a:xfrm>
          <a:off x="1968500" y="63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107713</xdr:rowOff>
    </xdr:from>
    <xdr:ext cx="469744" cy="259045"/>
    <xdr:sp macro="" textlink="">
      <xdr:nvSpPr>
        <xdr:cNvPr id="87" name="テキスト ボックス 86"/>
        <xdr:cNvSpPr txBox="1"/>
      </xdr:nvSpPr>
      <xdr:spPr>
        <a:xfrm>
          <a:off x="1784427" y="645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155194</xdr:rowOff>
    </xdr:from>
    <xdr:to>
      <xdr:col>1</xdr:col>
      <xdr:colOff>485775</xdr:colOff>
      <xdr:row>37</xdr:row>
      <xdr:rowOff>85344</xdr:rowOff>
    </xdr:to>
    <xdr:sp macro="" textlink="">
      <xdr:nvSpPr>
        <xdr:cNvPr id="88" name="円/楕円 87"/>
        <xdr:cNvSpPr/>
      </xdr:nvSpPr>
      <xdr:spPr>
        <a:xfrm>
          <a:off x="10795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76471</xdr:rowOff>
    </xdr:from>
    <xdr:ext cx="469744" cy="259045"/>
    <xdr:sp macro="" textlink="">
      <xdr:nvSpPr>
        <xdr:cNvPr id="89" name="テキスト ボックス 88"/>
        <xdr:cNvSpPr txBox="1"/>
      </xdr:nvSpPr>
      <xdr:spPr>
        <a:xfrm>
          <a:off x="895427" y="642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55956</xdr:rowOff>
    </xdr:from>
    <xdr:to>
      <xdr:col>6</xdr:col>
      <xdr:colOff>510540</xdr:colOff>
      <xdr:row>59</xdr:row>
      <xdr:rowOff>52895</xdr:rowOff>
    </xdr:to>
    <xdr:cxnSp macro="">
      <xdr:nvCxnSpPr>
        <xdr:cNvPr id="115" name="直線コネクタ 114"/>
        <xdr:cNvCxnSpPr/>
      </xdr:nvCxnSpPr>
      <xdr:spPr>
        <a:xfrm flipV="1">
          <a:off x="4633595" y="8628456"/>
          <a:ext cx="1270" cy="153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58354</xdr:rowOff>
    </xdr:from>
    <xdr:ext cx="534377" cy="259045"/>
    <xdr:sp macro="" textlink="">
      <xdr:nvSpPr>
        <xdr:cNvPr id="116" name="総務費最小値テキスト"/>
        <xdr:cNvSpPr txBox="1"/>
      </xdr:nvSpPr>
      <xdr:spPr>
        <a:xfrm>
          <a:off x="4686300" y="101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42,242</a:t>
          </a:r>
          <a:endParaRPr kumimoji="1" lang="ja-JP" altLang="en-US" sz="1000" b="1">
            <a:latin typeface="ＭＳ Ｐゴシック"/>
          </a:endParaRPr>
        </a:p>
      </xdr:txBody>
    </xdr:sp>
    <xdr:clientData/>
  </xdr:oneCellAnchor>
  <xdr:twoCellAnchor>
    <xdr:from>
      <xdr:col>6</xdr:col>
      <xdr:colOff>422275</xdr:colOff>
      <xdr:row>59</xdr:row>
      <xdr:rowOff>52895</xdr:rowOff>
    </xdr:from>
    <xdr:to>
      <xdr:col>6</xdr:col>
      <xdr:colOff>600075</xdr:colOff>
      <xdr:row>59</xdr:row>
      <xdr:rowOff>52895</xdr:rowOff>
    </xdr:to>
    <xdr:cxnSp macro="">
      <xdr:nvCxnSpPr>
        <xdr:cNvPr id="117" name="直線コネクタ 116"/>
        <xdr:cNvCxnSpPr/>
      </xdr:nvCxnSpPr>
      <xdr:spPr>
        <a:xfrm>
          <a:off x="4546600" y="101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2633</xdr:rowOff>
    </xdr:from>
    <xdr:ext cx="690189" cy="259045"/>
    <xdr:sp macro="" textlink="">
      <xdr:nvSpPr>
        <xdr:cNvPr id="118" name="総務費最大値テキスト"/>
        <xdr:cNvSpPr txBox="1"/>
      </xdr:nvSpPr>
      <xdr:spPr>
        <a:xfrm>
          <a:off x="4686300" y="840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1,456,930</a:t>
          </a:r>
          <a:endParaRPr kumimoji="1" lang="ja-JP" altLang="en-US" sz="1000" b="1">
            <a:latin typeface="ＭＳ Ｐゴシック"/>
          </a:endParaRPr>
        </a:p>
      </xdr:txBody>
    </xdr:sp>
    <xdr:clientData/>
  </xdr:oneCellAnchor>
  <xdr:twoCellAnchor>
    <xdr:from>
      <xdr:col>6</xdr:col>
      <xdr:colOff>422275</xdr:colOff>
      <xdr:row>50</xdr:row>
      <xdr:rowOff>55956</xdr:rowOff>
    </xdr:from>
    <xdr:to>
      <xdr:col>6</xdr:col>
      <xdr:colOff>600075</xdr:colOff>
      <xdr:row>50</xdr:row>
      <xdr:rowOff>55956</xdr:rowOff>
    </xdr:to>
    <xdr:cxnSp macro="">
      <xdr:nvCxnSpPr>
        <xdr:cNvPr id="119" name="直線コネクタ 118"/>
        <xdr:cNvCxnSpPr/>
      </xdr:nvCxnSpPr>
      <xdr:spPr>
        <a:xfrm>
          <a:off x="4546600" y="862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37104</xdr:rowOff>
    </xdr:from>
    <xdr:to>
      <xdr:col>6</xdr:col>
      <xdr:colOff>511175</xdr:colOff>
      <xdr:row>59</xdr:row>
      <xdr:rowOff>37335</xdr:rowOff>
    </xdr:to>
    <xdr:cxnSp macro="">
      <xdr:nvCxnSpPr>
        <xdr:cNvPr id="120" name="直線コネクタ 119"/>
        <xdr:cNvCxnSpPr/>
      </xdr:nvCxnSpPr>
      <xdr:spPr>
        <a:xfrm flipV="1">
          <a:off x="3797300" y="10152654"/>
          <a:ext cx="838200" cy="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147255</xdr:rowOff>
    </xdr:from>
    <xdr:ext cx="534377" cy="259045"/>
    <xdr:sp macro="" textlink="">
      <xdr:nvSpPr>
        <xdr:cNvPr id="121" name="総務費平均値テキスト"/>
        <xdr:cNvSpPr txBox="1"/>
      </xdr:nvSpPr>
      <xdr:spPr>
        <a:xfrm>
          <a:off x="4686300" y="9919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87,409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124378</xdr:rowOff>
    </xdr:from>
    <xdr:to>
      <xdr:col>6</xdr:col>
      <xdr:colOff>561975</xdr:colOff>
      <xdr:row>59</xdr:row>
      <xdr:rowOff>54528</xdr:rowOff>
    </xdr:to>
    <xdr:sp macro="" textlink="">
      <xdr:nvSpPr>
        <xdr:cNvPr id="122" name="フローチャート : 判断 121"/>
        <xdr:cNvSpPr/>
      </xdr:nvSpPr>
      <xdr:spPr>
        <a:xfrm>
          <a:off x="4584700" y="1006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28372</xdr:rowOff>
    </xdr:from>
    <xdr:to>
      <xdr:col>5</xdr:col>
      <xdr:colOff>358775</xdr:colOff>
      <xdr:row>59</xdr:row>
      <xdr:rowOff>37335</xdr:rowOff>
    </xdr:to>
    <xdr:cxnSp macro="">
      <xdr:nvCxnSpPr>
        <xdr:cNvPr id="123" name="直線コネクタ 122"/>
        <xdr:cNvCxnSpPr/>
      </xdr:nvCxnSpPr>
      <xdr:spPr>
        <a:xfrm>
          <a:off x="2908300" y="10143922"/>
          <a:ext cx="889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124992</xdr:rowOff>
    </xdr:from>
    <xdr:to>
      <xdr:col>5</xdr:col>
      <xdr:colOff>409575</xdr:colOff>
      <xdr:row>59</xdr:row>
      <xdr:rowOff>55142</xdr:rowOff>
    </xdr:to>
    <xdr:sp macro="" textlink="">
      <xdr:nvSpPr>
        <xdr:cNvPr id="124" name="フローチャート : 判断 123"/>
        <xdr:cNvSpPr/>
      </xdr:nvSpPr>
      <xdr:spPr>
        <a:xfrm>
          <a:off x="3746500" y="100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71669</xdr:rowOff>
    </xdr:from>
    <xdr:ext cx="534377" cy="259045"/>
    <xdr:sp macro="" textlink="">
      <xdr:nvSpPr>
        <xdr:cNvPr id="125" name="テキスト ボックス 124"/>
        <xdr:cNvSpPr txBox="1"/>
      </xdr:nvSpPr>
      <xdr:spPr>
        <a:xfrm>
          <a:off x="3530111" y="984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19082</xdr:rowOff>
    </xdr:from>
    <xdr:to>
      <xdr:col>4</xdr:col>
      <xdr:colOff>155575</xdr:colOff>
      <xdr:row>59</xdr:row>
      <xdr:rowOff>28372</xdr:rowOff>
    </xdr:to>
    <xdr:cxnSp macro="">
      <xdr:nvCxnSpPr>
        <xdr:cNvPr id="126" name="直線コネクタ 125"/>
        <xdr:cNvCxnSpPr/>
      </xdr:nvCxnSpPr>
      <xdr:spPr>
        <a:xfrm>
          <a:off x="2019300" y="10134632"/>
          <a:ext cx="889000" cy="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138775</xdr:rowOff>
    </xdr:from>
    <xdr:to>
      <xdr:col>4</xdr:col>
      <xdr:colOff>206375</xdr:colOff>
      <xdr:row>59</xdr:row>
      <xdr:rowOff>68925</xdr:rowOff>
    </xdr:to>
    <xdr:sp macro="" textlink="">
      <xdr:nvSpPr>
        <xdr:cNvPr id="127" name="フローチャート : 判断 126"/>
        <xdr:cNvSpPr/>
      </xdr:nvSpPr>
      <xdr:spPr>
        <a:xfrm>
          <a:off x="2857500" y="1008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85452</xdr:rowOff>
    </xdr:from>
    <xdr:ext cx="534377" cy="259045"/>
    <xdr:sp macro="" textlink="">
      <xdr:nvSpPr>
        <xdr:cNvPr id="128" name="テキスト ボックス 127"/>
        <xdr:cNvSpPr txBox="1"/>
      </xdr:nvSpPr>
      <xdr:spPr>
        <a:xfrm>
          <a:off x="2641111" y="98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19082</xdr:rowOff>
    </xdr:from>
    <xdr:to>
      <xdr:col>2</xdr:col>
      <xdr:colOff>638175</xdr:colOff>
      <xdr:row>59</xdr:row>
      <xdr:rowOff>33582</xdr:rowOff>
    </xdr:to>
    <xdr:cxnSp macro="">
      <xdr:nvCxnSpPr>
        <xdr:cNvPr id="129" name="直線コネクタ 128"/>
        <xdr:cNvCxnSpPr/>
      </xdr:nvCxnSpPr>
      <xdr:spPr>
        <a:xfrm flipV="1">
          <a:off x="1130300" y="10134632"/>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135279</xdr:rowOff>
    </xdr:from>
    <xdr:to>
      <xdr:col>3</xdr:col>
      <xdr:colOff>3175</xdr:colOff>
      <xdr:row>59</xdr:row>
      <xdr:rowOff>65429</xdr:rowOff>
    </xdr:to>
    <xdr:sp macro="" textlink="">
      <xdr:nvSpPr>
        <xdr:cNvPr id="130" name="フローチャート : 判断 129"/>
        <xdr:cNvSpPr/>
      </xdr:nvSpPr>
      <xdr:spPr>
        <a:xfrm>
          <a:off x="1968500" y="100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81956</xdr:rowOff>
    </xdr:from>
    <xdr:ext cx="534377" cy="259045"/>
    <xdr:sp macro="" textlink="">
      <xdr:nvSpPr>
        <xdr:cNvPr id="131" name="テキスト ボックス 130"/>
        <xdr:cNvSpPr txBox="1"/>
      </xdr:nvSpPr>
      <xdr:spPr>
        <a:xfrm>
          <a:off x="1752111" y="985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134437</xdr:rowOff>
    </xdr:from>
    <xdr:to>
      <xdr:col>1</xdr:col>
      <xdr:colOff>485775</xdr:colOff>
      <xdr:row>59</xdr:row>
      <xdr:rowOff>64587</xdr:rowOff>
    </xdr:to>
    <xdr:sp macro="" textlink="">
      <xdr:nvSpPr>
        <xdr:cNvPr id="132" name="フローチャート : 判断 131"/>
        <xdr:cNvSpPr/>
      </xdr:nvSpPr>
      <xdr:spPr>
        <a:xfrm>
          <a:off x="1079500" y="1007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81114</xdr:rowOff>
    </xdr:from>
    <xdr:ext cx="534377" cy="259045"/>
    <xdr:sp macro="" textlink="">
      <xdr:nvSpPr>
        <xdr:cNvPr id="133" name="テキスト ボックス 132"/>
        <xdr:cNvSpPr txBox="1"/>
      </xdr:nvSpPr>
      <xdr:spPr>
        <a:xfrm>
          <a:off x="863111" y="98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157754</xdr:rowOff>
    </xdr:from>
    <xdr:to>
      <xdr:col>6</xdr:col>
      <xdr:colOff>561975</xdr:colOff>
      <xdr:row>59</xdr:row>
      <xdr:rowOff>87904</xdr:rowOff>
    </xdr:to>
    <xdr:sp macro="" textlink="">
      <xdr:nvSpPr>
        <xdr:cNvPr id="139" name="円/楕円 138"/>
        <xdr:cNvSpPr/>
      </xdr:nvSpPr>
      <xdr:spPr>
        <a:xfrm>
          <a:off x="4584700" y="1010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102804</xdr:rowOff>
    </xdr:from>
    <xdr:ext cx="534377" cy="259045"/>
    <xdr:sp macro="" textlink="">
      <xdr:nvSpPr>
        <xdr:cNvPr id="140" name="総務費該当値テキスト"/>
        <xdr:cNvSpPr txBox="1"/>
      </xdr:nvSpPr>
      <xdr:spPr>
        <a:xfrm>
          <a:off x="4686300" y="1004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56,748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157985</xdr:rowOff>
    </xdr:from>
    <xdr:to>
      <xdr:col>5</xdr:col>
      <xdr:colOff>409575</xdr:colOff>
      <xdr:row>59</xdr:row>
      <xdr:rowOff>88135</xdr:rowOff>
    </xdr:to>
    <xdr:sp macro="" textlink="">
      <xdr:nvSpPr>
        <xdr:cNvPr id="141" name="円/楕円 140"/>
        <xdr:cNvSpPr/>
      </xdr:nvSpPr>
      <xdr:spPr>
        <a:xfrm>
          <a:off x="3746500" y="1010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79262</xdr:rowOff>
    </xdr:from>
    <xdr:ext cx="534377" cy="259045"/>
    <xdr:sp macro="" textlink="">
      <xdr:nvSpPr>
        <xdr:cNvPr id="142" name="テキスト ボックス 141"/>
        <xdr:cNvSpPr txBox="1"/>
      </xdr:nvSpPr>
      <xdr:spPr>
        <a:xfrm>
          <a:off x="3530111" y="1019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149022</xdr:rowOff>
    </xdr:from>
    <xdr:to>
      <xdr:col>4</xdr:col>
      <xdr:colOff>206375</xdr:colOff>
      <xdr:row>59</xdr:row>
      <xdr:rowOff>79172</xdr:rowOff>
    </xdr:to>
    <xdr:sp macro="" textlink="">
      <xdr:nvSpPr>
        <xdr:cNvPr id="143" name="円/楕円 142"/>
        <xdr:cNvSpPr/>
      </xdr:nvSpPr>
      <xdr:spPr>
        <a:xfrm>
          <a:off x="2857500" y="100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70299</xdr:rowOff>
    </xdr:from>
    <xdr:ext cx="534377" cy="259045"/>
    <xdr:sp macro="" textlink="">
      <xdr:nvSpPr>
        <xdr:cNvPr id="144" name="テキスト ボックス 143"/>
        <xdr:cNvSpPr txBox="1"/>
      </xdr:nvSpPr>
      <xdr:spPr>
        <a:xfrm>
          <a:off x="2641111" y="101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64,770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139732</xdr:rowOff>
    </xdr:from>
    <xdr:to>
      <xdr:col>3</xdr:col>
      <xdr:colOff>3175</xdr:colOff>
      <xdr:row>59</xdr:row>
      <xdr:rowOff>69882</xdr:rowOff>
    </xdr:to>
    <xdr:sp macro="" textlink="">
      <xdr:nvSpPr>
        <xdr:cNvPr id="145" name="円/楕円 144"/>
        <xdr:cNvSpPr/>
      </xdr:nvSpPr>
      <xdr:spPr>
        <a:xfrm>
          <a:off x="1968500" y="1008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61009</xdr:rowOff>
    </xdr:from>
    <xdr:ext cx="534377" cy="259045"/>
    <xdr:sp macro="" textlink="">
      <xdr:nvSpPr>
        <xdr:cNvPr id="146" name="テキスト ボックス 145"/>
        <xdr:cNvSpPr txBox="1"/>
      </xdr:nvSpPr>
      <xdr:spPr>
        <a:xfrm>
          <a:off x="1752111" y="1017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73,304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154232</xdr:rowOff>
    </xdr:from>
    <xdr:to>
      <xdr:col>1</xdr:col>
      <xdr:colOff>485775</xdr:colOff>
      <xdr:row>59</xdr:row>
      <xdr:rowOff>84382</xdr:rowOff>
    </xdr:to>
    <xdr:sp macro="" textlink="">
      <xdr:nvSpPr>
        <xdr:cNvPr id="147" name="円/楕円 146"/>
        <xdr:cNvSpPr/>
      </xdr:nvSpPr>
      <xdr:spPr>
        <a:xfrm>
          <a:off x="1079500" y="1009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75509</xdr:rowOff>
    </xdr:from>
    <xdr:ext cx="534377" cy="259045"/>
    <xdr:sp macro="" textlink="">
      <xdr:nvSpPr>
        <xdr:cNvPr id="148" name="テキスト ボックス 147"/>
        <xdr:cNvSpPr txBox="1"/>
      </xdr:nvSpPr>
      <xdr:spPr>
        <a:xfrm>
          <a:off x="863111" y="1019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51363</xdr:rowOff>
    </xdr:from>
    <xdr:to>
      <xdr:col>6</xdr:col>
      <xdr:colOff>510540</xdr:colOff>
      <xdr:row>78</xdr:row>
      <xdr:rowOff>15244</xdr:rowOff>
    </xdr:to>
    <xdr:cxnSp macro="">
      <xdr:nvCxnSpPr>
        <xdr:cNvPr id="175" name="直線コネクタ 174"/>
        <xdr:cNvCxnSpPr/>
      </xdr:nvCxnSpPr>
      <xdr:spPr>
        <a:xfrm flipV="1">
          <a:off x="4633595" y="12224313"/>
          <a:ext cx="1270"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19071</xdr:rowOff>
    </xdr:from>
    <xdr:ext cx="599010" cy="259045"/>
    <xdr:sp macro="" textlink="">
      <xdr:nvSpPr>
        <xdr:cNvPr id="176" name="民生費最小値テキスト"/>
        <xdr:cNvSpPr txBox="1"/>
      </xdr:nvSpPr>
      <xdr:spPr>
        <a:xfrm>
          <a:off x="4686300" y="133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113,433</a:t>
          </a:r>
          <a:endParaRPr kumimoji="1" lang="ja-JP" altLang="en-US" sz="1000" b="1">
            <a:latin typeface="ＭＳ Ｐゴシック"/>
          </a:endParaRPr>
        </a:p>
      </xdr:txBody>
    </xdr:sp>
    <xdr:clientData/>
  </xdr:oneCellAnchor>
  <xdr:twoCellAnchor>
    <xdr:from>
      <xdr:col>6</xdr:col>
      <xdr:colOff>422275</xdr:colOff>
      <xdr:row>78</xdr:row>
      <xdr:rowOff>15244</xdr:rowOff>
    </xdr:from>
    <xdr:to>
      <xdr:col>6</xdr:col>
      <xdr:colOff>600075</xdr:colOff>
      <xdr:row>78</xdr:row>
      <xdr:rowOff>15244</xdr:rowOff>
    </xdr:to>
    <xdr:cxnSp macro="">
      <xdr:nvCxnSpPr>
        <xdr:cNvPr id="177" name="直線コネクタ 176"/>
        <xdr:cNvCxnSpPr/>
      </xdr:nvCxnSpPr>
      <xdr:spPr>
        <a:xfrm>
          <a:off x="4546600" y="1338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169490</xdr:rowOff>
    </xdr:from>
    <xdr:ext cx="599010" cy="259045"/>
    <xdr:sp macro="" textlink="">
      <xdr:nvSpPr>
        <xdr:cNvPr id="178" name="民生費最大値テキスト"/>
        <xdr:cNvSpPr txBox="1"/>
      </xdr:nvSpPr>
      <xdr:spPr>
        <a:xfrm>
          <a:off x="4686300" y="11999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220,365</a:t>
          </a:r>
          <a:endParaRPr kumimoji="1" lang="ja-JP" altLang="en-US" sz="1000" b="1">
            <a:latin typeface="ＭＳ Ｐゴシック"/>
          </a:endParaRPr>
        </a:p>
      </xdr:txBody>
    </xdr:sp>
    <xdr:clientData/>
  </xdr:oneCellAnchor>
  <xdr:twoCellAnchor>
    <xdr:from>
      <xdr:col>6</xdr:col>
      <xdr:colOff>422275</xdr:colOff>
      <xdr:row>71</xdr:row>
      <xdr:rowOff>51363</xdr:rowOff>
    </xdr:from>
    <xdr:to>
      <xdr:col>6</xdr:col>
      <xdr:colOff>600075</xdr:colOff>
      <xdr:row>71</xdr:row>
      <xdr:rowOff>51363</xdr:rowOff>
    </xdr:to>
    <xdr:cxnSp macro="">
      <xdr:nvCxnSpPr>
        <xdr:cNvPr id="179" name="直線コネクタ 178"/>
        <xdr:cNvCxnSpPr/>
      </xdr:nvCxnSpPr>
      <xdr:spPr>
        <a:xfrm>
          <a:off x="4546600" y="1222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15244</xdr:rowOff>
    </xdr:from>
    <xdr:to>
      <xdr:col>6</xdr:col>
      <xdr:colOff>511175</xdr:colOff>
      <xdr:row>78</xdr:row>
      <xdr:rowOff>61018</xdr:rowOff>
    </xdr:to>
    <xdr:cxnSp macro="">
      <xdr:nvCxnSpPr>
        <xdr:cNvPr id="180" name="直線コネクタ 179"/>
        <xdr:cNvCxnSpPr/>
      </xdr:nvCxnSpPr>
      <xdr:spPr>
        <a:xfrm flipV="1">
          <a:off x="3797300" y="13388344"/>
          <a:ext cx="838200" cy="4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161590</xdr:rowOff>
    </xdr:from>
    <xdr:ext cx="599010" cy="259045"/>
    <xdr:sp macro="" textlink="">
      <xdr:nvSpPr>
        <xdr:cNvPr id="181" name="民生費平均値テキスト"/>
        <xdr:cNvSpPr txBox="1"/>
      </xdr:nvSpPr>
      <xdr:spPr>
        <a:xfrm>
          <a:off x="4686300" y="12677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160,424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138713</xdr:rowOff>
    </xdr:from>
    <xdr:to>
      <xdr:col>6</xdr:col>
      <xdr:colOff>561975</xdr:colOff>
      <xdr:row>75</xdr:row>
      <xdr:rowOff>68863</xdr:rowOff>
    </xdr:to>
    <xdr:sp macro="" textlink="">
      <xdr:nvSpPr>
        <xdr:cNvPr id="182" name="フローチャート : 判断 181"/>
        <xdr:cNvSpPr/>
      </xdr:nvSpPr>
      <xdr:spPr>
        <a:xfrm>
          <a:off x="4584700" y="1282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61018</xdr:rowOff>
    </xdr:from>
    <xdr:to>
      <xdr:col>5</xdr:col>
      <xdr:colOff>358775</xdr:colOff>
      <xdr:row>78</xdr:row>
      <xdr:rowOff>64991</xdr:rowOff>
    </xdr:to>
    <xdr:cxnSp macro="">
      <xdr:nvCxnSpPr>
        <xdr:cNvPr id="183" name="直線コネクタ 182"/>
        <xdr:cNvCxnSpPr/>
      </xdr:nvCxnSpPr>
      <xdr:spPr>
        <a:xfrm flipV="1">
          <a:off x="2908300" y="13434118"/>
          <a:ext cx="889000" cy="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2293</xdr:rowOff>
    </xdr:from>
    <xdr:to>
      <xdr:col>5</xdr:col>
      <xdr:colOff>409575</xdr:colOff>
      <xdr:row>75</xdr:row>
      <xdr:rowOff>103893</xdr:rowOff>
    </xdr:to>
    <xdr:sp macro="" textlink="">
      <xdr:nvSpPr>
        <xdr:cNvPr id="184" name="フローチャート : 判断 183"/>
        <xdr:cNvSpPr/>
      </xdr:nvSpPr>
      <xdr:spPr>
        <a:xfrm>
          <a:off x="37465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120420</xdr:rowOff>
    </xdr:from>
    <xdr:ext cx="599010" cy="259045"/>
    <xdr:sp macro="" textlink="">
      <xdr:nvSpPr>
        <xdr:cNvPr id="185" name="テキスト ボックス 184"/>
        <xdr:cNvSpPr txBox="1"/>
      </xdr:nvSpPr>
      <xdr:spPr>
        <a:xfrm>
          <a:off x="3497794" y="1263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64991</xdr:rowOff>
    </xdr:from>
    <xdr:to>
      <xdr:col>4</xdr:col>
      <xdr:colOff>155575</xdr:colOff>
      <xdr:row>78</xdr:row>
      <xdr:rowOff>168101</xdr:rowOff>
    </xdr:to>
    <xdr:cxnSp macro="">
      <xdr:nvCxnSpPr>
        <xdr:cNvPr id="186" name="直線コネクタ 185"/>
        <xdr:cNvCxnSpPr/>
      </xdr:nvCxnSpPr>
      <xdr:spPr>
        <a:xfrm flipV="1">
          <a:off x="2019300" y="13438091"/>
          <a:ext cx="889000" cy="10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70024</xdr:rowOff>
    </xdr:from>
    <xdr:to>
      <xdr:col>4</xdr:col>
      <xdr:colOff>206375</xdr:colOff>
      <xdr:row>76</xdr:row>
      <xdr:rowOff>174</xdr:rowOff>
    </xdr:to>
    <xdr:sp macro="" textlink="">
      <xdr:nvSpPr>
        <xdr:cNvPr id="187" name="フローチャート : 判断 186"/>
        <xdr:cNvSpPr/>
      </xdr:nvSpPr>
      <xdr:spPr>
        <a:xfrm>
          <a:off x="2857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16701</xdr:rowOff>
    </xdr:from>
    <xdr:ext cx="599010" cy="259045"/>
    <xdr:sp macro="" textlink="">
      <xdr:nvSpPr>
        <xdr:cNvPr id="188" name="テキスト ボックス 187"/>
        <xdr:cNvSpPr txBox="1"/>
      </xdr:nvSpPr>
      <xdr:spPr>
        <a:xfrm>
          <a:off x="2608794" y="1270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157770</xdr:rowOff>
    </xdr:from>
    <xdr:to>
      <xdr:col>2</xdr:col>
      <xdr:colOff>638175</xdr:colOff>
      <xdr:row>78</xdr:row>
      <xdr:rowOff>168101</xdr:rowOff>
    </xdr:to>
    <xdr:cxnSp macro="">
      <xdr:nvCxnSpPr>
        <xdr:cNvPr id="189" name="直線コネクタ 188"/>
        <xdr:cNvCxnSpPr/>
      </xdr:nvCxnSpPr>
      <xdr:spPr>
        <a:xfrm>
          <a:off x="1130300" y="13530870"/>
          <a:ext cx="889000" cy="1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154335</xdr:rowOff>
    </xdr:from>
    <xdr:to>
      <xdr:col>3</xdr:col>
      <xdr:colOff>3175</xdr:colOff>
      <xdr:row>76</xdr:row>
      <xdr:rowOff>84485</xdr:rowOff>
    </xdr:to>
    <xdr:sp macro="" textlink="">
      <xdr:nvSpPr>
        <xdr:cNvPr id="190" name="フローチャート : 判断 189"/>
        <xdr:cNvSpPr/>
      </xdr:nvSpPr>
      <xdr:spPr>
        <a:xfrm>
          <a:off x="1968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101011</xdr:rowOff>
    </xdr:from>
    <xdr:ext cx="599010" cy="259045"/>
    <xdr:sp macro="" textlink="">
      <xdr:nvSpPr>
        <xdr:cNvPr id="191" name="テキスト ボックス 190"/>
        <xdr:cNvSpPr txBox="1"/>
      </xdr:nvSpPr>
      <xdr:spPr>
        <a:xfrm>
          <a:off x="1719794" y="1278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70210</xdr:rowOff>
    </xdr:from>
    <xdr:to>
      <xdr:col>1</xdr:col>
      <xdr:colOff>485775</xdr:colOff>
      <xdr:row>77</xdr:row>
      <xdr:rowOff>360</xdr:rowOff>
    </xdr:to>
    <xdr:sp macro="" textlink="">
      <xdr:nvSpPr>
        <xdr:cNvPr id="192" name="フローチャート : 判断 191"/>
        <xdr:cNvSpPr/>
      </xdr:nvSpPr>
      <xdr:spPr>
        <a:xfrm>
          <a:off x="1079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16886</xdr:rowOff>
    </xdr:from>
    <xdr:ext cx="599010" cy="259045"/>
    <xdr:sp macro="" textlink="">
      <xdr:nvSpPr>
        <xdr:cNvPr id="193" name="テキスト ボックス 192"/>
        <xdr:cNvSpPr txBox="1"/>
      </xdr:nvSpPr>
      <xdr:spPr>
        <a:xfrm>
          <a:off x="830794" y="1287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135894</xdr:rowOff>
    </xdr:from>
    <xdr:to>
      <xdr:col>6</xdr:col>
      <xdr:colOff>561975</xdr:colOff>
      <xdr:row>78</xdr:row>
      <xdr:rowOff>66044</xdr:rowOff>
    </xdr:to>
    <xdr:sp macro="" textlink="">
      <xdr:nvSpPr>
        <xdr:cNvPr id="199" name="円/楕円 198"/>
        <xdr:cNvSpPr/>
      </xdr:nvSpPr>
      <xdr:spPr>
        <a:xfrm>
          <a:off x="4584700" y="133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50821</xdr:rowOff>
    </xdr:from>
    <xdr:ext cx="599010" cy="259045"/>
    <xdr:sp macro="" textlink="">
      <xdr:nvSpPr>
        <xdr:cNvPr id="200" name="民生費該当値テキスト"/>
        <xdr:cNvSpPr txBox="1"/>
      </xdr:nvSpPr>
      <xdr:spPr>
        <a:xfrm>
          <a:off x="4686300" y="1325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113,433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10218</xdr:rowOff>
    </xdr:from>
    <xdr:to>
      <xdr:col>5</xdr:col>
      <xdr:colOff>409575</xdr:colOff>
      <xdr:row>78</xdr:row>
      <xdr:rowOff>111818</xdr:rowOff>
    </xdr:to>
    <xdr:sp macro="" textlink="">
      <xdr:nvSpPr>
        <xdr:cNvPr id="201" name="円/楕円 200"/>
        <xdr:cNvSpPr/>
      </xdr:nvSpPr>
      <xdr:spPr>
        <a:xfrm>
          <a:off x="3746500" y="1338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102945</xdr:rowOff>
    </xdr:from>
    <xdr:ext cx="599010" cy="259045"/>
    <xdr:sp macro="" textlink="">
      <xdr:nvSpPr>
        <xdr:cNvPr id="202" name="テキスト ボックス 201"/>
        <xdr:cNvSpPr txBox="1"/>
      </xdr:nvSpPr>
      <xdr:spPr>
        <a:xfrm>
          <a:off x="3497794" y="1347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109,228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14191</xdr:rowOff>
    </xdr:from>
    <xdr:to>
      <xdr:col>4</xdr:col>
      <xdr:colOff>206375</xdr:colOff>
      <xdr:row>78</xdr:row>
      <xdr:rowOff>115791</xdr:rowOff>
    </xdr:to>
    <xdr:sp macro="" textlink="">
      <xdr:nvSpPr>
        <xdr:cNvPr id="203" name="円/楕円 202"/>
        <xdr:cNvSpPr/>
      </xdr:nvSpPr>
      <xdr:spPr>
        <a:xfrm>
          <a:off x="2857500" y="1338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106918</xdr:rowOff>
    </xdr:from>
    <xdr:ext cx="599010" cy="259045"/>
    <xdr:sp macro="" textlink="">
      <xdr:nvSpPr>
        <xdr:cNvPr id="204" name="テキスト ボックス 203"/>
        <xdr:cNvSpPr txBox="1"/>
      </xdr:nvSpPr>
      <xdr:spPr>
        <a:xfrm>
          <a:off x="2608794" y="1348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108,863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117301</xdr:rowOff>
    </xdr:from>
    <xdr:to>
      <xdr:col>3</xdr:col>
      <xdr:colOff>3175</xdr:colOff>
      <xdr:row>79</xdr:row>
      <xdr:rowOff>47451</xdr:rowOff>
    </xdr:to>
    <xdr:sp macro="" textlink="">
      <xdr:nvSpPr>
        <xdr:cNvPr id="205" name="円/楕円 204"/>
        <xdr:cNvSpPr/>
      </xdr:nvSpPr>
      <xdr:spPr>
        <a:xfrm>
          <a:off x="1968500" y="1349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38578</xdr:rowOff>
    </xdr:from>
    <xdr:ext cx="534377" cy="259045"/>
    <xdr:sp macro="" textlink="">
      <xdr:nvSpPr>
        <xdr:cNvPr id="206" name="テキスト ボックス 205"/>
        <xdr:cNvSpPr txBox="1"/>
      </xdr:nvSpPr>
      <xdr:spPr>
        <a:xfrm>
          <a:off x="1752111" y="1358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99,391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106970</xdr:rowOff>
    </xdr:from>
    <xdr:to>
      <xdr:col>1</xdr:col>
      <xdr:colOff>485775</xdr:colOff>
      <xdr:row>79</xdr:row>
      <xdr:rowOff>37120</xdr:rowOff>
    </xdr:to>
    <xdr:sp macro="" textlink="">
      <xdr:nvSpPr>
        <xdr:cNvPr id="207" name="円/楕円 206"/>
        <xdr:cNvSpPr/>
      </xdr:nvSpPr>
      <xdr:spPr>
        <a:xfrm>
          <a:off x="1079500" y="1348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28247</xdr:rowOff>
    </xdr:from>
    <xdr:ext cx="599010" cy="259045"/>
    <xdr:sp macro="" textlink="">
      <xdr:nvSpPr>
        <xdr:cNvPr id="208" name="テキスト ボックス 207"/>
        <xdr:cNvSpPr txBox="1"/>
      </xdr:nvSpPr>
      <xdr:spPr>
        <a:xfrm>
          <a:off x="830794" y="1357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97199</xdr:rowOff>
    </xdr:from>
    <xdr:to>
      <xdr:col>6</xdr:col>
      <xdr:colOff>510540</xdr:colOff>
      <xdr:row>99</xdr:row>
      <xdr:rowOff>23267</xdr:rowOff>
    </xdr:to>
    <xdr:cxnSp macro="">
      <xdr:nvCxnSpPr>
        <xdr:cNvPr id="233" name="直線コネクタ 232"/>
        <xdr:cNvCxnSpPr/>
      </xdr:nvCxnSpPr>
      <xdr:spPr>
        <a:xfrm flipV="1">
          <a:off x="4633595" y="15699149"/>
          <a:ext cx="1270" cy="129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27094</xdr:rowOff>
    </xdr:from>
    <xdr:ext cx="534377" cy="259045"/>
    <xdr:sp macro="" textlink="">
      <xdr:nvSpPr>
        <xdr:cNvPr id="234" name="衛生費最小値テキスト"/>
        <xdr:cNvSpPr txBox="1"/>
      </xdr:nvSpPr>
      <xdr:spPr>
        <a:xfrm>
          <a:off x="4686300" y="170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21,112</a:t>
          </a:r>
          <a:endParaRPr kumimoji="1" lang="ja-JP" altLang="en-US" sz="1000" b="1">
            <a:latin typeface="ＭＳ Ｐゴシック"/>
          </a:endParaRPr>
        </a:p>
      </xdr:txBody>
    </xdr:sp>
    <xdr:clientData/>
  </xdr:oneCellAnchor>
  <xdr:twoCellAnchor>
    <xdr:from>
      <xdr:col>6</xdr:col>
      <xdr:colOff>422275</xdr:colOff>
      <xdr:row>99</xdr:row>
      <xdr:rowOff>23267</xdr:rowOff>
    </xdr:from>
    <xdr:to>
      <xdr:col>6</xdr:col>
      <xdr:colOff>600075</xdr:colOff>
      <xdr:row>99</xdr:row>
      <xdr:rowOff>23267</xdr:rowOff>
    </xdr:to>
    <xdr:cxnSp macro="">
      <xdr:nvCxnSpPr>
        <xdr:cNvPr id="235" name="直線コネクタ 234"/>
        <xdr:cNvCxnSpPr/>
      </xdr:nvCxnSpPr>
      <xdr:spPr>
        <a:xfrm>
          <a:off x="4546600" y="1699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43876</xdr:rowOff>
    </xdr:from>
    <xdr:ext cx="534377" cy="259045"/>
    <xdr:sp macro="" textlink="">
      <xdr:nvSpPr>
        <xdr:cNvPr id="236" name="衛生費最大値テキスト"/>
        <xdr:cNvSpPr txBox="1"/>
      </xdr:nvSpPr>
      <xdr:spPr>
        <a:xfrm>
          <a:off x="4686300" y="154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89,231</a:t>
          </a:r>
          <a:endParaRPr kumimoji="1" lang="ja-JP" altLang="en-US" sz="1000" b="1">
            <a:latin typeface="ＭＳ Ｐゴシック"/>
          </a:endParaRPr>
        </a:p>
      </xdr:txBody>
    </xdr:sp>
    <xdr:clientData/>
  </xdr:oneCellAnchor>
  <xdr:twoCellAnchor>
    <xdr:from>
      <xdr:col>6</xdr:col>
      <xdr:colOff>422275</xdr:colOff>
      <xdr:row>91</xdr:row>
      <xdr:rowOff>97199</xdr:rowOff>
    </xdr:from>
    <xdr:to>
      <xdr:col>6</xdr:col>
      <xdr:colOff>600075</xdr:colOff>
      <xdr:row>91</xdr:row>
      <xdr:rowOff>97199</xdr:rowOff>
    </xdr:to>
    <xdr:cxnSp macro="">
      <xdr:nvCxnSpPr>
        <xdr:cNvPr id="237" name="直線コネクタ 236"/>
        <xdr:cNvCxnSpPr/>
      </xdr:nvCxnSpPr>
      <xdr:spPr>
        <a:xfrm>
          <a:off x="4546600" y="1569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97199</xdr:rowOff>
    </xdr:from>
    <xdr:to>
      <xdr:col>6</xdr:col>
      <xdr:colOff>511175</xdr:colOff>
      <xdr:row>93</xdr:row>
      <xdr:rowOff>114402</xdr:rowOff>
    </xdr:to>
    <xdr:cxnSp macro="">
      <xdr:nvCxnSpPr>
        <xdr:cNvPr id="238" name="直線コネクタ 237"/>
        <xdr:cNvCxnSpPr/>
      </xdr:nvCxnSpPr>
      <xdr:spPr>
        <a:xfrm flipV="1">
          <a:off x="3797300" y="15699149"/>
          <a:ext cx="838200" cy="36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135011</xdr:rowOff>
    </xdr:from>
    <xdr:ext cx="534377" cy="259045"/>
    <xdr:sp macro="" textlink="">
      <xdr:nvSpPr>
        <xdr:cNvPr id="239" name="衛生費平均値テキスト"/>
        <xdr:cNvSpPr txBox="1"/>
      </xdr:nvSpPr>
      <xdr:spPr>
        <a:xfrm>
          <a:off x="4686300" y="16422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156584</xdr:rowOff>
    </xdr:from>
    <xdr:to>
      <xdr:col>6</xdr:col>
      <xdr:colOff>561975</xdr:colOff>
      <xdr:row>96</xdr:row>
      <xdr:rowOff>86734</xdr:rowOff>
    </xdr:to>
    <xdr:sp macro="" textlink="">
      <xdr:nvSpPr>
        <xdr:cNvPr id="240" name="フローチャート : 判断 239"/>
        <xdr:cNvSpPr/>
      </xdr:nvSpPr>
      <xdr:spPr>
        <a:xfrm>
          <a:off x="45847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41287</xdr:rowOff>
    </xdr:from>
    <xdr:to>
      <xdr:col>5</xdr:col>
      <xdr:colOff>358775</xdr:colOff>
      <xdr:row>93</xdr:row>
      <xdr:rowOff>114402</xdr:rowOff>
    </xdr:to>
    <xdr:cxnSp macro="">
      <xdr:nvCxnSpPr>
        <xdr:cNvPr id="241" name="直線コネクタ 240"/>
        <xdr:cNvCxnSpPr/>
      </xdr:nvCxnSpPr>
      <xdr:spPr>
        <a:xfrm>
          <a:off x="2908300" y="15986137"/>
          <a:ext cx="889000" cy="7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127419</xdr:rowOff>
    </xdr:from>
    <xdr:to>
      <xdr:col>5</xdr:col>
      <xdr:colOff>409575</xdr:colOff>
      <xdr:row>96</xdr:row>
      <xdr:rowOff>57569</xdr:rowOff>
    </xdr:to>
    <xdr:sp macro="" textlink="">
      <xdr:nvSpPr>
        <xdr:cNvPr id="242" name="フローチャート : 判断 241"/>
        <xdr:cNvSpPr/>
      </xdr:nvSpPr>
      <xdr:spPr>
        <a:xfrm>
          <a:off x="3746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48696</xdr:rowOff>
    </xdr:from>
    <xdr:ext cx="534377" cy="259045"/>
    <xdr:sp macro="" textlink="">
      <xdr:nvSpPr>
        <xdr:cNvPr id="243" name="テキスト ボックス 242"/>
        <xdr:cNvSpPr txBox="1"/>
      </xdr:nvSpPr>
      <xdr:spPr>
        <a:xfrm>
          <a:off x="3530111" y="165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41287</xdr:rowOff>
    </xdr:from>
    <xdr:to>
      <xdr:col>4</xdr:col>
      <xdr:colOff>155575</xdr:colOff>
      <xdr:row>93</xdr:row>
      <xdr:rowOff>48546</xdr:rowOff>
    </xdr:to>
    <xdr:cxnSp macro="">
      <xdr:nvCxnSpPr>
        <xdr:cNvPr id="244" name="直線コネクタ 243"/>
        <xdr:cNvCxnSpPr/>
      </xdr:nvCxnSpPr>
      <xdr:spPr>
        <a:xfrm flipV="1">
          <a:off x="2019300" y="15986137"/>
          <a:ext cx="889000" cy="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160623</xdr:rowOff>
    </xdr:from>
    <xdr:to>
      <xdr:col>4</xdr:col>
      <xdr:colOff>206375</xdr:colOff>
      <xdr:row>96</xdr:row>
      <xdr:rowOff>90773</xdr:rowOff>
    </xdr:to>
    <xdr:sp macro="" textlink="">
      <xdr:nvSpPr>
        <xdr:cNvPr id="245" name="フローチャート : 判断 244"/>
        <xdr:cNvSpPr/>
      </xdr:nvSpPr>
      <xdr:spPr>
        <a:xfrm>
          <a:off x="2857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81900</xdr:rowOff>
    </xdr:from>
    <xdr:ext cx="534377" cy="259045"/>
    <xdr:sp macro="" textlink="">
      <xdr:nvSpPr>
        <xdr:cNvPr id="246" name="テキスト ボックス 245"/>
        <xdr:cNvSpPr txBox="1"/>
      </xdr:nvSpPr>
      <xdr:spPr>
        <a:xfrm>
          <a:off x="2641111" y="165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38297</xdr:rowOff>
    </xdr:from>
    <xdr:to>
      <xdr:col>2</xdr:col>
      <xdr:colOff>638175</xdr:colOff>
      <xdr:row>93</xdr:row>
      <xdr:rowOff>48546</xdr:rowOff>
    </xdr:to>
    <xdr:cxnSp macro="">
      <xdr:nvCxnSpPr>
        <xdr:cNvPr id="247" name="直線コネクタ 246"/>
        <xdr:cNvCxnSpPr/>
      </xdr:nvCxnSpPr>
      <xdr:spPr>
        <a:xfrm>
          <a:off x="1130300" y="15640247"/>
          <a:ext cx="889000" cy="3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7519</xdr:rowOff>
    </xdr:from>
    <xdr:to>
      <xdr:col>3</xdr:col>
      <xdr:colOff>3175</xdr:colOff>
      <xdr:row>96</xdr:row>
      <xdr:rowOff>109119</xdr:rowOff>
    </xdr:to>
    <xdr:sp macro="" textlink="">
      <xdr:nvSpPr>
        <xdr:cNvPr id="248" name="フローチャート : 判断 247"/>
        <xdr:cNvSpPr/>
      </xdr:nvSpPr>
      <xdr:spPr>
        <a:xfrm>
          <a:off x="1968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100246</xdr:rowOff>
    </xdr:from>
    <xdr:ext cx="534377" cy="259045"/>
    <xdr:sp macro="" textlink="">
      <xdr:nvSpPr>
        <xdr:cNvPr id="249" name="テキスト ボックス 248"/>
        <xdr:cNvSpPr txBox="1"/>
      </xdr:nvSpPr>
      <xdr:spPr>
        <a:xfrm>
          <a:off x="1752111" y="165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164681</xdr:rowOff>
    </xdr:from>
    <xdr:to>
      <xdr:col>1</xdr:col>
      <xdr:colOff>485775</xdr:colOff>
      <xdr:row>96</xdr:row>
      <xdr:rowOff>94831</xdr:rowOff>
    </xdr:to>
    <xdr:sp macro="" textlink="">
      <xdr:nvSpPr>
        <xdr:cNvPr id="250" name="フローチャート : 判断 249"/>
        <xdr:cNvSpPr/>
      </xdr:nvSpPr>
      <xdr:spPr>
        <a:xfrm>
          <a:off x="1079500" y="1645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85958</xdr:rowOff>
    </xdr:from>
    <xdr:ext cx="534377" cy="259045"/>
    <xdr:sp macro="" textlink="">
      <xdr:nvSpPr>
        <xdr:cNvPr id="251" name="テキスト ボックス 250"/>
        <xdr:cNvSpPr txBox="1"/>
      </xdr:nvSpPr>
      <xdr:spPr>
        <a:xfrm>
          <a:off x="863111" y="165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46399</xdr:rowOff>
    </xdr:from>
    <xdr:to>
      <xdr:col>6</xdr:col>
      <xdr:colOff>561975</xdr:colOff>
      <xdr:row>91</xdr:row>
      <xdr:rowOff>147999</xdr:rowOff>
    </xdr:to>
    <xdr:sp macro="" textlink="">
      <xdr:nvSpPr>
        <xdr:cNvPr id="257" name="円/楕円 256"/>
        <xdr:cNvSpPr/>
      </xdr:nvSpPr>
      <xdr:spPr>
        <a:xfrm>
          <a:off x="4584700" y="156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170876</xdr:rowOff>
    </xdr:from>
    <xdr:ext cx="534377" cy="259045"/>
    <xdr:sp macro="" textlink="">
      <xdr:nvSpPr>
        <xdr:cNvPr id="258" name="衛生費該当値テキスト"/>
        <xdr:cNvSpPr txBox="1"/>
      </xdr:nvSpPr>
      <xdr:spPr>
        <a:xfrm>
          <a:off x="4686300" y="1560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89,231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63602</xdr:rowOff>
    </xdr:from>
    <xdr:to>
      <xdr:col>5</xdr:col>
      <xdr:colOff>409575</xdr:colOff>
      <xdr:row>93</xdr:row>
      <xdr:rowOff>165202</xdr:rowOff>
    </xdr:to>
    <xdr:sp macro="" textlink="">
      <xdr:nvSpPr>
        <xdr:cNvPr id="259" name="円/楕円 258"/>
        <xdr:cNvSpPr/>
      </xdr:nvSpPr>
      <xdr:spPr>
        <a:xfrm>
          <a:off x="3746500" y="1600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10279</xdr:rowOff>
    </xdr:from>
    <xdr:ext cx="534377" cy="259045"/>
    <xdr:sp macro="" textlink="">
      <xdr:nvSpPr>
        <xdr:cNvPr id="260" name="テキスト ボックス 259"/>
        <xdr:cNvSpPr txBox="1"/>
      </xdr:nvSpPr>
      <xdr:spPr>
        <a:xfrm>
          <a:off x="3530111" y="1578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70,328</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161937</xdr:rowOff>
    </xdr:from>
    <xdr:to>
      <xdr:col>4</xdr:col>
      <xdr:colOff>206375</xdr:colOff>
      <xdr:row>93</xdr:row>
      <xdr:rowOff>92087</xdr:rowOff>
    </xdr:to>
    <xdr:sp macro="" textlink="">
      <xdr:nvSpPr>
        <xdr:cNvPr id="261" name="円/楕円 260"/>
        <xdr:cNvSpPr/>
      </xdr:nvSpPr>
      <xdr:spPr>
        <a:xfrm>
          <a:off x="2857500" y="1593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108614</xdr:rowOff>
    </xdr:from>
    <xdr:ext cx="534377" cy="259045"/>
    <xdr:sp macro="" textlink="">
      <xdr:nvSpPr>
        <xdr:cNvPr id="262" name="テキスト ボックス 261"/>
        <xdr:cNvSpPr txBox="1"/>
      </xdr:nvSpPr>
      <xdr:spPr>
        <a:xfrm>
          <a:off x="2641111" y="1571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74,166</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169196</xdr:rowOff>
    </xdr:from>
    <xdr:to>
      <xdr:col>3</xdr:col>
      <xdr:colOff>3175</xdr:colOff>
      <xdr:row>93</xdr:row>
      <xdr:rowOff>99346</xdr:rowOff>
    </xdr:to>
    <xdr:sp macro="" textlink="">
      <xdr:nvSpPr>
        <xdr:cNvPr id="263" name="円/楕円 262"/>
        <xdr:cNvSpPr/>
      </xdr:nvSpPr>
      <xdr:spPr>
        <a:xfrm>
          <a:off x="1968500" y="1594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115873</xdr:rowOff>
    </xdr:from>
    <xdr:ext cx="534377" cy="259045"/>
    <xdr:sp macro="" textlink="">
      <xdr:nvSpPr>
        <xdr:cNvPr id="264" name="テキスト ボックス 263"/>
        <xdr:cNvSpPr txBox="1"/>
      </xdr:nvSpPr>
      <xdr:spPr>
        <a:xfrm>
          <a:off x="1752111" y="1571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73,785</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158947</xdr:rowOff>
    </xdr:from>
    <xdr:to>
      <xdr:col>1</xdr:col>
      <xdr:colOff>485775</xdr:colOff>
      <xdr:row>91</xdr:row>
      <xdr:rowOff>89097</xdr:rowOff>
    </xdr:to>
    <xdr:sp macro="" textlink="">
      <xdr:nvSpPr>
        <xdr:cNvPr id="265" name="円/楕円 264"/>
        <xdr:cNvSpPr/>
      </xdr:nvSpPr>
      <xdr:spPr>
        <a:xfrm>
          <a:off x="1079500" y="1558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89</xdr:row>
      <xdr:rowOff>105624</xdr:rowOff>
    </xdr:from>
    <xdr:ext cx="534377" cy="259045"/>
    <xdr:sp macro="" textlink="">
      <xdr:nvSpPr>
        <xdr:cNvPr id="266" name="テキスト ボックス 265"/>
        <xdr:cNvSpPr txBox="1"/>
      </xdr:nvSpPr>
      <xdr:spPr>
        <a:xfrm>
          <a:off x="863111" y="153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126555</xdr:rowOff>
    </xdr:from>
    <xdr:to>
      <xdr:col>15</xdr:col>
      <xdr:colOff>180340</xdr:colOff>
      <xdr:row>39</xdr:row>
      <xdr:rowOff>44450</xdr:rowOff>
    </xdr:to>
    <xdr:cxnSp macro="">
      <xdr:nvCxnSpPr>
        <xdr:cNvPr id="290" name="直線コネクタ 289"/>
        <xdr:cNvCxnSpPr/>
      </xdr:nvCxnSpPr>
      <xdr:spPr>
        <a:xfrm flipV="1">
          <a:off x="10475595" y="5270055"/>
          <a:ext cx="1270" cy="14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73232</xdr:rowOff>
    </xdr:from>
    <xdr:ext cx="469744" cy="259045"/>
    <xdr:sp macro="" textlink="">
      <xdr:nvSpPr>
        <xdr:cNvPr id="293" name="労働費最大値テキスト"/>
        <xdr:cNvSpPr txBox="1"/>
      </xdr:nvSpPr>
      <xdr:spPr>
        <a:xfrm>
          <a:off x="10528300" y="50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7,669</a:t>
          </a:r>
          <a:endParaRPr kumimoji="1" lang="ja-JP" altLang="en-US" sz="1000" b="1">
            <a:latin typeface="ＭＳ Ｐゴシック"/>
          </a:endParaRPr>
        </a:p>
      </xdr:txBody>
    </xdr:sp>
    <xdr:clientData/>
  </xdr:oneCellAnchor>
  <xdr:twoCellAnchor>
    <xdr:from>
      <xdr:col>15</xdr:col>
      <xdr:colOff>92075</xdr:colOff>
      <xdr:row>30</xdr:row>
      <xdr:rowOff>126555</xdr:rowOff>
    </xdr:from>
    <xdr:to>
      <xdr:col>15</xdr:col>
      <xdr:colOff>269875</xdr:colOff>
      <xdr:row>30</xdr:row>
      <xdr:rowOff>126555</xdr:rowOff>
    </xdr:to>
    <xdr:cxnSp macro="">
      <xdr:nvCxnSpPr>
        <xdr:cNvPr id="294" name="直線コネクタ 293"/>
        <xdr:cNvCxnSpPr/>
      </xdr:nvCxnSpPr>
      <xdr:spPr>
        <a:xfrm>
          <a:off x="10388600" y="527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3873</xdr:rowOff>
    </xdr:from>
    <xdr:to>
      <xdr:col>15</xdr:col>
      <xdr:colOff>180975</xdr:colOff>
      <xdr:row>39</xdr:row>
      <xdr:rowOff>4635</xdr:rowOff>
    </xdr:to>
    <xdr:cxnSp macro="">
      <xdr:nvCxnSpPr>
        <xdr:cNvPr id="295" name="直線コネクタ 294"/>
        <xdr:cNvCxnSpPr/>
      </xdr:nvCxnSpPr>
      <xdr:spPr>
        <a:xfrm flipV="1">
          <a:off x="9639300" y="669042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25861</xdr:rowOff>
    </xdr:from>
    <xdr:ext cx="378565" cy="259045"/>
    <xdr:sp macro="" textlink="">
      <xdr:nvSpPr>
        <xdr:cNvPr id="296" name="労働費平均値テキスト"/>
        <xdr:cNvSpPr txBox="1"/>
      </xdr:nvSpPr>
      <xdr:spPr>
        <a:xfrm>
          <a:off x="10528300" y="6369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2984</xdr:rowOff>
    </xdr:from>
    <xdr:to>
      <xdr:col>15</xdr:col>
      <xdr:colOff>231775</xdr:colOff>
      <xdr:row>38</xdr:row>
      <xdr:rowOff>104584</xdr:rowOff>
    </xdr:to>
    <xdr:sp macro="" textlink="">
      <xdr:nvSpPr>
        <xdr:cNvPr id="297" name="フローチャート : 判断 296"/>
        <xdr:cNvSpPr/>
      </xdr:nvSpPr>
      <xdr:spPr>
        <a:xfrm>
          <a:off x="104267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4635</xdr:rowOff>
    </xdr:from>
    <xdr:to>
      <xdr:col>14</xdr:col>
      <xdr:colOff>28575</xdr:colOff>
      <xdr:row>39</xdr:row>
      <xdr:rowOff>6731</xdr:rowOff>
    </xdr:to>
    <xdr:cxnSp macro="">
      <xdr:nvCxnSpPr>
        <xdr:cNvPr id="298" name="直線コネクタ 297"/>
        <xdr:cNvCxnSpPr/>
      </xdr:nvCxnSpPr>
      <xdr:spPr>
        <a:xfrm flipV="1">
          <a:off x="8750300" y="6691185"/>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99" name="フローチャート : 判断 298"/>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45864</xdr:rowOff>
    </xdr:from>
    <xdr:ext cx="469744" cy="259045"/>
    <xdr:sp macro="" textlink="">
      <xdr:nvSpPr>
        <xdr:cNvPr id="300" name="テキスト ボックス 299"/>
        <xdr:cNvSpPr txBox="1"/>
      </xdr:nvSpPr>
      <xdr:spPr>
        <a:xfrm>
          <a:off x="9404427"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6731</xdr:rowOff>
    </xdr:from>
    <xdr:to>
      <xdr:col>12</xdr:col>
      <xdr:colOff>511175</xdr:colOff>
      <xdr:row>39</xdr:row>
      <xdr:rowOff>14542</xdr:rowOff>
    </xdr:to>
    <xdr:cxnSp macro="">
      <xdr:nvCxnSpPr>
        <xdr:cNvPr id="301" name="直線コネクタ 300"/>
        <xdr:cNvCxnSpPr/>
      </xdr:nvCxnSpPr>
      <xdr:spPr>
        <a:xfrm flipV="1">
          <a:off x="7861300" y="6693281"/>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302" name="フローチャート : 判断 301"/>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137113</xdr:rowOff>
    </xdr:from>
    <xdr:ext cx="469744" cy="259045"/>
    <xdr:sp macro="" textlink="">
      <xdr:nvSpPr>
        <xdr:cNvPr id="303" name="テキスト ボックス 302"/>
        <xdr:cNvSpPr txBox="1"/>
      </xdr:nvSpPr>
      <xdr:spPr>
        <a:xfrm>
          <a:off x="8515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14542</xdr:rowOff>
    </xdr:from>
    <xdr:to>
      <xdr:col>11</xdr:col>
      <xdr:colOff>307975</xdr:colOff>
      <xdr:row>39</xdr:row>
      <xdr:rowOff>16256</xdr:rowOff>
    </xdr:to>
    <xdr:cxnSp macro="">
      <xdr:nvCxnSpPr>
        <xdr:cNvPr id="304" name="直線コネクタ 303"/>
        <xdr:cNvCxnSpPr/>
      </xdr:nvCxnSpPr>
      <xdr:spPr>
        <a:xfrm flipV="1">
          <a:off x="6972300" y="6701092"/>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5" name="フローチャート : 判断 304"/>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11574</xdr:rowOff>
    </xdr:from>
    <xdr:ext cx="469744" cy="259045"/>
    <xdr:sp macro="" textlink="">
      <xdr:nvSpPr>
        <xdr:cNvPr id="306" name="テキスト ボックス 305"/>
        <xdr:cNvSpPr txBox="1"/>
      </xdr:nvSpPr>
      <xdr:spPr>
        <a:xfrm>
          <a:off x="7626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7" name="フローチャート : 判断 306"/>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109681</xdr:rowOff>
    </xdr:from>
    <xdr:ext cx="469744" cy="259045"/>
    <xdr:sp macro="" textlink="">
      <xdr:nvSpPr>
        <xdr:cNvPr id="308" name="テキスト ボックス 307"/>
        <xdr:cNvSpPr txBox="1"/>
      </xdr:nvSpPr>
      <xdr:spPr>
        <a:xfrm>
          <a:off x="6737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124523</xdr:rowOff>
    </xdr:from>
    <xdr:to>
      <xdr:col>15</xdr:col>
      <xdr:colOff>231775</xdr:colOff>
      <xdr:row>39</xdr:row>
      <xdr:rowOff>54673</xdr:rowOff>
    </xdr:to>
    <xdr:sp macro="" textlink="">
      <xdr:nvSpPr>
        <xdr:cNvPr id="314" name="円/楕円 313"/>
        <xdr:cNvSpPr/>
      </xdr:nvSpPr>
      <xdr:spPr>
        <a:xfrm>
          <a:off x="10426700" y="663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39450</xdr:rowOff>
    </xdr:from>
    <xdr:ext cx="378565" cy="259045"/>
    <xdr:sp macro="" textlink="">
      <xdr:nvSpPr>
        <xdr:cNvPr id="315" name="労働費該当値テキスト"/>
        <xdr:cNvSpPr txBox="1"/>
      </xdr:nvSpPr>
      <xdr:spPr>
        <a:xfrm>
          <a:off x="10528300" y="6554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125285</xdr:rowOff>
    </xdr:from>
    <xdr:to>
      <xdr:col>14</xdr:col>
      <xdr:colOff>79375</xdr:colOff>
      <xdr:row>39</xdr:row>
      <xdr:rowOff>55435</xdr:rowOff>
    </xdr:to>
    <xdr:sp macro="" textlink="">
      <xdr:nvSpPr>
        <xdr:cNvPr id="316" name="円/楕円 315"/>
        <xdr:cNvSpPr/>
      </xdr:nvSpPr>
      <xdr:spPr>
        <a:xfrm>
          <a:off x="9588500" y="66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46562</xdr:rowOff>
    </xdr:from>
    <xdr:ext cx="378565" cy="259045"/>
    <xdr:sp macro="" textlink="">
      <xdr:nvSpPr>
        <xdr:cNvPr id="317" name="テキスト ボックス 316"/>
        <xdr:cNvSpPr txBox="1"/>
      </xdr:nvSpPr>
      <xdr:spPr>
        <a:xfrm>
          <a:off x="9450017" y="6733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127381</xdr:rowOff>
    </xdr:from>
    <xdr:to>
      <xdr:col>12</xdr:col>
      <xdr:colOff>561975</xdr:colOff>
      <xdr:row>39</xdr:row>
      <xdr:rowOff>57531</xdr:rowOff>
    </xdr:to>
    <xdr:sp macro="" textlink="">
      <xdr:nvSpPr>
        <xdr:cNvPr id="318" name="円/楕円 317"/>
        <xdr:cNvSpPr/>
      </xdr:nvSpPr>
      <xdr:spPr>
        <a:xfrm>
          <a:off x="8699500" y="66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48658</xdr:rowOff>
    </xdr:from>
    <xdr:ext cx="378565" cy="259045"/>
    <xdr:sp macro="" textlink="">
      <xdr:nvSpPr>
        <xdr:cNvPr id="319" name="テキスト ボックス 318"/>
        <xdr:cNvSpPr txBox="1"/>
      </xdr:nvSpPr>
      <xdr:spPr>
        <a:xfrm>
          <a:off x="8561017" y="6735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135192</xdr:rowOff>
    </xdr:from>
    <xdr:to>
      <xdr:col>11</xdr:col>
      <xdr:colOff>358775</xdr:colOff>
      <xdr:row>39</xdr:row>
      <xdr:rowOff>65342</xdr:rowOff>
    </xdr:to>
    <xdr:sp macro="" textlink="">
      <xdr:nvSpPr>
        <xdr:cNvPr id="320" name="円/楕円 319"/>
        <xdr:cNvSpPr/>
      </xdr:nvSpPr>
      <xdr:spPr>
        <a:xfrm>
          <a:off x="7810500" y="66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56469</xdr:rowOff>
    </xdr:from>
    <xdr:ext cx="378565" cy="259045"/>
    <xdr:sp macro="" textlink="">
      <xdr:nvSpPr>
        <xdr:cNvPr id="321" name="テキスト ボックス 320"/>
        <xdr:cNvSpPr txBox="1"/>
      </xdr:nvSpPr>
      <xdr:spPr>
        <a:xfrm>
          <a:off x="7672017" y="6743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136906</xdr:rowOff>
    </xdr:from>
    <xdr:to>
      <xdr:col>10</xdr:col>
      <xdr:colOff>155575</xdr:colOff>
      <xdr:row>39</xdr:row>
      <xdr:rowOff>67056</xdr:rowOff>
    </xdr:to>
    <xdr:sp macro="" textlink="">
      <xdr:nvSpPr>
        <xdr:cNvPr id="322" name="円/楕円 321"/>
        <xdr:cNvSpPr/>
      </xdr:nvSpPr>
      <xdr:spPr>
        <a:xfrm>
          <a:off x="6921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58183</xdr:rowOff>
    </xdr:from>
    <xdr:ext cx="378565" cy="259045"/>
    <xdr:sp macro="" textlink="">
      <xdr:nvSpPr>
        <xdr:cNvPr id="323" name="テキスト ボックス 322"/>
        <xdr:cNvSpPr txBox="1"/>
      </xdr:nvSpPr>
      <xdr:spPr>
        <a:xfrm>
          <a:off x="6783017" y="674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166887</xdr:rowOff>
    </xdr:from>
    <xdr:to>
      <xdr:col>15</xdr:col>
      <xdr:colOff>180340</xdr:colOff>
      <xdr:row>58</xdr:row>
      <xdr:rowOff>124319</xdr:rowOff>
    </xdr:to>
    <xdr:cxnSp macro="">
      <xdr:nvCxnSpPr>
        <xdr:cNvPr id="349" name="直線コネクタ 348"/>
        <xdr:cNvCxnSpPr/>
      </xdr:nvCxnSpPr>
      <xdr:spPr>
        <a:xfrm flipV="1">
          <a:off x="10475595" y="8739387"/>
          <a:ext cx="1270" cy="132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128146</xdr:rowOff>
    </xdr:from>
    <xdr:ext cx="469744" cy="259045"/>
    <xdr:sp macro="" textlink="">
      <xdr:nvSpPr>
        <xdr:cNvPr id="350" name="農林水産業費最小値テキスト"/>
        <xdr:cNvSpPr txBox="1"/>
      </xdr:nvSpPr>
      <xdr:spPr>
        <a:xfrm>
          <a:off x="10528300" y="100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8,942</a:t>
          </a:r>
          <a:endParaRPr kumimoji="1" lang="ja-JP" altLang="en-US" sz="1000" b="1">
            <a:latin typeface="ＭＳ Ｐゴシック"/>
          </a:endParaRPr>
        </a:p>
      </xdr:txBody>
    </xdr:sp>
    <xdr:clientData/>
  </xdr:oneCellAnchor>
  <xdr:twoCellAnchor>
    <xdr:from>
      <xdr:col>15</xdr:col>
      <xdr:colOff>92075</xdr:colOff>
      <xdr:row>58</xdr:row>
      <xdr:rowOff>124319</xdr:rowOff>
    </xdr:from>
    <xdr:to>
      <xdr:col>15</xdr:col>
      <xdr:colOff>269875</xdr:colOff>
      <xdr:row>58</xdr:row>
      <xdr:rowOff>124319</xdr:rowOff>
    </xdr:to>
    <xdr:cxnSp macro="">
      <xdr:nvCxnSpPr>
        <xdr:cNvPr id="351" name="直線コネクタ 350"/>
        <xdr:cNvCxnSpPr/>
      </xdr:nvCxnSpPr>
      <xdr:spPr>
        <a:xfrm>
          <a:off x="10388600" y="1006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113564</xdr:rowOff>
    </xdr:from>
    <xdr:ext cx="534377" cy="259045"/>
    <xdr:sp macro="" textlink="">
      <xdr:nvSpPr>
        <xdr:cNvPr id="352" name="農林水産業費最大値テキスト"/>
        <xdr:cNvSpPr txBox="1"/>
      </xdr:nvSpPr>
      <xdr:spPr>
        <a:xfrm>
          <a:off x="10528300" y="85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90,335</a:t>
          </a:r>
          <a:endParaRPr kumimoji="1" lang="ja-JP" altLang="en-US" sz="1000" b="1">
            <a:latin typeface="ＭＳ Ｐゴシック"/>
          </a:endParaRPr>
        </a:p>
      </xdr:txBody>
    </xdr:sp>
    <xdr:clientData/>
  </xdr:oneCellAnchor>
  <xdr:twoCellAnchor>
    <xdr:from>
      <xdr:col>15</xdr:col>
      <xdr:colOff>92075</xdr:colOff>
      <xdr:row>50</xdr:row>
      <xdr:rowOff>166887</xdr:rowOff>
    </xdr:from>
    <xdr:to>
      <xdr:col>15</xdr:col>
      <xdr:colOff>269875</xdr:colOff>
      <xdr:row>50</xdr:row>
      <xdr:rowOff>166887</xdr:rowOff>
    </xdr:to>
    <xdr:cxnSp macro="">
      <xdr:nvCxnSpPr>
        <xdr:cNvPr id="353" name="直線コネクタ 352"/>
        <xdr:cNvCxnSpPr/>
      </xdr:nvCxnSpPr>
      <xdr:spPr>
        <a:xfrm>
          <a:off x="10388600" y="873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109068</xdr:rowOff>
    </xdr:from>
    <xdr:to>
      <xdr:col>15</xdr:col>
      <xdr:colOff>180975</xdr:colOff>
      <xdr:row>57</xdr:row>
      <xdr:rowOff>114799</xdr:rowOff>
    </xdr:to>
    <xdr:cxnSp macro="">
      <xdr:nvCxnSpPr>
        <xdr:cNvPr id="354" name="直線コネクタ 353"/>
        <xdr:cNvCxnSpPr/>
      </xdr:nvCxnSpPr>
      <xdr:spPr>
        <a:xfrm>
          <a:off x="9639300" y="9881718"/>
          <a:ext cx="838200" cy="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55542</xdr:rowOff>
    </xdr:from>
    <xdr:ext cx="534377" cy="259045"/>
    <xdr:sp macro="" textlink="">
      <xdr:nvSpPr>
        <xdr:cNvPr id="355" name="農林水産業費平均値テキスト"/>
        <xdr:cNvSpPr txBox="1"/>
      </xdr:nvSpPr>
      <xdr:spPr>
        <a:xfrm>
          <a:off x="10528300" y="9485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32665</xdr:rowOff>
    </xdr:from>
    <xdr:to>
      <xdr:col>15</xdr:col>
      <xdr:colOff>231775</xdr:colOff>
      <xdr:row>56</xdr:row>
      <xdr:rowOff>134265</xdr:rowOff>
    </xdr:to>
    <xdr:sp macro="" textlink="">
      <xdr:nvSpPr>
        <xdr:cNvPr id="356" name="フローチャート : 判断 355"/>
        <xdr:cNvSpPr/>
      </xdr:nvSpPr>
      <xdr:spPr>
        <a:xfrm>
          <a:off x="104267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35213</xdr:rowOff>
    </xdr:from>
    <xdr:to>
      <xdr:col>14</xdr:col>
      <xdr:colOff>28575</xdr:colOff>
      <xdr:row>57</xdr:row>
      <xdr:rowOff>109068</xdr:rowOff>
    </xdr:to>
    <xdr:cxnSp macro="">
      <xdr:nvCxnSpPr>
        <xdr:cNvPr id="357" name="直線コネクタ 356"/>
        <xdr:cNvCxnSpPr/>
      </xdr:nvCxnSpPr>
      <xdr:spPr>
        <a:xfrm>
          <a:off x="8750300" y="9807863"/>
          <a:ext cx="889000" cy="7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18295</xdr:rowOff>
    </xdr:from>
    <xdr:to>
      <xdr:col>14</xdr:col>
      <xdr:colOff>79375</xdr:colOff>
      <xdr:row>56</xdr:row>
      <xdr:rowOff>119895</xdr:rowOff>
    </xdr:to>
    <xdr:sp macro="" textlink="">
      <xdr:nvSpPr>
        <xdr:cNvPr id="358" name="フローチャート : 判断 357"/>
        <xdr:cNvSpPr/>
      </xdr:nvSpPr>
      <xdr:spPr>
        <a:xfrm>
          <a:off x="9588500" y="96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136422</xdr:rowOff>
    </xdr:from>
    <xdr:ext cx="534377" cy="259045"/>
    <xdr:sp macro="" textlink="">
      <xdr:nvSpPr>
        <xdr:cNvPr id="359" name="テキスト ボックス 358"/>
        <xdr:cNvSpPr txBox="1"/>
      </xdr:nvSpPr>
      <xdr:spPr>
        <a:xfrm>
          <a:off x="9372111" y="93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41615</xdr:rowOff>
    </xdr:from>
    <xdr:to>
      <xdr:col>12</xdr:col>
      <xdr:colOff>511175</xdr:colOff>
      <xdr:row>57</xdr:row>
      <xdr:rowOff>35213</xdr:rowOff>
    </xdr:to>
    <xdr:cxnSp macro="">
      <xdr:nvCxnSpPr>
        <xdr:cNvPr id="360" name="直線コネクタ 359"/>
        <xdr:cNvCxnSpPr/>
      </xdr:nvCxnSpPr>
      <xdr:spPr>
        <a:xfrm>
          <a:off x="7861300" y="9642815"/>
          <a:ext cx="889000" cy="16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100477</xdr:rowOff>
    </xdr:from>
    <xdr:to>
      <xdr:col>12</xdr:col>
      <xdr:colOff>561975</xdr:colOff>
      <xdr:row>57</xdr:row>
      <xdr:rowOff>30627</xdr:rowOff>
    </xdr:to>
    <xdr:sp macro="" textlink="">
      <xdr:nvSpPr>
        <xdr:cNvPr id="361" name="フローチャート : 判断 360"/>
        <xdr:cNvSpPr/>
      </xdr:nvSpPr>
      <xdr:spPr>
        <a:xfrm>
          <a:off x="8699500" y="970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47154</xdr:rowOff>
    </xdr:from>
    <xdr:ext cx="534377" cy="259045"/>
    <xdr:sp macro="" textlink="">
      <xdr:nvSpPr>
        <xdr:cNvPr id="362" name="テキスト ボックス 361"/>
        <xdr:cNvSpPr txBox="1"/>
      </xdr:nvSpPr>
      <xdr:spPr>
        <a:xfrm>
          <a:off x="8483111" y="947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41615</xdr:rowOff>
    </xdr:from>
    <xdr:to>
      <xdr:col>11</xdr:col>
      <xdr:colOff>307975</xdr:colOff>
      <xdr:row>57</xdr:row>
      <xdr:rowOff>101426</xdr:rowOff>
    </xdr:to>
    <xdr:cxnSp macro="">
      <xdr:nvCxnSpPr>
        <xdr:cNvPr id="363" name="直線コネクタ 362"/>
        <xdr:cNvCxnSpPr/>
      </xdr:nvCxnSpPr>
      <xdr:spPr>
        <a:xfrm flipV="1">
          <a:off x="6972300" y="9642815"/>
          <a:ext cx="889000" cy="23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103857</xdr:rowOff>
    </xdr:from>
    <xdr:to>
      <xdr:col>11</xdr:col>
      <xdr:colOff>358775</xdr:colOff>
      <xdr:row>57</xdr:row>
      <xdr:rowOff>34007</xdr:rowOff>
    </xdr:to>
    <xdr:sp macro="" textlink="">
      <xdr:nvSpPr>
        <xdr:cNvPr id="364" name="フローチャート : 判断 363"/>
        <xdr:cNvSpPr/>
      </xdr:nvSpPr>
      <xdr:spPr>
        <a:xfrm>
          <a:off x="7810500" y="97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25134</xdr:rowOff>
    </xdr:from>
    <xdr:ext cx="534377" cy="259045"/>
    <xdr:sp macro="" textlink="">
      <xdr:nvSpPr>
        <xdr:cNvPr id="365" name="テキスト ボックス 364"/>
        <xdr:cNvSpPr txBox="1"/>
      </xdr:nvSpPr>
      <xdr:spPr>
        <a:xfrm>
          <a:off x="7594111" y="979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123582</xdr:rowOff>
    </xdr:from>
    <xdr:to>
      <xdr:col>10</xdr:col>
      <xdr:colOff>155575</xdr:colOff>
      <xdr:row>57</xdr:row>
      <xdr:rowOff>53732</xdr:rowOff>
    </xdr:to>
    <xdr:sp macro="" textlink="">
      <xdr:nvSpPr>
        <xdr:cNvPr id="366" name="フローチャート : 判断 365"/>
        <xdr:cNvSpPr/>
      </xdr:nvSpPr>
      <xdr:spPr>
        <a:xfrm>
          <a:off x="6921500" y="972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70259</xdr:rowOff>
    </xdr:from>
    <xdr:ext cx="534377" cy="259045"/>
    <xdr:sp macro="" textlink="">
      <xdr:nvSpPr>
        <xdr:cNvPr id="367" name="テキスト ボックス 366"/>
        <xdr:cNvSpPr txBox="1"/>
      </xdr:nvSpPr>
      <xdr:spPr>
        <a:xfrm>
          <a:off x="6705111" y="95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63999</xdr:rowOff>
    </xdr:from>
    <xdr:to>
      <xdr:col>15</xdr:col>
      <xdr:colOff>231775</xdr:colOff>
      <xdr:row>57</xdr:row>
      <xdr:rowOff>165599</xdr:rowOff>
    </xdr:to>
    <xdr:sp macro="" textlink="">
      <xdr:nvSpPr>
        <xdr:cNvPr id="373" name="円/楕円 372"/>
        <xdr:cNvSpPr/>
      </xdr:nvSpPr>
      <xdr:spPr>
        <a:xfrm>
          <a:off x="10426700" y="983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42426</xdr:rowOff>
    </xdr:from>
    <xdr:ext cx="534377" cy="259045"/>
    <xdr:sp macro="" textlink="">
      <xdr:nvSpPr>
        <xdr:cNvPr id="374" name="農林水産業費該当値テキスト"/>
        <xdr:cNvSpPr txBox="1"/>
      </xdr:nvSpPr>
      <xdr:spPr>
        <a:xfrm>
          <a:off x="10528300" y="981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20,025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58268</xdr:rowOff>
    </xdr:from>
    <xdr:to>
      <xdr:col>14</xdr:col>
      <xdr:colOff>79375</xdr:colOff>
      <xdr:row>57</xdr:row>
      <xdr:rowOff>159868</xdr:rowOff>
    </xdr:to>
    <xdr:sp macro="" textlink="">
      <xdr:nvSpPr>
        <xdr:cNvPr id="375" name="円/楕円 374"/>
        <xdr:cNvSpPr/>
      </xdr:nvSpPr>
      <xdr:spPr>
        <a:xfrm>
          <a:off x="9588500" y="98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150995</xdr:rowOff>
    </xdr:from>
    <xdr:ext cx="534377" cy="259045"/>
    <xdr:sp macro="" textlink="">
      <xdr:nvSpPr>
        <xdr:cNvPr id="376" name="テキスト ボックス 375"/>
        <xdr:cNvSpPr txBox="1"/>
      </xdr:nvSpPr>
      <xdr:spPr>
        <a:xfrm>
          <a:off x="9372111" y="992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155863</xdr:rowOff>
    </xdr:from>
    <xdr:to>
      <xdr:col>12</xdr:col>
      <xdr:colOff>561975</xdr:colOff>
      <xdr:row>57</xdr:row>
      <xdr:rowOff>86013</xdr:rowOff>
    </xdr:to>
    <xdr:sp macro="" textlink="">
      <xdr:nvSpPr>
        <xdr:cNvPr id="377" name="円/楕円 376"/>
        <xdr:cNvSpPr/>
      </xdr:nvSpPr>
      <xdr:spPr>
        <a:xfrm>
          <a:off x="8699500" y="975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77140</xdr:rowOff>
    </xdr:from>
    <xdr:ext cx="534377" cy="259045"/>
    <xdr:sp macro="" textlink="">
      <xdr:nvSpPr>
        <xdr:cNvPr id="378" name="テキスト ボックス 377"/>
        <xdr:cNvSpPr txBox="1"/>
      </xdr:nvSpPr>
      <xdr:spPr>
        <a:xfrm>
          <a:off x="8483111" y="98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24,899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162265</xdr:rowOff>
    </xdr:from>
    <xdr:to>
      <xdr:col>11</xdr:col>
      <xdr:colOff>358775</xdr:colOff>
      <xdr:row>56</xdr:row>
      <xdr:rowOff>92415</xdr:rowOff>
    </xdr:to>
    <xdr:sp macro="" textlink="">
      <xdr:nvSpPr>
        <xdr:cNvPr id="379" name="円/楕円 378"/>
        <xdr:cNvSpPr/>
      </xdr:nvSpPr>
      <xdr:spPr>
        <a:xfrm>
          <a:off x="7810500" y="959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108942</xdr:rowOff>
    </xdr:from>
    <xdr:ext cx="534377" cy="259045"/>
    <xdr:sp macro="" textlink="">
      <xdr:nvSpPr>
        <xdr:cNvPr id="380" name="テキスト ボックス 379"/>
        <xdr:cNvSpPr txBox="1"/>
      </xdr:nvSpPr>
      <xdr:spPr>
        <a:xfrm>
          <a:off x="7594111" y="93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50626</xdr:rowOff>
    </xdr:from>
    <xdr:to>
      <xdr:col>10</xdr:col>
      <xdr:colOff>155575</xdr:colOff>
      <xdr:row>57</xdr:row>
      <xdr:rowOff>152226</xdr:rowOff>
    </xdr:to>
    <xdr:sp macro="" textlink="">
      <xdr:nvSpPr>
        <xdr:cNvPr id="381" name="円/楕円 380"/>
        <xdr:cNvSpPr/>
      </xdr:nvSpPr>
      <xdr:spPr>
        <a:xfrm>
          <a:off x="6921500" y="982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143353</xdr:rowOff>
    </xdr:from>
    <xdr:ext cx="534377" cy="259045"/>
    <xdr:sp macro="" textlink="">
      <xdr:nvSpPr>
        <xdr:cNvPr id="382" name="テキスト ボックス 381"/>
        <xdr:cNvSpPr txBox="1"/>
      </xdr:nvSpPr>
      <xdr:spPr>
        <a:xfrm>
          <a:off x="6705111" y="991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167678</xdr:rowOff>
    </xdr:from>
    <xdr:to>
      <xdr:col>15</xdr:col>
      <xdr:colOff>180340</xdr:colOff>
      <xdr:row>79</xdr:row>
      <xdr:rowOff>9131</xdr:rowOff>
    </xdr:to>
    <xdr:cxnSp macro="">
      <xdr:nvCxnSpPr>
        <xdr:cNvPr id="406" name="直線コネクタ 405"/>
        <xdr:cNvCxnSpPr/>
      </xdr:nvCxnSpPr>
      <xdr:spPr>
        <a:xfrm flipV="1">
          <a:off x="10475595" y="12169178"/>
          <a:ext cx="1270" cy="138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12958</xdr:rowOff>
    </xdr:from>
    <xdr:ext cx="469744" cy="259045"/>
    <xdr:sp macro="" textlink="">
      <xdr:nvSpPr>
        <xdr:cNvPr id="407" name="商工費最小値テキスト"/>
        <xdr:cNvSpPr txBox="1"/>
      </xdr:nvSpPr>
      <xdr:spPr>
        <a:xfrm>
          <a:off x="10528300"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2,781</a:t>
          </a:r>
          <a:endParaRPr kumimoji="1" lang="ja-JP" altLang="en-US" sz="1000" b="1">
            <a:latin typeface="ＭＳ Ｐゴシック"/>
          </a:endParaRPr>
        </a:p>
      </xdr:txBody>
    </xdr:sp>
    <xdr:clientData/>
  </xdr:oneCellAnchor>
  <xdr:twoCellAnchor>
    <xdr:from>
      <xdr:col>15</xdr:col>
      <xdr:colOff>92075</xdr:colOff>
      <xdr:row>79</xdr:row>
      <xdr:rowOff>9131</xdr:rowOff>
    </xdr:from>
    <xdr:to>
      <xdr:col>15</xdr:col>
      <xdr:colOff>269875</xdr:colOff>
      <xdr:row>79</xdr:row>
      <xdr:rowOff>9131</xdr:rowOff>
    </xdr:to>
    <xdr:cxnSp macro="">
      <xdr:nvCxnSpPr>
        <xdr:cNvPr id="408" name="直線コネクタ 407"/>
        <xdr:cNvCxnSpPr/>
      </xdr:nvCxnSpPr>
      <xdr:spPr>
        <a:xfrm>
          <a:off x="10388600" y="1355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114355</xdr:rowOff>
    </xdr:from>
    <xdr:ext cx="599010" cy="259045"/>
    <xdr:sp macro="" textlink="">
      <xdr:nvSpPr>
        <xdr:cNvPr id="409" name="商工費最大値テキスト"/>
        <xdr:cNvSpPr txBox="1"/>
      </xdr:nvSpPr>
      <xdr:spPr>
        <a:xfrm>
          <a:off x="10528300" y="119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111,797</a:t>
          </a:r>
          <a:endParaRPr kumimoji="1" lang="ja-JP" altLang="en-US" sz="1000" b="1">
            <a:latin typeface="ＭＳ Ｐゴシック"/>
          </a:endParaRPr>
        </a:p>
      </xdr:txBody>
    </xdr:sp>
    <xdr:clientData/>
  </xdr:oneCellAnchor>
  <xdr:twoCellAnchor>
    <xdr:from>
      <xdr:col>15</xdr:col>
      <xdr:colOff>92075</xdr:colOff>
      <xdr:row>70</xdr:row>
      <xdr:rowOff>167678</xdr:rowOff>
    </xdr:from>
    <xdr:to>
      <xdr:col>15</xdr:col>
      <xdr:colOff>269875</xdr:colOff>
      <xdr:row>70</xdr:row>
      <xdr:rowOff>167678</xdr:rowOff>
    </xdr:to>
    <xdr:cxnSp macro="">
      <xdr:nvCxnSpPr>
        <xdr:cNvPr id="410" name="直線コネクタ 409"/>
        <xdr:cNvCxnSpPr/>
      </xdr:nvCxnSpPr>
      <xdr:spPr>
        <a:xfrm>
          <a:off x="10388600" y="1216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102705</xdr:rowOff>
    </xdr:from>
    <xdr:to>
      <xdr:col>15</xdr:col>
      <xdr:colOff>180975</xdr:colOff>
      <xdr:row>78</xdr:row>
      <xdr:rowOff>120447</xdr:rowOff>
    </xdr:to>
    <xdr:cxnSp macro="">
      <xdr:nvCxnSpPr>
        <xdr:cNvPr id="411" name="直線コネクタ 410"/>
        <xdr:cNvCxnSpPr/>
      </xdr:nvCxnSpPr>
      <xdr:spPr>
        <a:xfrm>
          <a:off x="9639300" y="13475805"/>
          <a:ext cx="838200" cy="1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143299</xdr:rowOff>
    </xdr:from>
    <xdr:ext cx="534377" cy="259045"/>
    <xdr:sp macro="" textlink="">
      <xdr:nvSpPr>
        <xdr:cNvPr id="412" name="商工費平均値テキスト"/>
        <xdr:cNvSpPr txBox="1"/>
      </xdr:nvSpPr>
      <xdr:spPr>
        <a:xfrm>
          <a:off x="10528300" y="1317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17,018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120422</xdr:rowOff>
    </xdr:from>
    <xdr:to>
      <xdr:col>15</xdr:col>
      <xdr:colOff>231775</xdr:colOff>
      <xdr:row>78</xdr:row>
      <xdr:rowOff>50572</xdr:rowOff>
    </xdr:to>
    <xdr:sp macro="" textlink="">
      <xdr:nvSpPr>
        <xdr:cNvPr id="413" name="フローチャート : 判断 412"/>
        <xdr:cNvSpPr/>
      </xdr:nvSpPr>
      <xdr:spPr>
        <a:xfrm>
          <a:off x="104267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102705</xdr:rowOff>
    </xdr:from>
    <xdr:to>
      <xdr:col>14</xdr:col>
      <xdr:colOff>28575</xdr:colOff>
      <xdr:row>78</xdr:row>
      <xdr:rowOff>103924</xdr:rowOff>
    </xdr:to>
    <xdr:cxnSp macro="">
      <xdr:nvCxnSpPr>
        <xdr:cNvPr id="414" name="直線コネクタ 413"/>
        <xdr:cNvCxnSpPr/>
      </xdr:nvCxnSpPr>
      <xdr:spPr>
        <a:xfrm flipV="1">
          <a:off x="8750300" y="13475805"/>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15" name="フローチャート : 判断 414"/>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80827</xdr:rowOff>
    </xdr:from>
    <xdr:ext cx="534377" cy="259045"/>
    <xdr:sp macro="" textlink="">
      <xdr:nvSpPr>
        <xdr:cNvPr id="416" name="テキスト ボックス 415"/>
        <xdr:cNvSpPr txBox="1"/>
      </xdr:nvSpPr>
      <xdr:spPr>
        <a:xfrm>
          <a:off x="9372111" y="131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103924</xdr:rowOff>
    </xdr:from>
    <xdr:to>
      <xdr:col>12</xdr:col>
      <xdr:colOff>511175</xdr:colOff>
      <xdr:row>78</xdr:row>
      <xdr:rowOff>104470</xdr:rowOff>
    </xdr:to>
    <xdr:cxnSp macro="">
      <xdr:nvCxnSpPr>
        <xdr:cNvPr id="417" name="直線コネクタ 416"/>
        <xdr:cNvCxnSpPr/>
      </xdr:nvCxnSpPr>
      <xdr:spPr>
        <a:xfrm flipV="1">
          <a:off x="7861300" y="13477024"/>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18" name="フローチャート : 判断 417"/>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114724</xdr:rowOff>
    </xdr:from>
    <xdr:ext cx="534377" cy="259045"/>
    <xdr:sp macro="" textlink="">
      <xdr:nvSpPr>
        <xdr:cNvPr id="419" name="テキスト ボックス 418"/>
        <xdr:cNvSpPr txBox="1"/>
      </xdr:nvSpPr>
      <xdr:spPr>
        <a:xfrm>
          <a:off x="8483111" y="131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51397</xdr:rowOff>
    </xdr:from>
    <xdr:to>
      <xdr:col>11</xdr:col>
      <xdr:colOff>307975</xdr:colOff>
      <xdr:row>78</xdr:row>
      <xdr:rowOff>104470</xdr:rowOff>
    </xdr:to>
    <xdr:cxnSp macro="">
      <xdr:nvCxnSpPr>
        <xdr:cNvPr id="420" name="直線コネクタ 419"/>
        <xdr:cNvCxnSpPr/>
      </xdr:nvCxnSpPr>
      <xdr:spPr>
        <a:xfrm>
          <a:off x="6972300" y="13424497"/>
          <a:ext cx="889000" cy="5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21" name="フローチャート : 判断 420"/>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118890</xdr:rowOff>
    </xdr:from>
    <xdr:ext cx="534377" cy="259045"/>
    <xdr:sp macro="" textlink="">
      <xdr:nvSpPr>
        <xdr:cNvPr id="422" name="テキスト ボックス 421"/>
        <xdr:cNvSpPr txBox="1"/>
      </xdr:nvSpPr>
      <xdr:spPr>
        <a:xfrm>
          <a:off x="7594111" y="131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23" name="フローチャート : 判断 422"/>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117073</xdr:rowOff>
    </xdr:from>
    <xdr:ext cx="534377" cy="259045"/>
    <xdr:sp macro="" textlink="">
      <xdr:nvSpPr>
        <xdr:cNvPr id="424" name="テキスト ボックス 423"/>
        <xdr:cNvSpPr txBox="1"/>
      </xdr:nvSpPr>
      <xdr:spPr>
        <a:xfrm>
          <a:off x="6705111" y="13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69647</xdr:rowOff>
    </xdr:from>
    <xdr:to>
      <xdr:col>15</xdr:col>
      <xdr:colOff>231775</xdr:colOff>
      <xdr:row>78</xdr:row>
      <xdr:rowOff>171247</xdr:rowOff>
    </xdr:to>
    <xdr:sp macro="" textlink="">
      <xdr:nvSpPr>
        <xdr:cNvPr id="430" name="円/楕円 429"/>
        <xdr:cNvSpPr/>
      </xdr:nvSpPr>
      <xdr:spPr>
        <a:xfrm>
          <a:off x="10426700" y="1344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156024</xdr:rowOff>
    </xdr:from>
    <xdr:ext cx="469744" cy="259045"/>
    <xdr:sp macro="" textlink="">
      <xdr:nvSpPr>
        <xdr:cNvPr id="431" name="商工費該当値テキスト"/>
        <xdr:cNvSpPr txBox="1"/>
      </xdr:nvSpPr>
      <xdr:spPr>
        <a:xfrm>
          <a:off x="10528300" y="1335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51905</xdr:rowOff>
    </xdr:from>
    <xdr:to>
      <xdr:col>14</xdr:col>
      <xdr:colOff>79375</xdr:colOff>
      <xdr:row>78</xdr:row>
      <xdr:rowOff>153505</xdr:rowOff>
    </xdr:to>
    <xdr:sp macro="" textlink="">
      <xdr:nvSpPr>
        <xdr:cNvPr id="432" name="円/楕円 431"/>
        <xdr:cNvSpPr/>
      </xdr:nvSpPr>
      <xdr:spPr>
        <a:xfrm>
          <a:off x="9588500" y="1342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144632</xdr:rowOff>
    </xdr:from>
    <xdr:ext cx="469744" cy="259045"/>
    <xdr:sp macro="" textlink="">
      <xdr:nvSpPr>
        <xdr:cNvPr id="433" name="テキスト ボックス 432"/>
        <xdr:cNvSpPr txBox="1"/>
      </xdr:nvSpPr>
      <xdr:spPr>
        <a:xfrm>
          <a:off x="9404427" y="1351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53124</xdr:rowOff>
    </xdr:from>
    <xdr:to>
      <xdr:col>12</xdr:col>
      <xdr:colOff>561975</xdr:colOff>
      <xdr:row>78</xdr:row>
      <xdr:rowOff>154724</xdr:rowOff>
    </xdr:to>
    <xdr:sp macro="" textlink="">
      <xdr:nvSpPr>
        <xdr:cNvPr id="434" name="円/楕円 433"/>
        <xdr:cNvSpPr/>
      </xdr:nvSpPr>
      <xdr:spPr>
        <a:xfrm>
          <a:off x="8699500" y="1342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145851</xdr:rowOff>
    </xdr:from>
    <xdr:ext cx="469744" cy="259045"/>
    <xdr:sp macro="" textlink="">
      <xdr:nvSpPr>
        <xdr:cNvPr id="435" name="テキスト ボックス 434"/>
        <xdr:cNvSpPr txBox="1"/>
      </xdr:nvSpPr>
      <xdr:spPr>
        <a:xfrm>
          <a:off x="8515427" y="1351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53670</xdr:rowOff>
    </xdr:from>
    <xdr:to>
      <xdr:col>11</xdr:col>
      <xdr:colOff>358775</xdr:colOff>
      <xdr:row>78</xdr:row>
      <xdr:rowOff>155270</xdr:rowOff>
    </xdr:to>
    <xdr:sp macro="" textlink="">
      <xdr:nvSpPr>
        <xdr:cNvPr id="436" name="円/楕円 435"/>
        <xdr:cNvSpPr/>
      </xdr:nvSpPr>
      <xdr:spPr>
        <a:xfrm>
          <a:off x="7810500" y="134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146397</xdr:rowOff>
    </xdr:from>
    <xdr:ext cx="469744" cy="259045"/>
    <xdr:sp macro="" textlink="">
      <xdr:nvSpPr>
        <xdr:cNvPr id="437" name="テキスト ボックス 436"/>
        <xdr:cNvSpPr txBox="1"/>
      </xdr:nvSpPr>
      <xdr:spPr>
        <a:xfrm>
          <a:off x="7626427" y="1351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597</xdr:rowOff>
    </xdr:from>
    <xdr:to>
      <xdr:col>10</xdr:col>
      <xdr:colOff>155575</xdr:colOff>
      <xdr:row>78</xdr:row>
      <xdr:rowOff>102197</xdr:rowOff>
    </xdr:to>
    <xdr:sp macro="" textlink="">
      <xdr:nvSpPr>
        <xdr:cNvPr id="438" name="円/楕円 437"/>
        <xdr:cNvSpPr/>
      </xdr:nvSpPr>
      <xdr:spPr>
        <a:xfrm>
          <a:off x="6921500" y="1337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93324</xdr:rowOff>
    </xdr:from>
    <xdr:ext cx="534377" cy="259045"/>
    <xdr:sp macro="" textlink="">
      <xdr:nvSpPr>
        <xdr:cNvPr id="439" name="テキスト ボックス 438"/>
        <xdr:cNvSpPr txBox="1"/>
      </xdr:nvSpPr>
      <xdr:spPr>
        <a:xfrm>
          <a:off x="6705111" y="1346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3" name="テキスト ボックス 452"/>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5" name="テキスト ボックス 45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7" name="テキスト ボックス 45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21970</xdr:rowOff>
    </xdr:from>
    <xdr:ext cx="685572" cy="259045"/>
    <xdr:sp macro="" textlink="">
      <xdr:nvSpPr>
        <xdr:cNvPr id="459" name="テキスト ボックス 458"/>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61" name="テキスト ボックス 460"/>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3" name="テキスト ボックス 46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64525</xdr:rowOff>
    </xdr:from>
    <xdr:to>
      <xdr:col>15</xdr:col>
      <xdr:colOff>180340</xdr:colOff>
      <xdr:row>99</xdr:row>
      <xdr:rowOff>66315</xdr:rowOff>
    </xdr:to>
    <xdr:cxnSp macro="">
      <xdr:nvCxnSpPr>
        <xdr:cNvPr id="465" name="直線コネクタ 464"/>
        <xdr:cNvCxnSpPr/>
      </xdr:nvCxnSpPr>
      <xdr:spPr>
        <a:xfrm flipV="1">
          <a:off x="10475595" y="15666475"/>
          <a:ext cx="1270" cy="137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97029</xdr:rowOff>
    </xdr:from>
    <xdr:ext cx="534377" cy="259045"/>
    <xdr:sp macro="" textlink="">
      <xdr:nvSpPr>
        <xdr:cNvPr id="466" name="土木費最小値テキスト"/>
        <xdr:cNvSpPr txBox="1"/>
      </xdr:nvSpPr>
      <xdr:spPr>
        <a:xfrm>
          <a:off x="10528300" y="1707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29,914</a:t>
          </a:r>
          <a:endParaRPr kumimoji="1" lang="ja-JP" altLang="en-US" sz="1000" b="1">
            <a:latin typeface="ＭＳ Ｐゴシック"/>
          </a:endParaRPr>
        </a:p>
      </xdr:txBody>
    </xdr:sp>
    <xdr:clientData/>
  </xdr:oneCellAnchor>
  <xdr:twoCellAnchor>
    <xdr:from>
      <xdr:col>15</xdr:col>
      <xdr:colOff>92075</xdr:colOff>
      <xdr:row>99</xdr:row>
      <xdr:rowOff>66315</xdr:rowOff>
    </xdr:from>
    <xdr:to>
      <xdr:col>15</xdr:col>
      <xdr:colOff>269875</xdr:colOff>
      <xdr:row>99</xdr:row>
      <xdr:rowOff>66315</xdr:rowOff>
    </xdr:to>
    <xdr:cxnSp macro="">
      <xdr:nvCxnSpPr>
        <xdr:cNvPr id="467" name="直線コネクタ 466"/>
        <xdr:cNvCxnSpPr/>
      </xdr:nvCxnSpPr>
      <xdr:spPr>
        <a:xfrm>
          <a:off x="10388600" y="170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11202</xdr:rowOff>
    </xdr:from>
    <xdr:ext cx="690189" cy="259045"/>
    <xdr:sp macro="" textlink="">
      <xdr:nvSpPr>
        <xdr:cNvPr id="468" name="土木費最大値テキスト"/>
        <xdr:cNvSpPr txBox="1"/>
      </xdr:nvSpPr>
      <xdr:spPr>
        <a:xfrm>
          <a:off x="10528300" y="15441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1,291,559</a:t>
          </a:r>
          <a:endParaRPr kumimoji="1" lang="ja-JP" altLang="en-US" sz="1000" b="1">
            <a:latin typeface="ＭＳ Ｐゴシック"/>
          </a:endParaRPr>
        </a:p>
      </xdr:txBody>
    </xdr:sp>
    <xdr:clientData/>
  </xdr:oneCellAnchor>
  <xdr:twoCellAnchor>
    <xdr:from>
      <xdr:col>15</xdr:col>
      <xdr:colOff>92075</xdr:colOff>
      <xdr:row>91</xdr:row>
      <xdr:rowOff>64525</xdr:rowOff>
    </xdr:from>
    <xdr:to>
      <xdr:col>15</xdr:col>
      <xdr:colOff>269875</xdr:colOff>
      <xdr:row>91</xdr:row>
      <xdr:rowOff>64525</xdr:rowOff>
    </xdr:to>
    <xdr:cxnSp macro="">
      <xdr:nvCxnSpPr>
        <xdr:cNvPr id="469" name="直線コネクタ 468"/>
        <xdr:cNvCxnSpPr/>
      </xdr:nvCxnSpPr>
      <xdr:spPr>
        <a:xfrm>
          <a:off x="10388600" y="1566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27504</xdr:rowOff>
    </xdr:from>
    <xdr:to>
      <xdr:col>15</xdr:col>
      <xdr:colOff>180975</xdr:colOff>
      <xdr:row>99</xdr:row>
      <xdr:rowOff>29727</xdr:rowOff>
    </xdr:to>
    <xdr:cxnSp macro="">
      <xdr:nvCxnSpPr>
        <xdr:cNvPr id="470" name="直線コネクタ 469"/>
        <xdr:cNvCxnSpPr/>
      </xdr:nvCxnSpPr>
      <xdr:spPr>
        <a:xfrm flipV="1">
          <a:off x="9639300" y="17001054"/>
          <a:ext cx="8382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141479</xdr:rowOff>
    </xdr:from>
    <xdr:ext cx="534377" cy="259045"/>
    <xdr:sp macro="" textlink="">
      <xdr:nvSpPr>
        <xdr:cNvPr id="471" name="土木費平均値テキスト"/>
        <xdr:cNvSpPr txBox="1"/>
      </xdr:nvSpPr>
      <xdr:spPr>
        <a:xfrm>
          <a:off x="10528300" y="16943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163052</xdr:rowOff>
    </xdr:from>
    <xdr:to>
      <xdr:col>15</xdr:col>
      <xdr:colOff>231775</xdr:colOff>
      <xdr:row>99</xdr:row>
      <xdr:rowOff>93202</xdr:rowOff>
    </xdr:to>
    <xdr:sp macro="" textlink="">
      <xdr:nvSpPr>
        <xdr:cNvPr id="472" name="フローチャート : 判断 471"/>
        <xdr:cNvSpPr/>
      </xdr:nvSpPr>
      <xdr:spPr>
        <a:xfrm>
          <a:off x="10426700" y="169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29280</xdr:rowOff>
    </xdr:from>
    <xdr:to>
      <xdr:col>14</xdr:col>
      <xdr:colOff>28575</xdr:colOff>
      <xdr:row>99</xdr:row>
      <xdr:rowOff>29727</xdr:rowOff>
    </xdr:to>
    <xdr:cxnSp macro="">
      <xdr:nvCxnSpPr>
        <xdr:cNvPr id="473" name="直線コネクタ 472"/>
        <xdr:cNvCxnSpPr/>
      </xdr:nvCxnSpPr>
      <xdr:spPr>
        <a:xfrm>
          <a:off x="8750300" y="17002830"/>
          <a:ext cx="8890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158866</xdr:rowOff>
    </xdr:from>
    <xdr:to>
      <xdr:col>14</xdr:col>
      <xdr:colOff>79375</xdr:colOff>
      <xdr:row>99</xdr:row>
      <xdr:rowOff>89016</xdr:rowOff>
    </xdr:to>
    <xdr:sp macro="" textlink="">
      <xdr:nvSpPr>
        <xdr:cNvPr id="474" name="フローチャート : 判断 473"/>
        <xdr:cNvSpPr/>
      </xdr:nvSpPr>
      <xdr:spPr>
        <a:xfrm>
          <a:off x="9588500" y="1696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80143</xdr:rowOff>
    </xdr:from>
    <xdr:ext cx="534377" cy="259045"/>
    <xdr:sp macro="" textlink="">
      <xdr:nvSpPr>
        <xdr:cNvPr id="475" name="テキスト ボックス 474"/>
        <xdr:cNvSpPr txBox="1"/>
      </xdr:nvSpPr>
      <xdr:spPr>
        <a:xfrm>
          <a:off x="9372111" y="1705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29280</xdr:rowOff>
    </xdr:from>
    <xdr:to>
      <xdr:col>12</xdr:col>
      <xdr:colOff>511175</xdr:colOff>
      <xdr:row>99</xdr:row>
      <xdr:rowOff>44562</xdr:rowOff>
    </xdr:to>
    <xdr:cxnSp macro="">
      <xdr:nvCxnSpPr>
        <xdr:cNvPr id="476" name="直線コネクタ 475"/>
        <xdr:cNvCxnSpPr/>
      </xdr:nvCxnSpPr>
      <xdr:spPr>
        <a:xfrm flipV="1">
          <a:off x="7861300" y="17002830"/>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160815</xdr:rowOff>
    </xdr:from>
    <xdr:to>
      <xdr:col>12</xdr:col>
      <xdr:colOff>561975</xdr:colOff>
      <xdr:row>99</xdr:row>
      <xdr:rowOff>90965</xdr:rowOff>
    </xdr:to>
    <xdr:sp macro="" textlink="">
      <xdr:nvSpPr>
        <xdr:cNvPr id="477" name="フローチャート : 判断 476"/>
        <xdr:cNvSpPr/>
      </xdr:nvSpPr>
      <xdr:spPr>
        <a:xfrm>
          <a:off x="8699500" y="169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82092</xdr:rowOff>
    </xdr:from>
    <xdr:ext cx="534377" cy="259045"/>
    <xdr:sp macro="" textlink="">
      <xdr:nvSpPr>
        <xdr:cNvPr id="478" name="テキスト ボックス 477"/>
        <xdr:cNvSpPr txBox="1"/>
      </xdr:nvSpPr>
      <xdr:spPr>
        <a:xfrm>
          <a:off x="8483111" y="1705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32555</xdr:rowOff>
    </xdr:from>
    <xdr:to>
      <xdr:col>11</xdr:col>
      <xdr:colOff>307975</xdr:colOff>
      <xdr:row>99</xdr:row>
      <xdr:rowOff>44562</xdr:rowOff>
    </xdr:to>
    <xdr:cxnSp macro="">
      <xdr:nvCxnSpPr>
        <xdr:cNvPr id="479" name="直線コネクタ 478"/>
        <xdr:cNvCxnSpPr/>
      </xdr:nvCxnSpPr>
      <xdr:spPr>
        <a:xfrm>
          <a:off x="6972300" y="17006105"/>
          <a:ext cx="889000" cy="1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157823</xdr:rowOff>
    </xdr:from>
    <xdr:to>
      <xdr:col>11</xdr:col>
      <xdr:colOff>358775</xdr:colOff>
      <xdr:row>99</xdr:row>
      <xdr:rowOff>87973</xdr:rowOff>
    </xdr:to>
    <xdr:sp macro="" textlink="">
      <xdr:nvSpPr>
        <xdr:cNvPr id="480" name="フローチャート : 判断 479"/>
        <xdr:cNvSpPr/>
      </xdr:nvSpPr>
      <xdr:spPr>
        <a:xfrm>
          <a:off x="7810500" y="1695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104500</xdr:rowOff>
    </xdr:from>
    <xdr:ext cx="534377" cy="259045"/>
    <xdr:sp macro="" textlink="">
      <xdr:nvSpPr>
        <xdr:cNvPr id="481" name="テキスト ボックス 480"/>
        <xdr:cNvSpPr txBox="1"/>
      </xdr:nvSpPr>
      <xdr:spPr>
        <a:xfrm>
          <a:off x="7594111" y="167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166029</xdr:rowOff>
    </xdr:from>
    <xdr:to>
      <xdr:col>10</xdr:col>
      <xdr:colOff>155575</xdr:colOff>
      <xdr:row>99</xdr:row>
      <xdr:rowOff>96179</xdr:rowOff>
    </xdr:to>
    <xdr:sp macro="" textlink="">
      <xdr:nvSpPr>
        <xdr:cNvPr id="482" name="フローチャート : 判断 481"/>
        <xdr:cNvSpPr/>
      </xdr:nvSpPr>
      <xdr:spPr>
        <a:xfrm>
          <a:off x="6921500" y="169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87306</xdr:rowOff>
    </xdr:from>
    <xdr:ext cx="534377" cy="259045"/>
    <xdr:sp macro="" textlink="">
      <xdr:nvSpPr>
        <xdr:cNvPr id="483" name="テキスト ボックス 482"/>
        <xdr:cNvSpPr txBox="1"/>
      </xdr:nvSpPr>
      <xdr:spPr>
        <a:xfrm>
          <a:off x="6705111" y="1706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148154</xdr:rowOff>
    </xdr:from>
    <xdr:to>
      <xdr:col>15</xdr:col>
      <xdr:colOff>231775</xdr:colOff>
      <xdr:row>99</xdr:row>
      <xdr:rowOff>78304</xdr:rowOff>
    </xdr:to>
    <xdr:sp macro="" textlink="">
      <xdr:nvSpPr>
        <xdr:cNvPr id="489" name="円/楕円 488"/>
        <xdr:cNvSpPr/>
      </xdr:nvSpPr>
      <xdr:spPr>
        <a:xfrm>
          <a:off x="10426700" y="169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107531</xdr:rowOff>
    </xdr:from>
    <xdr:ext cx="534377" cy="259045"/>
    <xdr:sp macro="" textlink="">
      <xdr:nvSpPr>
        <xdr:cNvPr id="490" name="土木費該当値テキスト"/>
        <xdr:cNvSpPr txBox="1"/>
      </xdr:nvSpPr>
      <xdr:spPr>
        <a:xfrm>
          <a:off x="10528300" y="1673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65,568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150377</xdr:rowOff>
    </xdr:from>
    <xdr:to>
      <xdr:col>14</xdr:col>
      <xdr:colOff>79375</xdr:colOff>
      <xdr:row>99</xdr:row>
      <xdr:rowOff>80527</xdr:rowOff>
    </xdr:to>
    <xdr:sp macro="" textlink="">
      <xdr:nvSpPr>
        <xdr:cNvPr id="491" name="円/楕円 490"/>
        <xdr:cNvSpPr/>
      </xdr:nvSpPr>
      <xdr:spPr>
        <a:xfrm>
          <a:off x="9588500" y="1695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97054</xdr:rowOff>
    </xdr:from>
    <xdr:ext cx="534377" cy="259045"/>
    <xdr:sp macro="" textlink="">
      <xdr:nvSpPr>
        <xdr:cNvPr id="492" name="テキスト ボックス 491"/>
        <xdr:cNvSpPr txBox="1"/>
      </xdr:nvSpPr>
      <xdr:spPr>
        <a:xfrm>
          <a:off x="9372111" y="1672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63,525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149930</xdr:rowOff>
    </xdr:from>
    <xdr:to>
      <xdr:col>12</xdr:col>
      <xdr:colOff>561975</xdr:colOff>
      <xdr:row>99</xdr:row>
      <xdr:rowOff>80080</xdr:rowOff>
    </xdr:to>
    <xdr:sp macro="" textlink="">
      <xdr:nvSpPr>
        <xdr:cNvPr id="493" name="円/楕円 492"/>
        <xdr:cNvSpPr/>
      </xdr:nvSpPr>
      <xdr:spPr>
        <a:xfrm>
          <a:off x="8699500" y="169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96607</xdr:rowOff>
    </xdr:from>
    <xdr:ext cx="534377" cy="259045"/>
    <xdr:sp macro="" textlink="">
      <xdr:nvSpPr>
        <xdr:cNvPr id="494" name="テキスト ボックス 493"/>
        <xdr:cNvSpPr txBox="1"/>
      </xdr:nvSpPr>
      <xdr:spPr>
        <a:xfrm>
          <a:off x="8483111" y="1672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165212</xdr:rowOff>
    </xdr:from>
    <xdr:to>
      <xdr:col>11</xdr:col>
      <xdr:colOff>358775</xdr:colOff>
      <xdr:row>99</xdr:row>
      <xdr:rowOff>95362</xdr:rowOff>
    </xdr:to>
    <xdr:sp macro="" textlink="">
      <xdr:nvSpPr>
        <xdr:cNvPr id="495" name="円/楕円 494"/>
        <xdr:cNvSpPr/>
      </xdr:nvSpPr>
      <xdr:spPr>
        <a:xfrm>
          <a:off x="7810500" y="169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86489</xdr:rowOff>
    </xdr:from>
    <xdr:ext cx="534377" cy="259045"/>
    <xdr:sp macro="" textlink="">
      <xdr:nvSpPr>
        <xdr:cNvPr id="496" name="テキスト ボックス 495"/>
        <xdr:cNvSpPr txBox="1"/>
      </xdr:nvSpPr>
      <xdr:spPr>
        <a:xfrm>
          <a:off x="7594111" y="1706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153205</xdr:rowOff>
    </xdr:from>
    <xdr:to>
      <xdr:col>10</xdr:col>
      <xdr:colOff>155575</xdr:colOff>
      <xdr:row>99</xdr:row>
      <xdr:rowOff>83355</xdr:rowOff>
    </xdr:to>
    <xdr:sp macro="" textlink="">
      <xdr:nvSpPr>
        <xdr:cNvPr id="497" name="円/楕円 496"/>
        <xdr:cNvSpPr/>
      </xdr:nvSpPr>
      <xdr:spPr>
        <a:xfrm>
          <a:off x="6921500" y="1695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99882</xdr:rowOff>
    </xdr:from>
    <xdr:ext cx="534377" cy="259045"/>
    <xdr:sp macro="" textlink="">
      <xdr:nvSpPr>
        <xdr:cNvPr id="498" name="テキスト ボックス 497"/>
        <xdr:cNvSpPr txBox="1"/>
      </xdr:nvSpPr>
      <xdr:spPr>
        <a:xfrm>
          <a:off x="6705111" y="1673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11" name="テキスト ボックス 510"/>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21" name="テキスト ボックス 52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109786</xdr:rowOff>
    </xdr:from>
    <xdr:to>
      <xdr:col>23</xdr:col>
      <xdr:colOff>516889</xdr:colOff>
      <xdr:row>38</xdr:row>
      <xdr:rowOff>129413</xdr:rowOff>
    </xdr:to>
    <xdr:cxnSp macro="">
      <xdr:nvCxnSpPr>
        <xdr:cNvPr id="525" name="直線コネクタ 524"/>
        <xdr:cNvCxnSpPr/>
      </xdr:nvCxnSpPr>
      <xdr:spPr>
        <a:xfrm flipV="1">
          <a:off x="16317595" y="5081836"/>
          <a:ext cx="1269" cy="156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133240</xdr:rowOff>
    </xdr:from>
    <xdr:ext cx="534377" cy="259045"/>
    <xdr:sp macro="" textlink="">
      <xdr:nvSpPr>
        <xdr:cNvPr id="526" name="消防費最小値テキスト"/>
        <xdr:cNvSpPr txBox="1"/>
      </xdr:nvSpPr>
      <xdr:spPr>
        <a:xfrm>
          <a:off x="16370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14,315</a:t>
          </a:r>
          <a:endParaRPr kumimoji="1" lang="ja-JP" altLang="en-US" sz="1000" b="1">
            <a:latin typeface="ＭＳ Ｐゴシック"/>
          </a:endParaRPr>
        </a:p>
      </xdr:txBody>
    </xdr:sp>
    <xdr:clientData/>
  </xdr:oneCellAnchor>
  <xdr:twoCellAnchor>
    <xdr:from>
      <xdr:col>23</xdr:col>
      <xdr:colOff>428625</xdr:colOff>
      <xdr:row>38</xdr:row>
      <xdr:rowOff>129413</xdr:rowOff>
    </xdr:from>
    <xdr:to>
      <xdr:col>23</xdr:col>
      <xdr:colOff>606425</xdr:colOff>
      <xdr:row>38</xdr:row>
      <xdr:rowOff>129413</xdr:rowOff>
    </xdr:to>
    <xdr:cxnSp macro="">
      <xdr:nvCxnSpPr>
        <xdr:cNvPr id="527" name="直線コネクタ 526"/>
        <xdr:cNvCxnSpPr/>
      </xdr:nvCxnSpPr>
      <xdr:spPr>
        <a:xfrm>
          <a:off x="16230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56463</xdr:rowOff>
    </xdr:from>
    <xdr:ext cx="534377" cy="259045"/>
    <xdr:sp macro="" textlink="">
      <xdr:nvSpPr>
        <xdr:cNvPr id="528" name="消防費最大値テキスト"/>
        <xdr:cNvSpPr txBox="1"/>
      </xdr:nvSpPr>
      <xdr:spPr>
        <a:xfrm>
          <a:off x="16370300" y="48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62,166</a:t>
          </a:r>
          <a:endParaRPr kumimoji="1" lang="ja-JP" altLang="en-US" sz="1000" b="1">
            <a:latin typeface="ＭＳ Ｐゴシック"/>
          </a:endParaRPr>
        </a:p>
      </xdr:txBody>
    </xdr:sp>
    <xdr:clientData/>
  </xdr:oneCellAnchor>
  <xdr:twoCellAnchor>
    <xdr:from>
      <xdr:col>23</xdr:col>
      <xdr:colOff>428625</xdr:colOff>
      <xdr:row>29</xdr:row>
      <xdr:rowOff>109786</xdr:rowOff>
    </xdr:from>
    <xdr:to>
      <xdr:col>23</xdr:col>
      <xdr:colOff>606425</xdr:colOff>
      <xdr:row>29</xdr:row>
      <xdr:rowOff>109786</xdr:rowOff>
    </xdr:to>
    <xdr:cxnSp macro="">
      <xdr:nvCxnSpPr>
        <xdr:cNvPr id="529" name="直線コネクタ 528"/>
        <xdr:cNvCxnSpPr/>
      </xdr:nvCxnSpPr>
      <xdr:spPr>
        <a:xfrm>
          <a:off x="16230600" y="50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29</xdr:row>
      <xdr:rowOff>109786</xdr:rowOff>
    </xdr:from>
    <xdr:to>
      <xdr:col>23</xdr:col>
      <xdr:colOff>517525</xdr:colOff>
      <xdr:row>36</xdr:row>
      <xdr:rowOff>30592</xdr:rowOff>
    </xdr:to>
    <xdr:cxnSp macro="">
      <xdr:nvCxnSpPr>
        <xdr:cNvPr id="530" name="直線コネクタ 529"/>
        <xdr:cNvCxnSpPr/>
      </xdr:nvCxnSpPr>
      <xdr:spPr>
        <a:xfrm flipV="1">
          <a:off x="15481300" y="5081836"/>
          <a:ext cx="838200" cy="11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10569</xdr:rowOff>
    </xdr:from>
    <xdr:ext cx="534377" cy="259045"/>
    <xdr:sp macro="" textlink="">
      <xdr:nvSpPr>
        <xdr:cNvPr id="531" name="消防費平均値テキスト"/>
        <xdr:cNvSpPr txBox="1"/>
      </xdr:nvSpPr>
      <xdr:spPr>
        <a:xfrm>
          <a:off x="16370300" y="6182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26,238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32142</xdr:rowOff>
    </xdr:from>
    <xdr:to>
      <xdr:col>23</xdr:col>
      <xdr:colOff>568325</xdr:colOff>
      <xdr:row>36</xdr:row>
      <xdr:rowOff>133742</xdr:rowOff>
    </xdr:to>
    <xdr:sp macro="" textlink="">
      <xdr:nvSpPr>
        <xdr:cNvPr id="532" name="フローチャート : 判断 531"/>
        <xdr:cNvSpPr/>
      </xdr:nvSpPr>
      <xdr:spPr>
        <a:xfrm>
          <a:off x="162687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81342</xdr:rowOff>
    </xdr:from>
    <xdr:to>
      <xdr:col>22</xdr:col>
      <xdr:colOff>365125</xdr:colOff>
      <xdr:row>36</xdr:row>
      <xdr:rowOff>30592</xdr:rowOff>
    </xdr:to>
    <xdr:cxnSp macro="">
      <xdr:nvCxnSpPr>
        <xdr:cNvPr id="533" name="直線コネクタ 532"/>
        <xdr:cNvCxnSpPr/>
      </xdr:nvCxnSpPr>
      <xdr:spPr>
        <a:xfrm>
          <a:off x="14592300" y="6082092"/>
          <a:ext cx="889000" cy="1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108266</xdr:rowOff>
    </xdr:from>
    <xdr:to>
      <xdr:col>22</xdr:col>
      <xdr:colOff>415925</xdr:colOff>
      <xdr:row>37</xdr:row>
      <xdr:rowOff>38416</xdr:rowOff>
    </xdr:to>
    <xdr:sp macro="" textlink="">
      <xdr:nvSpPr>
        <xdr:cNvPr id="534" name="フローチャート : 判断 533"/>
        <xdr:cNvSpPr/>
      </xdr:nvSpPr>
      <xdr:spPr>
        <a:xfrm>
          <a:off x="15430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29543</xdr:rowOff>
    </xdr:from>
    <xdr:ext cx="534377" cy="259045"/>
    <xdr:sp macro="" textlink="">
      <xdr:nvSpPr>
        <xdr:cNvPr id="535" name="テキスト ボックス 534"/>
        <xdr:cNvSpPr txBox="1"/>
      </xdr:nvSpPr>
      <xdr:spPr>
        <a:xfrm>
          <a:off x="15214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81342</xdr:rowOff>
    </xdr:from>
    <xdr:to>
      <xdr:col>21</xdr:col>
      <xdr:colOff>161925</xdr:colOff>
      <xdr:row>36</xdr:row>
      <xdr:rowOff>74876</xdr:rowOff>
    </xdr:to>
    <xdr:cxnSp macro="">
      <xdr:nvCxnSpPr>
        <xdr:cNvPr id="536" name="直線コネクタ 535"/>
        <xdr:cNvCxnSpPr/>
      </xdr:nvCxnSpPr>
      <xdr:spPr>
        <a:xfrm flipV="1">
          <a:off x="13703300" y="6082092"/>
          <a:ext cx="889000" cy="16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77666</xdr:rowOff>
    </xdr:from>
    <xdr:to>
      <xdr:col>21</xdr:col>
      <xdr:colOff>212725</xdr:colOff>
      <xdr:row>37</xdr:row>
      <xdr:rowOff>7816</xdr:rowOff>
    </xdr:to>
    <xdr:sp macro="" textlink="">
      <xdr:nvSpPr>
        <xdr:cNvPr id="537" name="フローチャート : 判断 536"/>
        <xdr:cNvSpPr/>
      </xdr:nvSpPr>
      <xdr:spPr>
        <a:xfrm>
          <a:off x="14541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170393</xdr:rowOff>
    </xdr:from>
    <xdr:ext cx="534377" cy="259045"/>
    <xdr:sp macro="" textlink="">
      <xdr:nvSpPr>
        <xdr:cNvPr id="538" name="テキスト ボックス 537"/>
        <xdr:cNvSpPr txBox="1"/>
      </xdr:nvSpPr>
      <xdr:spPr>
        <a:xfrm>
          <a:off x="14325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47444</xdr:rowOff>
    </xdr:from>
    <xdr:to>
      <xdr:col>19</xdr:col>
      <xdr:colOff>644525</xdr:colOff>
      <xdr:row>36</xdr:row>
      <xdr:rowOff>74876</xdr:rowOff>
    </xdr:to>
    <xdr:cxnSp macro="">
      <xdr:nvCxnSpPr>
        <xdr:cNvPr id="539" name="直線コネクタ 538"/>
        <xdr:cNvCxnSpPr/>
      </xdr:nvCxnSpPr>
      <xdr:spPr>
        <a:xfrm>
          <a:off x="12814300" y="6048194"/>
          <a:ext cx="8890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97064</xdr:rowOff>
    </xdr:from>
    <xdr:to>
      <xdr:col>20</xdr:col>
      <xdr:colOff>9525</xdr:colOff>
      <xdr:row>37</xdr:row>
      <xdr:rowOff>27214</xdr:rowOff>
    </xdr:to>
    <xdr:sp macro="" textlink="">
      <xdr:nvSpPr>
        <xdr:cNvPr id="540" name="フローチャート : 判断 539"/>
        <xdr:cNvSpPr/>
      </xdr:nvSpPr>
      <xdr:spPr>
        <a:xfrm>
          <a:off x="13652500" y="626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18341</xdr:rowOff>
    </xdr:from>
    <xdr:ext cx="534377" cy="259045"/>
    <xdr:sp macro="" textlink="">
      <xdr:nvSpPr>
        <xdr:cNvPr id="541" name="テキスト ボックス 540"/>
        <xdr:cNvSpPr txBox="1"/>
      </xdr:nvSpPr>
      <xdr:spPr>
        <a:xfrm>
          <a:off x="13436111" y="636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166003</xdr:rowOff>
    </xdr:from>
    <xdr:to>
      <xdr:col>18</xdr:col>
      <xdr:colOff>492125</xdr:colOff>
      <xdr:row>37</xdr:row>
      <xdr:rowOff>96153</xdr:rowOff>
    </xdr:to>
    <xdr:sp macro="" textlink="">
      <xdr:nvSpPr>
        <xdr:cNvPr id="542" name="フローチャート : 判断 541"/>
        <xdr:cNvSpPr/>
      </xdr:nvSpPr>
      <xdr:spPr>
        <a:xfrm>
          <a:off x="12763500" y="633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87280</xdr:rowOff>
    </xdr:from>
    <xdr:ext cx="534377" cy="259045"/>
    <xdr:sp macro="" textlink="">
      <xdr:nvSpPr>
        <xdr:cNvPr id="543" name="テキスト ボックス 542"/>
        <xdr:cNvSpPr txBox="1"/>
      </xdr:nvSpPr>
      <xdr:spPr>
        <a:xfrm>
          <a:off x="12547111" y="643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29</xdr:row>
      <xdr:rowOff>58986</xdr:rowOff>
    </xdr:from>
    <xdr:to>
      <xdr:col>23</xdr:col>
      <xdr:colOff>568325</xdr:colOff>
      <xdr:row>29</xdr:row>
      <xdr:rowOff>160586</xdr:rowOff>
    </xdr:to>
    <xdr:sp macro="" textlink="">
      <xdr:nvSpPr>
        <xdr:cNvPr id="549" name="円/楕円 548"/>
        <xdr:cNvSpPr/>
      </xdr:nvSpPr>
      <xdr:spPr>
        <a:xfrm>
          <a:off x="16268700" y="50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29</xdr:row>
      <xdr:rowOff>12013</xdr:rowOff>
    </xdr:from>
    <xdr:ext cx="534377" cy="259045"/>
    <xdr:sp macro="" textlink="">
      <xdr:nvSpPr>
        <xdr:cNvPr id="550" name="消防費該当値テキスト"/>
        <xdr:cNvSpPr txBox="1"/>
      </xdr:nvSpPr>
      <xdr:spPr>
        <a:xfrm>
          <a:off x="16370300" y="49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62,166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151242</xdr:rowOff>
    </xdr:from>
    <xdr:to>
      <xdr:col>22</xdr:col>
      <xdr:colOff>415925</xdr:colOff>
      <xdr:row>36</xdr:row>
      <xdr:rowOff>81392</xdr:rowOff>
    </xdr:to>
    <xdr:sp macro="" textlink="">
      <xdr:nvSpPr>
        <xdr:cNvPr id="551" name="円/楕円 550"/>
        <xdr:cNvSpPr/>
      </xdr:nvSpPr>
      <xdr:spPr>
        <a:xfrm>
          <a:off x="15430500" y="615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97919</xdr:rowOff>
    </xdr:from>
    <xdr:ext cx="534377" cy="259045"/>
    <xdr:sp macro="" textlink="">
      <xdr:nvSpPr>
        <xdr:cNvPr id="552" name="テキスト ボックス 551"/>
        <xdr:cNvSpPr txBox="1"/>
      </xdr:nvSpPr>
      <xdr:spPr>
        <a:xfrm>
          <a:off x="15214111" y="592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30542</xdr:rowOff>
    </xdr:from>
    <xdr:to>
      <xdr:col>21</xdr:col>
      <xdr:colOff>212725</xdr:colOff>
      <xdr:row>35</xdr:row>
      <xdr:rowOff>132142</xdr:rowOff>
    </xdr:to>
    <xdr:sp macro="" textlink="">
      <xdr:nvSpPr>
        <xdr:cNvPr id="553" name="円/楕円 552"/>
        <xdr:cNvSpPr/>
      </xdr:nvSpPr>
      <xdr:spPr>
        <a:xfrm>
          <a:off x="14541500" y="60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148669</xdr:rowOff>
    </xdr:from>
    <xdr:ext cx="534377" cy="259045"/>
    <xdr:sp macro="" textlink="">
      <xdr:nvSpPr>
        <xdr:cNvPr id="554" name="テキスト ボックス 553"/>
        <xdr:cNvSpPr txBox="1"/>
      </xdr:nvSpPr>
      <xdr:spPr>
        <a:xfrm>
          <a:off x="14325111" y="580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24076</xdr:rowOff>
    </xdr:from>
    <xdr:to>
      <xdr:col>20</xdr:col>
      <xdr:colOff>9525</xdr:colOff>
      <xdr:row>36</xdr:row>
      <xdr:rowOff>125676</xdr:rowOff>
    </xdr:to>
    <xdr:sp macro="" textlink="">
      <xdr:nvSpPr>
        <xdr:cNvPr id="555" name="円/楕円 554"/>
        <xdr:cNvSpPr/>
      </xdr:nvSpPr>
      <xdr:spPr>
        <a:xfrm>
          <a:off x="13652500" y="619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142203</xdr:rowOff>
    </xdr:from>
    <xdr:ext cx="534377" cy="259045"/>
    <xdr:sp macro="" textlink="">
      <xdr:nvSpPr>
        <xdr:cNvPr id="556" name="テキスト ボックス 555"/>
        <xdr:cNvSpPr txBox="1"/>
      </xdr:nvSpPr>
      <xdr:spPr>
        <a:xfrm>
          <a:off x="13436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26,485</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168094</xdr:rowOff>
    </xdr:from>
    <xdr:to>
      <xdr:col>18</xdr:col>
      <xdr:colOff>492125</xdr:colOff>
      <xdr:row>35</xdr:row>
      <xdr:rowOff>98244</xdr:rowOff>
    </xdr:to>
    <xdr:sp macro="" textlink="">
      <xdr:nvSpPr>
        <xdr:cNvPr id="557" name="円/楕円 556"/>
        <xdr:cNvSpPr/>
      </xdr:nvSpPr>
      <xdr:spPr>
        <a:xfrm>
          <a:off x="12763500" y="59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114771</xdr:rowOff>
    </xdr:from>
    <xdr:ext cx="534377" cy="259045"/>
    <xdr:sp macro="" textlink="">
      <xdr:nvSpPr>
        <xdr:cNvPr id="558" name="テキスト ボックス 557"/>
        <xdr:cNvSpPr txBox="1"/>
      </xdr:nvSpPr>
      <xdr:spPr>
        <a:xfrm>
          <a:off x="12547111" y="577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9" name="テキスト ボックス 56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70" name="直線コネクタ 56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71" name="テキスト ボックス 57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72" name="直線コネクタ 57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3" name="テキスト ボックス 57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4" name="直線コネクタ 57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5" name="テキスト ボックス 57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6" name="直線コネクタ 57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7" name="テキスト ボックス 57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8" name="直線コネクタ 57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9" name="テキスト ボックス 57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167462</xdr:rowOff>
    </xdr:from>
    <xdr:to>
      <xdr:col>23</xdr:col>
      <xdr:colOff>516889</xdr:colOff>
      <xdr:row>58</xdr:row>
      <xdr:rowOff>150330</xdr:rowOff>
    </xdr:to>
    <xdr:cxnSp macro="">
      <xdr:nvCxnSpPr>
        <xdr:cNvPr id="583" name="直線コネクタ 582"/>
        <xdr:cNvCxnSpPr/>
      </xdr:nvCxnSpPr>
      <xdr:spPr>
        <a:xfrm flipV="1">
          <a:off x="16317595" y="8568512"/>
          <a:ext cx="1269" cy="15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154157</xdr:rowOff>
    </xdr:from>
    <xdr:ext cx="534377" cy="259045"/>
    <xdr:sp macro="" textlink="">
      <xdr:nvSpPr>
        <xdr:cNvPr id="584" name="教育費最小値テキスト"/>
        <xdr:cNvSpPr txBox="1"/>
      </xdr:nvSpPr>
      <xdr:spPr>
        <a:xfrm>
          <a:off x="16370300" y="100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35,163</a:t>
          </a:r>
          <a:endParaRPr kumimoji="1" lang="ja-JP" altLang="en-US" sz="1000" b="1">
            <a:latin typeface="ＭＳ Ｐゴシック"/>
          </a:endParaRPr>
        </a:p>
      </xdr:txBody>
    </xdr:sp>
    <xdr:clientData/>
  </xdr:oneCellAnchor>
  <xdr:twoCellAnchor>
    <xdr:from>
      <xdr:col>23</xdr:col>
      <xdr:colOff>428625</xdr:colOff>
      <xdr:row>58</xdr:row>
      <xdr:rowOff>150330</xdr:rowOff>
    </xdr:from>
    <xdr:to>
      <xdr:col>23</xdr:col>
      <xdr:colOff>606425</xdr:colOff>
      <xdr:row>58</xdr:row>
      <xdr:rowOff>150330</xdr:rowOff>
    </xdr:to>
    <xdr:cxnSp macro="">
      <xdr:nvCxnSpPr>
        <xdr:cNvPr id="585" name="直線コネクタ 584"/>
        <xdr:cNvCxnSpPr/>
      </xdr:nvCxnSpPr>
      <xdr:spPr>
        <a:xfrm>
          <a:off x="16230600" y="100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114139</xdr:rowOff>
    </xdr:from>
    <xdr:ext cx="599010" cy="259045"/>
    <xdr:sp macro="" textlink="">
      <xdr:nvSpPr>
        <xdr:cNvPr id="586" name="教育費最大値テキスト"/>
        <xdr:cNvSpPr txBox="1"/>
      </xdr:nvSpPr>
      <xdr:spPr>
        <a:xfrm>
          <a:off x="16370300" y="834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155,314</a:t>
          </a:r>
          <a:endParaRPr kumimoji="1" lang="ja-JP" altLang="en-US" sz="1000" b="1">
            <a:latin typeface="ＭＳ Ｐゴシック"/>
          </a:endParaRPr>
        </a:p>
      </xdr:txBody>
    </xdr:sp>
    <xdr:clientData/>
  </xdr:oneCellAnchor>
  <xdr:twoCellAnchor>
    <xdr:from>
      <xdr:col>23</xdr:col>
      <xdr:colOff>428625</xdr:colOff>
      <xdr:row>49</xdr:row>
      <xdr:rowOff>167462</xdr:rowOff>
    </xdr:from>
    <xdr:to>
      <xdr:col>23</xdr:col>
      <xdr:colOff>606425</xdr:colOff>
      <xdr:row>49</xdr:row>
      <xdr:rowOff>167462</xdr:rowOff>
    </xdr:to>
    <xdr:cxnSp macro="">
      <xdr:nvCxnSpPr>
        <xdr:cNvPr id="587" name="直線コネクタ 586"/>
        <xdr:cNvCxnSpPr/>
      </xdr:nvCxnSpPr>
      <xdr:spPr>
        <a:xfrm>
          <a:off x="16230600" y="8568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3163</xdr:rowOff>
    </xdr:from>
    <xdr:to>
      <xdr:col>23</xdr:col>
      <xdr:colOff>517525</xdr:colOff>
      <xdr:row>56</xdr:row>
      <xdr:rowOff>67614</xdr:rowOff>
    </xdr:to>
    <xdr:cxnSp macro="">
      <xdr:nvCxnSpPr>
        <xdr:cNvPr id="588" name="直線コネクタ 587"/>
        <xdr:cNvCxnSpPr/>
      </xdr:nvCxnSpPr>
      <xdr:spPr>
        <a:xfrm>
          <a:off x="15481300" y="9604363"/>
          <a:ext cx="838200" cy="6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135069</xdr:rowOff>
    </xdr:from>
    <xdr:ext cx="534377" cy="259045"/>
    <xdr:sp macro="" textlink="">
      <xdr:nvSpPr>
        <xdr:cNvPr id="589" name="教育費平均値テキスト"/>
        <xdr:cNvSpPr txBox="1"/>
      </xdr:nvSpPr>
      <xdr:spPr>
        <a:xfrm>
          <a:off x="16370300" y="973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156642</xdr:rowOff>
    </xdr:from>
    <xdr:to>
      <xdr:col>23</xdr:col>
      <xdr:colOff>568325</xdr:colOff>
      <xdr:row>57</xdr:row>
      <xdr:rowOff>86792</xdr:rowOff>
    </xdr:to>
    <xdr:sp macro="" textlink="">
      <xdr:nvSpPr>
        <xdr:cNvPr id="590" name="フローチャート : 判断 589"/>
        <xdr:cNvSpPr/>
      </xdr:nvSpPr>
      <xdr:spPr>
        <a:xfrm>
          <a:off x="16268700" y="97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3163</xdr:rowOff>
    </xdr:from>
    <xdr:to>
      <xdr:col>22</xdr:col>
      <xdr:colOff>365125</xdr:colOff>
      <xdr:row>56</xdr:row>
      <xdr:rowOff>122619</xdr:rowOff>
    </xdr:to>
    <xdr:cxnSp macro="">
      <xdr:nvCxnSpPr>
        <xdr:cNvPr id="591" name="直線コネクタ 590"/>
        <xdr:cNvCxnSpPr/>
      </xdr:nvCxnSpPr>
      <xdr:spPr>
        <a:xfrm flipV="1">
          <a:off x="14592300" y="9604363"/>
          <a:ext cx="889000" cy="1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111722</xdr:rowOff>
    </xdr:from>
    <xdr:to>
      <xdr:col>22</xdr:col>
      <xdr:colOff>415925</xdr:colOff>
      <xdr:row>57</xdr:row>
      <xdr:rowOff>41872</xdr:rowOff>
    </xdr:to>
    <xdr:sp macro="" textlink="">
      <xdr:nvSpPr>
        <xdr:cNvPr id="592" name="フローチャート : 判断 591"/>
        <xdr:cNvSpPr/>
      </xdr:nvSpPr>
      <xdr:spPr>
        <a:xfrm>
          <a:off x="15430500" y="97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32999</xdr:rowOff>
    </xdr:from>
    <xdr:ext cx="534377" cy="259045"/>
    <xdr:sp macro="" textlink="">
      <xdr:nvSpPr>
        <xdr:cNvPr id="593" name="テキスト ボックス 592"/>
        <xdr:cNvSpPr txBox="1"/>
      </xdr:nvSpPr>
      <xdr:spPr>
        <a:xfrm>
          <a:off x="15214111" y="980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122619</xdr:rowOff>
    </xdr:from>
    <xdr:to>
      <xdr:col>21</xdr:col>
      <xdr:colOff>161925</xdr:colOff>
      <xdr:row>57</xdr:row>
      <xdr:rowOff>7556</xdr:rowOff>
    </xdr:to>
    <xdr:cxnSp macro="">
      <xdr:nvCxnSpPr>
        <xdr:cNvPr id="594" name="直線コネクタ 593"/>
        <xdr:cNvCxnSpPr/>
      </xdr:nvCxnSpPr>
      <xdr:spPr>
        <a:xfrm flipV="1">
          <a:off x="13703300" y="9723819"/>
          <a:ext cx="889000" cy="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30493</xdr:rowOff>
    </xdr:from>
    <xdr:to>
      <xdr:col>21</xdr:col>
      <xdr:colOff>212725</xdr:colOff>
      <xdr:row>57</xdr:row>
      <xdr:rowOff>132093</xdr:rowOff>
    </xdr:to>
    <xdr:sp macro="" textlink="">
      <xdr:nvSpPr>
        <xdr:cNvPr id="595" name="フローチャート : 判断 594"/>
        <xdr:cNvSpPr/>
      </xdr:nvSpPr>
      <xdr:spPr>
        <a:xfrm>
          <a:off x="14541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123220</xdr:rowOff>
    </xdr:from>
    <xdr:ext cx="534377" cy="259045"/>
    <xdr:sp macro="" textlink="">
      <xdr:nvSpPr>
        <xdr:cNvPr id="596" name="テキスト ボックス 595"/>
        <xdr:cNvSpPr txBox="1"/>
      </xdr:nvSpPr>
      <xdr:spPr>
        <a:xfrm>
          <a:off x="14325111" y="98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107302</xdr:rowOff>
    </xdr:from>
    <xdr:to>
      <xdr:col>19</xdr:col>
      <xdr:colOff>644525</xdr:colOff>
      <xdr:row>57</xdr:row>
      <xdr:rowOff>7556</xdr:rowOff>
    </xdr:to>
    <xdr:cxnSp macro="">
      <xdr:nvCxnSpPr>
        <xdr:cNvPr id="597" name="直線コネクタ 596"/>
        <xdr:cNvCxnSpPr/>
      </xdr:nvCxnSpPr>
      <xdr:spPr>
        <a:xfrm>
          <a:off x="12814300" y="9708502"/>
          <a:ext cx="8890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167501</xdr:rowOff>
    </xdr:from>
    <xdr:to>
      <xdr:col>20</xdr:col>
      <xdr:colOff>9525</xdr:colOff>
      <xdr:row>57</xdr:row>
      <xdr:rowOff>97651</xdr:rowOff>
    </xdr:to>
    <xdr:sp macro="" textlink="">
      <xdr:nvSpPr>
        <xdr:cNvPr id="598" name="フローチャート : 判断 597"/>
        <xdr:cNvSpPr/>
      </xdr:nvSpPr>
      <xdr:spPr>
        <a:xfrm>
          <a:off x="13652500" y="976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88778</xdr:rowOff>
    </xdr:from>
    <xdr:ext cx="534377" cy="259045"/>
    <xdr:sp macro="" textlink="">
      <xdr:nvSpPr>
        <xdr:cNvPr id="599" name="テキスト ボックス 598"/>
        <xdr:cNvSpPr txBox="1"/>
      </xdr:nvSpPr>
      <xdr:spPr>
        <a:xfrm>
          <a:off x="13436111" y="986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17679</xdr:rowOff>
    </xdr:from>
    <xdr:to>
      <xdr:col>18</xdr:col>
      <xdr:colOff>492125</xdr:colOff>
      <xdr:row>57</xdr:row>
      <xdr:rowOff>119279</xdr:rowOff>
    </xdr:to>
    <xdr:sp macro="" textlink="">
      <xdr:nvSpPr>
        <xdr:cNvPr id="600" name="フローチャート : 判断 599"/>
        <xdr:cNvSpPr/>
      </xdr:nvSpPr>
      <xdr:spPr>
        <a:xfrm>
          <a:off x="12763500" y="9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110406</xdr:rowOff>
    </xdr:from>
    <xdr:ext cx="534377" cy="259045"/>
    <xdr:sp macro="" textlink="">
      <xdr:nvSpPr>
        <xdr:cNvPr id="601" name="テキスト ボックス 600"/>
        <xdr:cNvSpPr txBox="1"/>
      </xdr:nvSpPr>
      <xdr:spPr>
        <a:xfrm>
          <a:off x="12547111" y="98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16814</xdr:rowOff>
    </xdr:from>
    <xdr:to>
      <xdr:col>23</xdr:col>
      <xdr:colOff>568325</xdr:colOff>
      <xdr:row>56</xdr:row>
      <xdr:rowOff>118414</xdr:rowOff>
    </xdr:to>
    <xdr:sp macro="" textlink="">
      <xdr:nvSpPr>
        <xdr:cNvPr id="607" name="円/楕円 606"/>
        <xdr:cNvSpPr/>
      </xdr:nvSpPr>
      <xdr:spPr>
        <a:xfrm>
          <a:off x="16268700" y="9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39691</xdr:rowOff>
    </xdr:from>
    <xdr:ext cx="534377" cy="259045"/>
    <xdr:sp macro="" textlink="">
      <xdr:nvSpPr>
        <xdr:cNvPr id="608" name="教育費該当値テキスト"/>
        <xdr:cNvSpPr txBox="1"/>
      </xdr:nvSpPr>
      <xdr:spPr>
        <a:xfrm>
          <a:off x="16370300" y="946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68,676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123813</xdr:rowOff>
    </xdr:from>
    <xdr:to>
      <xdr:col>22</xdr:col>
      <xdr:colOff>415925</xdr:colOff>
      <xdr:row>56</xdr:row>
      <xdr:rowOff>53963</xdr:rowOff>
    </xdr:to>
    <xdr:sp macro="" textlink="">
      <xdr:nvSpPr>
        <xdr:cNvPr id="609" name="円/楕円 608"/>
        <xdr:cNvSpPr/>
      </xdr:nvSpPr>
      <xdr:spPr>
        <a:xfrm>
          <a:off x="15430500" y="9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70490</xdr:rowOff>
    </xdr:from>
    <xdr:ext cx="534377" cy="259045"/>
    <xdr:sp macro="" textlink="">
      <xdr:nvSpPr>
        <xdr:cNvPr id="610" name="テキスト ボックス 609"/>
        <xdr:cNvSpPr txBox="1"/>
      </xdr:nvSpPr>
      <xdr:spPr>
        <a:xfrm>
          <a:off x="15214111" y="93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71819</xdr:rowOff>
    </xdr:from>
    <xdr:to>
      <xdr:col>21</xdr:col>
      <xdr:colOff>212725</xdr:colOff>
      <xdr:row>57</xdr:row>
      <xdr:rowOff>1969</xdr:rowOff>
    </xdr:to>
    <xdr:sp macro="" textlink="">
      <xdr:nvSpPr>
        <xdr:cNvPr id="611" name="円/楕円 610"/>
        <xdr:cNvSpPr/>
      </xdr:nvSpPr>
      <xdr:spPr>
        <a:xfrm>
          <a:off x="14541500" y="967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18496</xdr:rowOff>
    </xdr:from>
    <xdr:ext cx="534377" cy="259045"/>
    <xdr:sp macro="" textlink="">
      <xdr:nvSpPr>
        <xdr:cNvPr id="612" name="テキスト ボックス 611"/>
        <xdr:cNvSpPr txBox="1"/>
      </xdr:nvSpPr>
      <xdr:spPr>
        <a:xfrm>
          <a:off x="14325111" y="944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128206</xdr:rowOff>
    </xdr:from>
    <xdr:to>
      <xdr:col>20</xdr:col>
      <xdr:colOff>9525</xdr:colOff>
      <xdr:row>57</xdr:row>
      <xdr:rowOff>58356</xdr:rowOff>
    </xdr:to>
    <xdr:sp macro="" textlink="">
      <xdr:nvSpPr>
        <xdr:cNvPr id="613" name="円/楕円 612"/>
        <xdr:cNvSpPr/>
      </xdr:nvSpPr>
      <xdr:spPr>
        <a:xfrm>
          <a:off x="13652500" y="97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74883</xdr:rowOff>
    </xdr:from>
    <xdr:ext cx="534377" cy="259045"/>
    <xdr:sp macro="" textlink="">
      <xdr:nvSpPr>
        <xdr:cNvPr id="614" name="テキスト ボックス 613"/>
        <xdr:cNvSpPr txBox="1"/>
      </xdr:nvSpPr>
      <xdr:spPr>
        <a:xfrm>
          <a:off x="13436111" y="950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59,905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56502</xdr:rowOff>
    </xdr:from>
    <xdr:to>
      <xdr:col>18</xdr:col>
      <xdr:colOff>492125</xdr:colOff>
      <xdr:row>56</xdr:row>
      <xdr:rowOff>158102</xdr:rowOff>
    </xdr:to>
    <xdr:sp macro="" textlink="">
      <xdr:nvSpPr>
        <xdr:cNvPr id="615" name="円/楕円 614"/>
        <xdr:cNvSpPr/>
      </xdr:nvSpPr>
      <xdr:spPr>
        <a:xfrm>
          <a:off x="12763500" y="965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3179</xdr:rowOff>
    </xdr:from>
    <xdr:ext cx="534377" cy="259045"/>
    <xdr:sp macro="" textlink="">
      <xdr:nvSpPr>
        <xdr:cNvPr id="616" name="テキスト ボックス 615"/>
        <xdr:cNvSpPr txBox="1"/>
      </xdr:nvSpPr>
      <xdr:spPr>
        <a:xfrm>
          <a:off x="12547111" y="943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7" name="直線コネクタ 62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8" name="テキスト ボックス 62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9" name="直線コネクタ 62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30" name="テキスト ボックス 62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31" name="直線コネクタ 63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32" name="テキスト ボックス 63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3" name="直線コネクタ 63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4" name="テキスト ボックス 63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20988</xdr:rowOff>
    </xdr:from>
    <xdr:to>
      <xdr:col>23</xdr:col>
      <xdr:colOff>516889</xdr:colOff>
      <xdr:row>78</xdr:row>
      <xdr:rowOff>139700</xdr:rowOff>
    </xdr:to>
    <xdr:cxnSp macro="">
      <xdr:nvCxnSpPr>
        <xdr:cNvPr id="638" name="直線コネクタ 637"/>
        <xdr:cNvCxnSpPr/>
      </xdr:nvCxnSpPr>
      <xdr:spPr>
        <a:xfrm flipV="1">
          <a:off x="16317595" y="12193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17967</xdr:rowOff>
    </xdr:from>
    <xdr:ext cx="249299" cy="259045"/>
    <xdr:sp macro="" textlink="">
      <xdr:nvSpPr>
        <xdr:cNvPr id="639" name="災害復旧費最小値テキスト"/>
        <xdr:cNvSpPr txBox="1"/>
      </xdr:nvSpPr>
      <xdr:spPr>
        <a:xfrm>
          <a:off x="16370300" y="13562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40" name="直線コネクタ 63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139115</xdr:rowOff>
    </xdr:from>
    <xdr:ext cx="599010" cy="259045"/>
    <xdr:sp macro="" textlink="">
      <xdr:nvSpPr>
        <xdr:cNvPr id="641" name="災害復旧費最大値テキスト"/>
        <xdr:cNvSpPr txBox="1"/>
      </xdr:nvSpPr>
      <xdr:spPr>
        <a:xfrm>
          <a:off x="16370300" y="1196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71</xdr:row>
      <xdr:rowOff>20988</xdr:rowOff>
    </xdr:from>
    <xdr:to>
      <xdr:col>23</xdr:col>
      <xdr:colOff>606425</xdr:colOff>
      <xdr:row>71</xdr:row>
      <xdr:rowOff>20988</xdr:rowOff>
    </xdr:to>
    <xdr:cxnSp macro="">
      <xdr:nvCxnSpPr>
        <xdr:cNvPr id="642" name="直線コネクタ 641"/>
        <xdr:cNvCxnSpPr/>
      </xdr:nvCxnSpPr>
      <xdr:spPr>
        <a:xfrm>
          <a:off x="16230600" y="1219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43" name="直線コネクタ 642"/>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106867</xdr:rowOff>
    </xdr:from>
    <xdr:ext cx="469744" cy="259045"/>
    <xdr:sp macro="" textlink="">
      <xdr:nvSpPr>
        <xdr:cNvPr id="644" name="災害復旧費平均値テキスト"/>
        <xdr:cNvSpPr txBox="1"/>
      </xdr:nvSpPr>
      <xdr:spPr>
        <a:xfrm>
          <a:off x="16370300" y="13308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83990</xdr:rowOff>
    </xdr:from>
    <xdr:to>
      <xdr:col>23</xdr:col>
      <xdr:colOff>568325</xdr:colOff>
      <xdr:row>79</xdr:row>
      <xdr:rowOff>14140</xdr:rowOff>
    </xdr:to>
    <xdr:sp macro="" textlink="">
      <xdr:nvSpPr>
        <xdr:cNvPr id="645" name="フローチャート : 判断 644"/>
        <xdr:cNvSpPr/>
      </xdr:nvSpPr>
      <xdr:spPr>
        <a:xfrm>
          <a:off x="162687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139537</xdr:rowOff>
    </xdr:from>
    <xdr:to>
      <xdr:col>22</xdr:col>
      <xdr:colOff>365125</xdr:colOff>
      <xdr:row>78</xdr:row>
      <xdr:rowOff>139700</xdr:rowOff>
    </xdr:to>
    <xdr:cxnSp macro="">
      <xdr:nvCxnSpPr>
        <xdr:cNvPr id="646" name="直線コネクタ 645"/>
        <xdr:cNvCxnSpPr/>
      </xdr:nvCxnSpPr>
      <xdr:spPr>
        <a:xfrm>
          <a:off x="14592300" y="13512637"/>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83245</xdr:rowOff>
    </xdr:from>
    <xdr:to>
      <xdr:col>22</xdr:col>
      <xdr:colOff>415925</xdr:colOff>
      <xdr:row>79</xdr:row>
      <xdr:rowOff>13395</xdr:rowOff>
    </xdr:to>
    <xdr:sp macro="" textlink="">
      <xdr:nvSpPr>
        <xdr:cNvPr id="647" name="フローチャート : 判断 646"/>
        <xdr:cNvSpPr/>
      </xdr:nvSpPr>
      <xdr:spPr>
        <a:xfrm>
          <a:off x="15430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29922</xdr:rowOff>
    </xdr:from>
    <xdr:ext cx="469744" cy="259045"/>
    <xdr:sp macro="" textlink="">
      <xdr:nvSpPr>
        <xdr:cNvPr id="648" name="テキスト ボックス 647"/>
        <xdr:cNvSpPr txBox="1"/>
      </xdr:nvSpPr>
      <xdr:spPr>
        <a:xfrm>
          <a:off x="15246427"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139067</xdr:rowOff>
    </xdr:from>
    <xdr:to>
      <xdr:col>21</xdr:col>
      <xdr:colOff>161925</xdr:colOff>
      <xdr:row>78</xdr:row>
      <xdr:rowOff>139537</xdr:rowOff>
    </xdr:to>
    <xdr:cxnSp macro="">
      <xdr:nvCxnSpPr>
        <xdr:cNvPr id="649" name="直線コネクタ 648"/>
        <xdr:cNvCxnSpPr/>
      </xdr:nvCxnSpPr>
      <xdr:spPr>
        <a:xfrm>
          <a:off x="13703300" y="13512167"/>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78698</xdr:rowOff>
    </xdr:from>
    <xdr:to>
      <xdr:col>21</xdr:col>
      <xdr:colOff>212725</xdr:colOff>
      <xdr:row>79</xdr:row>
      <xdr:rowOff>8848</xdr:rowOff>
    </xdr:to>
    <xdr:sp macro="" textlink="">
      <xdr:nvSpPr>
        <xdr:cNvPr id="650" name="フローチャート : 判断 649"/>
        <xdr:cNvSpPr/>
      </xdr:nvSpPr>
      <xdr:spPr>
        <a:xfrm>
          <a:off x="14541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25375</xdr:rowOff>
    </xdr:from>
    <xdr:ext cx="469744" cy="259045"/>
    <xdr:sp macro="" textlink="">
      <xdr:nvSpPr>
        <xdr:cNvPr id="651" name="テキスト ボックス 650"/>
        <xdr:cNvSpPr txBox="1"/>
      </xdr:nvSpPr>
      <xdr:spPr>
        <a:xfrm>
          <a:off x="14357427"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139067</xdr:rowOff>
    </xdr:from>
    <xdr:to>
      <xdr:col>19</xdr:col>
      <xdr:colOff>644525</xdr:colOff>
      <xdr:row>78</xdr:row>
      <xdr:rowOff>139419</xdr:rowOff>
    </xdr:to>
    <xdr:cxnSp macro="">
      <xdr:nvCxnSpPr>
        <xdr:cNvPr id="652" name="直線コネクタ 651"/>
        <xdr:cNvCxnSpPr/>
      </xdr:nvCxnSpPr>
      <xdr:spPr>
        <a:xfrm flipV="1">
          <a:off x="12814300" y="13512167"/>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73000</xdr:rowOff>
    </xdr:from>
    <xdr:to>
      <xdr:col>20</xdr:col>
      <xdr:colOff>9525</xdr:colOff>
      <xdr:row>79</xdr:row>
      <xdr:rowOff>3150</xdr:rowOff>
    </xdr:to>
    <xdr:sp macro="" textlink="">
      <xdr:nvSpPr>
        <xdr:cNvPr id="653" name="フローチャート : 判断 652"/>
        <xdr:cNvSpPr/>
      </xdr:nvSpPr>
      <xdr:spPr>
        <a:xfrm>
          <a:off x="13652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19677</xdr:rowOff>
    </xdr:from>
    <xdr:ext cx="469744" cy="259045"/>
    <xdr:sp macro="" textlink="">
      <xdr:nvSpPr>
        <xdr:cNvPr id="654" name="テキスト ボックス 653"/>
        <xdr:cNvSpPr txBox="1"/>
      </xdr:nvSpPr>
      <xdr:spPr>
        <a:xfrm>
          <a:off x="13468427"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70351</xdr:rowOff>
    </xdr:from>
    <xdr:to>
      <xdr:col>18</xdr:col>
      <xdr:colOff>492125</xdr:colOff>
      <xdr:row>79</xdr:row>
      <xdr:rowOff>501</xdr:rowOff>
    </xdr:to>
    <xdr:sp macro="" textlink="">
      <xdr:nvSpPr>
        <xdr:cNvPr id="655" name="フローチャート : 判断 654"/>
        <xdr:cNvSpPr/>
      </xdr:nvSpPr>
      <xdr:spPr>
        <a:xfrm>
          <a:off x="12763500" y="1344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17028</xdr:rowOff>
    </xdr:from>
    <xdr:ext cx="469744" cy="259045"/>
    <xdr:sp macro="" textlink="">
      <xdr:nvSpPr>
        <xdr:cNvPr id="656" name="テキスト ボックス 655"/>
        <xdr:cNvSpPr txBox="1"/>
      </xdr:nvSpPr>
      <xdr:spPr>
        <a:xfrm>
          <a:off x="12579427" y="1321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62" name="円/楕円 66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62417</xdr:rowOff>
    </xdr:from>
    <xdr:ext cx="249299" cy="259045"/>
    <xdr:sp macro="" textlink="">
      <xdr:nvSpPr>
        <xdr:cNvPr id="663" name="災害復旧費該当値テキスト"/>
        <xdr:cNvSpPr txBox="1"/>
      </xdr:nvSpPr>
      <xdr:spPr>
        <a:xfrm>
          <a:off x="16370300" y="13435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64" name="円/楕円 66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65" name="テキスト ボックス 664"/>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88737</xdr:rowOff>
    </xdr:from>
    <xdr:to>
      <xdr:col>21</xdr:col>
      <xdr:colOff>212725</xdr:colOff>
      <xdr:row>79</xdr:row>
      <xdr:rowOff>18887</xdr:rowOff>
    </xdr:to>
    <xdr:sp macro="" textlink="">
      <xdr:nvSpPr>
        <xdr:cNvPr id="666" name="円/楕円 665"/>
        <xdr:cNvSpPr/>
      </xdr:nvSpPr>
      <xdr:spPr>
        <a:xfrm>
          <a:off x="14541500" y="134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10014</xdr:rowOff>
    </xdr:from>
    <xdr:ext cx="313932" cy="259045"/>
    <xdr:sp macro="" textlink="">
      <xdr:nvSpPr>
        <xdr:cNvPr id="667" name="テキスト ボックス 666"/>
        <xdr:cNvSpPr txBox="1"/>
      </xdr:nvSpPr>
      <xdr:spPr>
        <a:xfrm>
          <a:off x="14435333" y="135545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88267</xdr:rowOff>
    </xdr:from>
    <xdr:to>
      <xdr:col>20</xdr:col>
      <xdr:colOff>9525</xdr:colOff>
      <xdr:row>79</xdr:row>
      <xdr:rowOff>18417</xdr:rowOff>
    </xdr:to>
    <xdr:sp macro="" textlink="">
      <xdr:nvSpPr>
        <xdr:cNvPr id="668" name="円/楕円 667"/>
        <xdr:cNvSpPr/>
      </xdr:nvSpPr>
      <xdr:spPr>
        <a:xfrm>
          <a:off x="13652500" y="1346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9544</xdr:rowOff>
    </xdr:from>
    <xdr:ext cx="378565" cy="259045"/>
    <xdr:sp macro="" textlink="">
      <xdr:nvSpPr>
        <xdr:cNvPr id="669" name="テキスト ボックス 668"/>
        <xdr:cNvSpPr txBox="1"/>
      </xdr:nvSpPr>
      <xdr:spPr>
        <a:xfrm>
          <a:off x="13514017" y="13554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88619</xdr:rowOff>
    </xdr:from>
    <xdr:to>
      <xdr:col>18</xdr:col>
      <xdr:colOff>492125</xdr:colOff>
      <xdr:row>79</xdr:row>
      <xdr:rowOff>18769</xdr:rowOff>
    </xdr:to>
    <xdr:sp macro="" textlink="">
      <xdr:nvSpPr>
        <xdr:cNvPr id="670" name="円/楕円 669"/>
        <xdr:cNvSpPr/>
      </xdr:nvSpPr>
      <xdr:spPr>
        <a:xfrm>
          <a:off x="12763500" y="1346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9896</xdr:rowOff>
    </xdr:from>
    <xdr:ext cx="378565" cy="259045"/>
    <xdr:sp macro="" textlink="">
      <xdr:nvSpPr>
        <xdr:cNvPr id="671" name="テキスト ボックス 670"/>
        <xdr:cNvSpPr txBox="1"/>
      </xdr:nvSpPr>
      <xdr:spPr>
        <a:xfrm>
          <a:off x="12625017" y="1355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2" name="直線コネクタ 68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3" name="テキスト ボックス 68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4" name="直線コネクタ 68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5" name="テキスト ボックス 68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6" name="直線コネクタ 68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7" name="テキスト ボックス 68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8" name="直線コネクタ 68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9" name="テキスト ボックス 68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90" name="直線コネクタ 68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1" name="テキスト ボックス 69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152806</xdr:rowOff>
    </xdr:from>
    <xdr:to>
      <xdr:col>23</xdr:col>
      <xdr:colOff>516889</xdr:colOff>
      <xdr:row>98</xdr:row>
      <xdr:rowOff>54648</xdr:rowOff>
    </xdr:to>
    <xdr:cxnSp macro="">
      <xdr:nvCxnSpPr>
        <xdr:cNvPr id="695" name="直線コネクタ 694"/>
        <xdr:cNvCxnSpPr/>
      </xdr:nvCxnSpPr>
      <xdr:spPr>
        <a:xfrm flipV="1">
          <a:off x="16317595" y="15583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58475</xdr:rowOff>
    </xdr:from>
    <xdr:ext cx="534377" cy="259045"/>
    <xdr:sp macro="" textlink="">
      <xdr:nvSpPr>
        <xdr:cNvPr id="696" name="公債費最小値テキスト"/>
        <xdr:cNvSpPr txBox="1"/>
      </xdr:nvSpPr>
      <xdr:spPr>
        <a:xfrm>
          <a:off x="16370300" y="168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98</xdr:row>
      <xdr:rowOff>54648</xdr:rowOff>
    </xdr:from>
    <xdr:to>
      <xdr:col>23</xdr:col>
      <xdr:colOff>606425</xdr:colOff>
      <xdr:row>98</xdr:row>
      <xdr:rowOff>54648</xdr:rowOff>
    </xdr:to>
    <xdr:cxnSp macro="">
      <xdr:nvCxnSpPr>
        <xdr:cNvPr id="697" name="直線コネクタ 696"/>
        <xdr:cNvCxnSpPr/>
      </xdr:nvCxnSpPr>
      <xdr:spPr>
        <a:xfrm>
          <a:off x="16230600" y="168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99483</xdr:rowOff>
    </xdr:from>
    <xdr:ext cx="599010" cy="259045"/>
    <xdr:sp macro="" textlink="">
      <xdr:nvSpPr>
        <xdr:cNvPr id="698" name="公債費最大値テキスト"/>
        <xdr:cNvSpPr txBox="1"/>
      </xdr:nvSpPr>
      <xdr:spPr>
        <a:xfrm>
          <a:off x="16370300" y="153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90</xdr:row>
      <xdr:rowOff>152806</xdr:rowOff>
    </xdr:from>
    <xdr:to>
      <xdr:col>23</xdr:col>
      <xdr:colOff>606425</xdr:colOff>
      <xdr:row>90</xdr:row>
      <xdr:rowOff>152806</xdr:rowOff>
    </xdr:to>
    <xdr:cxnSp macro="">
      <xdr:nvCxnSpPr>
        <xdr:cNvPr id="699" name="直線コネクタ 698"/>
        <xdr:cNvCxnSpPr/>
      </xdr:nvCxnSpPr>
      <xdr:spPr>
        <a:xfrm>
          <a:off x="16230600" y="155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43193</xdr:rowOff>
    </xdr:from>
    <xdr:to>
      <xdr:col>23</xdr:col>
      <xdr:colOff>517525</xdr:colOff>
      <xdr:row>98</xdr:row>
      <xdr:rowOff>54648</xdr:rowOff>
    </xdr:to>
    <xdr:cxnSp macro="">
      <xdr:nvCxnSpPr>
        <xdr:cNvPr id="700" name="直線コネクタ 699"/>
        <xdr:cNvCxnSpPr/>
      </xdr:nvCxnSpPr>
      <xdr:spPr>
        <a:xfrm>
          <a:off x="15481300" y="16845293"/>
          <a:ext cx="838200" cy="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41432</xdr:rowOff>
    </xdr:from>
    <xdr:ext cx="534377" cy="259045"/>
    <xdr:sp macro="" textlink="">
      <xdr:nvSpPr>
        <xdr:cNvPr id="701" name="公債費平均値テキスト"/>
        <xdr:cNvSpPr txBox="1"/>
      </xdr:nvSpPr>
      <xdr:spPr>
        <a:xfrm>
          <a:off x="16370300" y="15986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18555</xdr:rowOff>
    </xdr:from>
    <xdr:to>
      <xdr:col>23</xdr:col>
      <xdr:colOff>568325</xdr:colOff>
      <xdr:row>94</xdr:row>
      <xdr:rowOff>120155</xdr:rowOff>
    </xdr:to>
    <xdr:sp macro="" textlink="">
      <xdr:nvSpPr>
        <xdr:cNvPr id="702" name="フローチャート : 判断 701"/>
        <xdr:cNvSpPr/>
      </xdr:nvSpPr>
      <xdr:spPr>
        <a:xfrm>
          <a:off x="16268700" y="161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21870</xdr:rowOff>
    </xdr:from>
    <xdr:to>
      <xdr:col>22</xdr:col>
      <xdr:colOff>365125</xdr:colOff>
      <xdr:row>98</xdr:row>
      <xdr:rowOff>43193</xdr:rowOff>
    </xdr:to>
    <xdr:cxnSp macro="">
      <xdr:nvCxnSpPr>
        <xdr:cNvPr id="703" name="直線コネクタ 702"/>
        <xdr:cNvCxnSpPr/>
      </xdr:nvCxnSpPr>
      <xdr:spPr>
        <a:xfrm>
          <a:off x="14592300" y="16823970"/>
          <a:ext cx="889000" cy="2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10998</xdr:rowOff>
    </xdr:from>
    <xdr:to>
      <xdr:col>22</xdr:col>
      <xdr:colOff>415925</xdr:colOff>
      <xdr:row>94</xdr:row>
      <xdr:rowOff>112598</xdr:rowOff>
    </xdr:to>
    <xdr:sp macro="" textlink="">
      <xdr:nvSpPr>
        <xdr:cNvPr id="704" name="フローチャート : 判断 703"/>
        <xdr:cNvSpPr/>
      </xdr:nvSpPr>
      <xdr:spPr>
        <a:xfrm>
          <a:off x="15430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129125</xdr:rowOff>
    </xdr:from>
    <xdr:ext cx="534377" cy="259045"/>
    <xdr:sp macro="" textlink="">
      <xdr:nvSpPr>
        <xdr:cNvPr id="705" name="テキスト ボックス 704"/>
        <xdr:cNvSpPr txBox="1"/>
      </xdr:nvSpPr>
      <xdr:spPr>
        <a:xfrm>
          <a:off x="15214111" y="1590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12218</xdr:rowOff>
    </xdr:from>
    <xdr:to>
      <xdr:col>21</xdr:col>
      <xdr:colOff>161925</xdr:colOff>
      <xdr:row>98</xdr:row>
      <xdr:rowOff>21870</xdr:rowOff>
    </xdr:to>
    <xdr:cxnSp macro="">
      <xdr:nvCxnSpPr>
        <xdr:cNvPr id="706" name="直線コネクタ 705"/>
        <xdr:cNvCxnSpPr/>
      </xdr:nvCxnSpPr>
      <xdr:spPr>
        <a:xfrm>
          <a:off x="13703300" y="1681431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29820</xdr:rowOff>
    </xdr:from>
    <xdr:to>
      <xdr:col>21</xdr:col>
      <xdr:colOff>212725</xdr:colOff>
      <xdr:row>94</xdr:row>
      <xdr:rowOff>131420</xdr:rowOff>
    </xdr:to>
    <xdr:sp macro="" textlink="">
      <xdr:nvSpPr>
        <xdr:cNvPr id="707" name="フローチャート : 判断 706"/>
        <xdr:cNvSpPr/>
      </xdr:nvSpPr>
      <xdr:spPr>
        <a:xfrm>
          <a:off x="14541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147947</xdr:rowOff>
    </xdr:from>
    <xdr:ext cx="534377" cy="259045"/>
    <xdr:sp macro="" textlink="">
      <xdr:nvSpPr>
        <xdr:cNvPr id="708" name="テキスト ボックス 707"/>
        <xdr:cNvSpPr txBox="1"/>
      </xdr:nvSpPr>
      <xdr:spPr>
        <a:xfrm>
          <a:off x="14325111" y="159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89929</xdr:rowOff>
    </xdr:from>
    <xdr:to>
      <xdr:col>19</xdr:col>
      <xdr:colOff>644525</xdr:colOff>
      <xdr:row>98</xdr:row>
      <xdr:rowOff>12218</xdr:rowOff>
    </xdr:to>
    <xdr:cxnSp macro="">
      <xdr:nvCxnSpPr>
        <xdr:cNvPr id="709" name="直線コネクタ 708"/>
        <xdr:cNvCxnSpPr/>
      </xdr:nvCxnSpPr>
      <xdr:spPr>
        <a:xfrm>
          <a:off x="12814300" y="16720579"/>
          <a:ext cx="889000" cy="9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37212</xdr:rowOff>
    </xdr:from>
    <xdr:to>
      <xdr:col>20</xdr:col>
      <xdr:colOff>9525</xdr:colOff>
      <xdr:row>94</xdr:row>
      <xdr:rowOff>138812</xdr:rowOff>
    </xdr:to>
    <xdr:sp macro="" textlink="">
      <xdr:nvSpPr>
        <xdr:cNvPr id="710" name="フローチャート : 判断 709"/>
        <xdr:cNvSpPr/>
      </xdr:nvSpPr>
      <xdr:spPr>
        <a:xfrm>
          <a:off x="13652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155339</xdr:rowOff>
    </xdr:from>
    <xdr:ext cx="534377" cy="259045"/>
    <xdr:sp macro="" textlink="">
      <xdr:nvSpPr>
        <xdr:cNvPr id="711" name="テキスト ボックス 710"/>
        <xdr:cNvSpPr txBox="1"/>
      </xdr:nvSpPr>
      <xdr:spPr>
        <a:xfrm>
          <a:off x="13436111" y="159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32665</xdr:rowOff>
    </xdr:from>
    <xdr:to>
      <xdr:col>18</xdr:col>
      <xdr:colOff>492125</xdr:colOff>
      <xdr:row>94</xdr:row>
      <xdr:rowOff>134265</xdr:rowOff>
    </xdr:to>
    <xdr:sp macro="" textlink="">
      <xdr:nvSpPr>
        <xdr:cNvPr id="712" name="フローチャート : 判断 711"/>
        <xdr:cNvSpPr/>
      </xdr:nvSpPr>
      <xdr:spPr>
        <a:xfrm>
          <a:off x="12763500" y="1614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150792</xdr:rowOff>
    </xdr:from>
    <xdr:ext cx="534377" cy="259045"/>
    <xdr:sp macro="" textlink="">
      <xdr:nvSpPr>
        <xdr:cNvPr id="713" name="テキスト ボックス 712"/>
        <xdr:cNvSpPr txBox="1"/>
      </xdr:nvSpPr>
      <xdr:spPr>
        <a:xfrm>
          <a:off x="12547111" y="1592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3848</xdr:rowOff>
    </xdr:from>
    <xdr:to>
      <xdr:col>23</xdr:col>
      <xdr:colOff>568325</xdr:colOff>
      <xdr:row>98</xdr:row>
      <xdr:rowOff>105448</xdr:rowOff>
    </xdr:to>
    <xdr:sp macro="" textlink="">
      <xdr:nvSpPr>
        <xdr:cNvPr id="719" name="円/楕円 718"/>
        <xdr:cNvSpPr/>
      </xdr:nvSpPr>
      <xdr:spPr>
        <a:xfrm>
          <a:off x="16268700" y="168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90225</xdr:rowOff>
    </xdr:from>
    <xdr:ext cx="534377" cy="259045"/>
    <xdr:sp macro="" textlink="">
      <xdr:nvSpPr>
        <xdr:cNvPr id="720" name="公債費該当値テキスト"/>
        <xdr:cNvSpPr txBox="1"/>
      </xdr:nvSpPr>
      <xdr:spPr>
        <a:xfrm>
          <a:off x="16370300" y="167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12,697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163843</xdr:rowOff>
    </xdr:from>
    <xdr:to>
      <xdr:col>22</xdr:col>
      <xdr:colOff>415925</xdr:colOff>
      <xdr:row>98</xdr:row>
      <xdr:rowOff>93993</xdr:rowOff>
    </xdr:to>
    <xdr:sp macro="" textlink="">
      <xdr:nvSpPr>
        <xdr:cNvPr id="721" name="円/楕円 720"/>
        <xdr:cNvSpPr/>
      </xdr:nvSpPr>
      <xdr:spPr>
        <a:xfrm>
          <a:off x="15430500" y="167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85120</xdr:rowOff>
    </xdr:from>
    <xdr:ext cx="534377" cy="259045"/>
    <xdr:sp macro="" textlink="">
      <xdr:nvSpPr>
        <xdr:cNvPr id="722" name="テキスト ボックス 721"/>
        <xdr:cNvSpPr txBox="1"/>
      </xdr:nvSpPr>
      <xdr:spPr>
        <a:xfrm>
          <a:off x="15214111" y="168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142520</xdr:rowOff>
    </xdr:from>
    <xdr:to>
      <xdr:col>21</xdr:col>
      <xdr:colOff>212725</xdr:colOff>
      <xdr:row>98</xdr:row>
      <xdr:rowOff>72670</xdr:rowOff>
    </xdr:to>
    <xdr:sp macro="" textlink="">
      <xdr:nvSpPr>
        <xdr:cNvPr id="723" name="円/楕円 722"/>
        <xdr:cNvSpPr/>
      </xdr:nvSpPr>
      <xdr:spPr>
        <a:xfrm>
          <a:off x="14541500" y="167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63797</xdr:rowOff>
    </xdr:from>
    <xdr:ext cx="534377" cy="259045"/>
    <xdr:sp macro="" textlink="">
      <xdr:nvSpPr>
        <xdr:cNvPr id="724" name="テキスト ボックス 723"/>
        <xdr:cNvSpPr txBox="1"/>
      </xdr:nvSpPr>
      <xdr:spPr>
        <a:xfrm>
          <a:off x="14325111" y="1686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132868</xdr:rowOff>
    </xdr:from>
    <xdr:to>
      <xdr:col>20</xdr:col>
      <xdr:colOff>9525</xdr:colOff>
      <xdr:row>98</xdr:row>
      <xdr:rowOff>63018</xdr:rowOff>
    </xdr:to>
    <xdr:sp macro="" textlink="">
      <xdr:nvSpPr>
        <xdr:cNvPr id="725" name="円/楕円 724"/>
        <xdr:cNvSpPr/>
      </xdr:nvSpPr>
      <xdr:spPr>
        <a:xfrm>
          <a:off x="13652500" y="167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54145</xdr:rowOff>
    </xdr:from>
    <xdr:ext cx="534377" cy="259045"/>
    <xdr:sp macro="" textlink="">
      <xdr:nvSpPr>
        <xdr:cNvPr id="726" name="テキスト ボックス 725"/>
        <xdr:cNvSpPr txBox="1"/>
      </xdr:nvSpPr>
      <xdr:spPr>
        <a:xfrm>
          <a:off x="13436111" y="1685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39129</xdr:rowOff>
    </xdr:from>
    <xdr:to>
      <xdr:col>18</xdr:col>
      <xdr:colOff>492125</xdr:colOff>
      <xdr:row>97</xdr:row>
      <xdr:rowOff>140729</xdr:rowOff>
    </xdr:to>
    <xdr:sp macro="" textlink="">
      <xdr:nvSpPr>
        <xdr:cNvPr id="727" name="円/楕円 726"/>
        <xdr:cNvSpPr/>
      </xdr:nvSpPr>
      <xdr:spPr>
        <a:xfrm>
          <a:off x="12763500" y="1666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131856</xdr:rowOff>
    </xdr:from>
    <xdr:ext cx="534377" cy="259045"/>
    <xdr:sp macro="" textlink="">
      <xdr:nvSpPr>
        <xdr:cNvPr id="728" name="テキスト ボックス 727"/>
        <xdr:cNvSpPr txBox="1"/>
      </xdr:nvSpPr>
      <xdr:spPr>
        <a:xfrm>
          <a:off x="12547111" y="1676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2" name="テキスト ボックス 74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4" name="テキスト ボックス 743"/>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6" name="テキスト ボックス 745"/>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11430</xdr:rowOff>
    </xdr:from>
    <xdr:to>
      <xdr:col>32</xdr:col>
      <xdr:colOff>186689</xdr:colOff>
      <xdr:row>39</xdr:row>
      <xdr:rowOff>44450</xdr:rowOff>
    </xdr:to>
    <xdr:cxnSp macro="">
      <xdr:nvCxnSpPr>
        <xdr:cNvPr id="752" name="直線コネクタ 751"/>
        <xdr:cNvCxnSpPr/>
      </xdr:nvCxnSpPr>
      <xdr:spPr>
        <a:xfrm flipV="1">
          <a:off x="22159595" y="5326380"/>
          <a:ext cx="1269"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63517</xdr:rowOff>
    </xdr:from>
    <xdr:ext cx="249299" cy="259045"/>
    <xdr:sp macro="" textlink="">
      <xdr:nvSpPr>
        <xdr:cNvPr id="753" name="諸支出金最小値テキスト"/>
        <xdr:cNvSpPr txBox="1"/>
      </xdr:nvSpPr>
      <xdr:spPr>
        <a:xfrm>
          <a:off x="2221230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129557</xdr:rowOff>
    </xdr:from>
    <xdr:ext cx="469744" cy="259045"/>
    <xdr:sp macro="" textlink="">
      <xdr:nvSpPr>
        <xdr:cNvPr id="755" name="諸支出金最大値テキスト"/>
        <xdr:cNvSpPr txBox="1"/>
      </xdr:nvSpPr>
      <xdr:spPr>
        <a:xfrm>
          <a:off x="22212300" y="51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31</xdr:row>
      <xdr:rowOff>11430</xdr:rowOff>
    </xdr:from>
    <xdr:to>
      <xdr:col>32</xdr:col>
      <xdr:colOff>276225</xdr:colOff>
      <xdr:row>31</xdr:row>
      <xdr:rowOff>11430</xdr:rowOff>
    </xdr:to>
    <xdr:cxnSp macro="">
      <xdr:nvCxnSpPr>
        <xdr:cNvPr id="756" name="直線コネクタ 755"/>
        <xdr:cNvCxnSpPr/>
      </xdr:nvCxnSpPr>
      <xdr:spPr>
        <a:xfrm>
          <a:off x="22072600" y="532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152417</xdr:rowOff>
    </xdr:from>
    <xdr:ext cx="313932" cy="259045"/>
    <xdr:sp macro="" textlink="">
      <xdr:nvSpPr>
        <xdr:cNvPr id="758" name="諸支出金平均値テキスト"/>
        <xdr:cNvSpPr txBox="1"/>
      </xdr:nvSpPr>
      <xdr:spPr>
        <a:xfrm>
          <a:off x="22212300" y="64960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129540</xdr:rowOff>
    </xdr:from>
    <xdr:to>
      <xdr:col>32</xdr:col>
      <xdr:colOff>238125</xdr:colOff>
      <xdr:row>39</xdr:row>
      <xdr:rowOff>59690</xdr:rowOff>
    </xdr:to>
    <xdr:sp macro="" textlink="">
      <xdr:nvSpPr>
        <xdr:cNvPr id="759" name="フローチャート : 判断 758"/>
        <xdr:cNvSpPr/>
      </xdr:nvSpPr>
      <xdr:spPr>
        <a:xfrm>
          <a:off x="221107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119380</xdr:rowOff>
    </xdr:from>
    <xdr:to>
      <xdr:col>31</xdr:col>
      <xdr:colOff>85725</xdr:colOff>
      <xdr:row>39</xdr:row>
      <xdr:rowOff>49530</xdr:rowOff>
    </xdr:to>
    <xdr:sp macro="" textlink="">
      <xdr:nvSpPr>
        <xdr:cNvPr id="761" name="フローチャート : 判断 760"/>
        <xdr:cNvSpPr/>
      </xdr:nvSpPr>
      <xdr:spPr>
        <a:xfrm>
          <a:off x="21272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66057</xdr:rowOff>
    </xdr:from>
    <xdr:ext cx="313932" cy="259045"/>
    <xdr:sp macro="" textlink="">
      <xdr:nvSpPr>
        <xdr:cNvPr id="762" name="テキスト ボックス 761"/>
        <xdr:cNvSpPr txBox="1"/>
      </xdr:nvSpPr>
      <xdr:spPr>
        <a:xfrm>
          <a:off x="21166333" y="6409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24130</xdr:rowOff>
    </xdr:from>
    <xdr:to>
      <xdr:col>29</xdr:col>
      <xdr:colOff>568325</xdr:colOff>
      <xdr:row>37</xdr:row>
      <xdr:rowOff>125730</xdr:rowOff>
    </xdr:to>
    <xdr:sp macro="" textlink="">
      <xdr:nvSpPr>
        <xdr:cNvPr id="764" name="フローチャート : 判断 763"/>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142257</xdr:rowOff>
    </xdr:from>
    <xdr:ext cx="378565" cy="259045"/>
    <xdr:sp macro="" textlink="">
      <xdr:nvSpPr>
        <xdr:cNvPr id="765" name="テキスト ボックス 764"/>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114300</xdr:rowOff>
    </xdr:from>
    <xdr:to>
      <xdr:col>28</xdr:col>
      <xdr:colOff>365125</xdr:colOff>
      <xdr:row>36</xdr:row>
      <xdr:rowOff>44450</xdr:rowOff>
    </xdr:to>
    <xdr:sp macro="" textlink="">
      <xdr:nvSpPr>
        <xdr:cNvPr id="767" name="フローチャート : 判断 766"/>
        <xdr:cNvSpPr/>
      </xdr:nvSpPr>
      <xdr:spPr>
        <a:xfrm>
          <a:off x="19494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60977</xdr:rowOff>
    </xdr:from>
    <xdr:ext cx="378565" cy="259045"/>
    <xdr:sp macro="" textlink="">
      <xdr:nvSpPr>
        <xdr:cNvPr id="768" name="テキスト ボックス 767"/>
        <xdr:cNvSpPr txBox="1"/>
      </xdr:nvSpPr>
      <xdr:spPr>
        <a:xfrm>
          <a:off x="19356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49530</xdr:rowOff>
    </xdr:from>
    <xdr:to>
      <xdr:col>27</xdr:col>
      <xdr:colOff>161925</xdr:colOff>
      <xdr:row>35</xdr:row>
      <xdr:rowOff>151130</xdr:rowOff>
    </xdr:to>
    <xdr:sp macro="" textlink="">
      <xdr:nvSpPr>
        <xdr:cNvPr id="769" name="フローチャート : 判断 768"/>
        <xdr:cNvSpPr/>
      </xdr:nvSpPr>
      <xdr:spPr>
        <a:xfrm>
          <a:off x="18605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167657</xdr:rowOff>
    </xdr:from>
    <xdr:ext cx="378565" cy="259045"/>
    <xdr:sp macro="" textlink="">
      <xdr:nvSpPr>
        <xdr:cNvPr id="770" name="テキスト ボックス 769"/>
        <xdr:cNvSpPr txBox="1"/>
      </xdr:nvSpPr>
      <xdr:spPr>
        <a:xfrm>
          <a:off x="18467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6" name="円/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107967</xdr:rowOff>
    </xdr:from>
    <xdr:ext cx="249299" cy="259045"/>
    <xdr:sp macro="" textlink="">
      <xdr:nvSpPr>
        <xdr:cNvPr id="777" name="諸支出金該当値テキスト"/>
        <xdr:cNvSpPr txBox="1"/>
      </xdr:nvSpPr>
      <xdr:spPr>
        <a:xfrm>
          <a:off x="22212300" y="6623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8" name="円/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9" name="テキスト ボックス 77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0" name="円/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1" name="テキスト ボックス 78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2" name="円/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3" name="テキスト ボックス 78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4" name="円/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5" name="テキスト ボックス 78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フローチャート :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0" name="フローチャート :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1" name="テキスト ボックス 81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3" name="フローチャート :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4" name="テキスト ボックス 81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6" name="フローチャート :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7" name="テキスト ボックス 81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フローチャート :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9" name="テキスト ボックス 81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5" name="円/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7" name="円/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8" name="テキスト ボックス 82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9" name="円/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0" name="テキスト ボックス 82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1" name="円/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2" name="テキスト ボックス 83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3" name="円/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4" name="テキスト ボックス 83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衛生費や消防費において前年度と比較して住民一人当たりのコストが急激に増加しており、</a:t>
          </a:r>
          <a:r>
            <a:rPr kumimoji="1" lang="ja-JP" altLang="ja-JP" sz="1300">
              <a:solidFill>
                <a:schemeClr val="dk1"/>
              </a:solidFill>
              <a:effectLst/>
              <a:latin typeface="+mn-lt"/>
              <a:ea typeface="+mn-ea"/>
              <a:cs typeface="+mn-cs"/>
            </a:rPr>
            <a:t>衛生費</a:t>
          </a:r>
          <a:r>
            <a:rPr kumimoji="1" lang="en-US" altLang="ja-JP" sz="1300">
              <a:solidFill>
                <a:schemeClr val="dk1"/>
              </a:solidFill>
              <a:effectLst/>
              <a:latin typeface="+mn-lt"/>
              <a:ea typeface="+mn-ea"/>
              <a:cs typeface="+mn-cs"/>
            </a:rPr>
            <a:t>18,903</a:t>
          </a:r>
          <a:r>
            <a:rPr kumimoji="1" lang="ja-JP" altLang="ja-JP" sz="1300">
              <a:solidFill>
                <a:schemeClr val="dk1"/>
              </a:solidFill>
              <a:effectLst/>
              <a:latin typeface="+mn-lt"/>
              <a:ea typeface="+mn-ea"/>
              <a:cs typeface="+mn-cs"/>
            </a:rPr>
            <a:t>千円、消防費</a:t>
          </a:r>
          <a:r>
            <a:rPr kumimoji="1" lang="en-US" altLang="ja-JP" sz="1300">
              <a:solidFill>
                <a:schemeClr val="dk1"/>
              </a:solidFill>
              <a:effectLst/>
              <a:latin typeface="+mn-lt"/>
              <a:ea typeface="+mn-ea"/>
              <a:cs typeface="+mn-cs"/>
            </a:rPr>
            <a:t>34,325</a:t>
          </a:r>
          <a:r>
            <a:rPr kumimoji="1" lang="ja-JP" altLang="ja-JP" sz="1300">
              <a:solidFill>
                <a:schemeClr val="dk1"/>
              </a:solidFill>
              <a:effectLst/>
              <a:latin typeface="+mn-lt"/>
              <a:ea typeface="+mn-ea"/>
              <a:cs typeface="+mn-cs"/>
            </a:rPr>
            <a:t>千円増加している。</a:t>
          </a:r>
          <a:r>
            <a:rPr kumimoji="1" lang="ja-JP" altLang="en-US" sz="1300">
              <a:latin typeface="ＭＳ Ｐゴシック"/>
            </a:rPr>
            <a:t>これは、衛生費において、病院事業への支出が増加したこと、消防費においては、消防庁舎建替えに伴う支出が主な要因としてあげられる。衛生費について、経常的に類似団体平均を上回っているが、これは病院や一部事務組合への支出が多額なことが主な要因である。消防費については、消防庁舎の建替えの完了により次年度はコストが減少すると考えられるが、今後、防災対策工事等が計画されていることもあり、類似団体平均を上回ることが予想され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民生費について、前年度と比較して住民一人当たりのコストは</a:t>
          </a:r>
          <a:r>
            <a:rPr kumimoji="1" lang="en-US" altLang="ja-JP" sz="1300">
              <a:latin typeface="ＭＳ Ｐゴシック"/>
            </a:rPr>
            <a:t>4,205</a:t>
          </a:r>
          <a:r>
            <a:rPr kumimoji="1" lang="ja-JP" altLang="en-US" sz="1300">
              <a:latin typeface="ＭＳ Ｐゴシック"/>
            </a:rPr>
            <a:t>円増加している。これは市役所西側にある緊急事態応急対策拠点施設を福祉等の拠点施設として改修したことが主な要因である。平成</a:t>
          </a:r>
          <a:r>
            <a:rPr kumimoji="1" lang="en-US" altLang="ja-JP" sz="1300">
              <a:latin typeface="ＭＳ Ｐゴシック"/>
            </a:rPr>
            <a:t>29</a:t>
          </a:r>
          <a:r>
            <a:rPr kumimoji="1" lang="ja-JP" altLang="en-US" sz="1300">
              <a:latin typeface="ＭＳ Ｐゴシック"/>
            </a:rPr>
            <a:t>年度以降、保育園の民営化に係る経費の支出が続くため住民一人当たりのコストは今後も上昇傾向を示すことが予想される。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一方、公債費については、過去からに起債抑制策により住民一人当たり</a:t>
          </a:r>
          <a:r>
            <a:rPr kumimoji="1" lang="en-US" altLang="ja-JP" sz="1300">
              <a:solidFill>
                <a:schemeClr val="dk1"/>
              </a:solidFill>
              <a:effectLst/>
              <a:latin typeface="+mn-lt"/>
              <a:ea typeface="+mn-ea"/>
              <a:cs typeface="+mn-cs"/>
            </a:rPr>
            <a:t>12,697</a:t>
          </a:r>
          <a:r>
            <a:rPr kumimoji="1" lang="ja-JP" altLang="ja-JP" sz="1300">
              <a:solidFill>
                <a:schemeClr val="dk1"/>
              </a:solidFill>
              <a:effectLst/>
              <a:latin typeface="+mn-lt"/>
              <a:ea typeface="+mn-ea"/>
              <a:cs typeface="+mn-cs"/>
            </a:rPr>
            <a:t>円と類似団体内において最も低い金額となっている。しかし、今後、市債の発行額が増加していくため、住民一人当たりのコストは横ばい又は増加の傾向を示すと考えられる</a:t>
          </a:r>
          <a:r>
            <a:rPr kumimoji="1" lang="en-US" altLang="ja-JP" sz="1300">
              <a:solidFill>
                <a:schemeClr val="dk1"/>
              </a:solidFill>
              <a:effectLst/>
              <a:latin typeface="+mn-lt"/>
              <a:ea typeface="+mn-ea"/>
              <a:cs typeface="+mn-cs"/>
            </a:rPr>
            <a:t>.</a:t>
          </a:r>
          <a:r>
            <a:rPr kumimoji="0"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静岡県御前崎市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標準財政規模は、平成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年度の</a:t>
          </a:r>
          <a:r>
            <a:rPr lang="ja-JP" altLang="en-US" sz="1100" b="0" i="0" baseline="0">
              <a:solidFill>
                <a:schemeClr val="dk1"/>
              </a:solidFill>
              <a:effectLst/>
              <a:latin typeface="+mn-lt"/>
              <a:ea typeface="+mn-ea"/>
              <a:cs typeface="+mn-cs"/>
            </a:rPr>
            <a:t>大型発電施設の新規課税による</a:t>
          </a:r>
          <a:r>
            <a:rPr lang="en-US" altLang="ja-JP" sz="1100" b="0" i="0" baseline="0">
              <a:solidFill>
                <a:schemeClr val="dk1"/>
              </a:solidFill>
              <a:effectLst/>
              <a:latin typeface="+mn-lt"/>
              <a:ea typeface="+mn-ea"/>
              <a:cs typeface="+mn-cs"/>
            </a:rPr>
            <a:t>136</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5,878</a:t>
          </a:r>
          <a:r>
            <a:rPr lang="ja-JP" altLang="ja-JP" sz="1100" b="0" i="0" baseline="0">
              <a:solidFill>
                <a:schemeClr val="dk1"/>
              </a:solidFill>
              <a:effectLst/>
              <a:latin typeface="+mn-lt"/>
              <a:ea typeface="+mn-ea"/>
              <a:cs typeface="+mn-cs"/>
            </a:rPr>
            <a:t>万４千円をピークに年々減少し</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財政調整基金残高は、平成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年度まで</a:t>
          </a:r>
          <a:r>
            <a:rPr lang="ja-JP" altLang="en-US" sz="1100" b="0" i="0" baseline="0">
              <a:solidFill>
                <a:schemeClr val="dk1"/>
              </a:solidFill>
              <a:effectLst/>
              <a:latin typeface="+mn-lt"/>
              <a:ea typeface="+mn-ea"/>
              <a:cs typeface="+mn-cs"/>
            </a:rPr>
            <a:t>は増加傾向だが、平成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年度は財源不足により一部取崩しを行い減少となった。そのため、実質単年度収支はマイナスとなっている。</a:t>
          </a:r>
          <a:endParaRPr lang="ja-JP" altLang="ja-JP" sz="1100">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、税収や普通交付税は減少傾向にあり、経常的に</a:t>
          </a:r>
          <a:r>
            <a:rPr lang="ja-JP" altLang="ja-JP" sz="1100" b="0" i="0" baseline="0">
              <a:solidFill>
                <a:schemeClr val="dk1"/>
              </a:solidFill>
              <a:effectLst/>
              <a:latin typeface="+mn-lt"/>
              <a:ea typeface="+mn-ea"/>
              <a:cs typeface="+mn-cs"/>
            </a:rPr>
            <a:t>財源不足</a:t>
          </a:r>
          <a:r>
            <a:rPr lang="ja-JP" altLang="en-US" sz="1100" b="0" i="0" baseline="0">
              <a:solidFill>
                <a:schemeClr val="dk1"/>
              </a:solidFill>
              <a:effectLst/>
              <a:latin typeface="+mn-lt"/>
              <a:ea typeface="+mn-ea"/>
              <a:cs typeface="+mn-cs"/>
            </a:rPr>
            <a:t>の発生が予想されるため、計画的に財政調整基金の取り崩しを行っていく予定である。そのため、実質単年度収支はマイナスで推移することが予想される。</a:t>
          </a:r>
          <a:endParaRPr lang="en-US" altLang="ja-JP" sz="1100" b="0" i="0" baseline="0">
            <a:solidFill>
              <a:schemeClr val="dk1"/>
            </a:solidFill>
            <a:effectLst/>
            <a:latin typeface="+mn-lt"/>
            <a:ea typeface="+mn-ea"/>
            <a:cs typeface="+mn-cs"/>
          </a:endParaRPr>
        </a:p>
        <a:p>
          <a:pPr rtl="0"/>
          <a:r>
            <a:rPr lang="ja-JP" altLang="en-US" sz="1100">
              <a:effectLst/>
            </a:rPr>
            <a:t>　</a:t>
          </a:r>
          <a:r>
            <a:rPr kumimoji="1" lang="ja-JP" altLang="ja-JP" sz="1100">
              <a:solidFill>
                <a:schemeClr val="dk1"/>
              </a:solidFill>
              <a:effectLst/>
              <a:latin typeface="+mn-lt"/>
              <a:ea typeface="+mn-ea"/>
              <a:cs typeface="+mn-cs"/>
            </a:rPr>
            <a:t>歳出の削減</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効率化</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歳入確保策等、行財政改革の着実な推進により</a:t>
          </a:r>
          <a:r>
            <a:rPr kumimoji="1" lang="ja-JP" altLang="en-US" sz="1100">
              <a:solidFill>
                <a:schemeClr val="dk1"/>
              </a:solidFill>
              <a:effectLst/>
              <a:latin typeface="+mn-lt"/>
              <a:ea typeface="+mn-ea"/>
              <a:cs typeface="+mn-cs"/>
            </a:rPr>
            <a:t>、健全な財政運営に努めていく。</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静岡県御前崎市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平成２４年度～２８年度において、いずれの会計においても赤字</a:t>
          </a:r>
          <a:r>
            <a:rPr lang="ja-JP" altLang="en-US" sz="1300" b="0" i="0" baseline="0">
              <a:solidFill>
                <a:schemeClr val="dk1"/>
              </a:solidFill>
              <a:effectLst/>
              <a:latin typeface="+mn-lt"/>
              <a:ea typeface="+mn-ea"/>
              <a:cs typeface="+mn-cs"/>
            </a:rPr>
            <a:t>額は発生していない。</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会計全体で黒字額が前年度と比較し微増しており、主に病院事業会計において未払金の減少による黒字額の増加が主な要因となっている。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しかし、病院事業会計をはじめとする公営企業へは一般会計より多額の補助金を支出しており、一般会計依存の経営体質となっている。</a:t>
          </a:r>
          <a:endParaRPr lang="ja-JP" altLang="ja-JP" sz="1300">
            <a:effectLst/>
          </a:endParaRPr>
        </a:p>
        <a:p>
          <a:pPr rtl="0" eaLnBrk="1" fontAlgn="auto" latinLnBrk="0" hangingPunct="1"/>
          <a:r>
            <a:rPr kumimoji="1" lang="ja-JP" altLang="ja-JP" sz="1300">
              <a:solidFill>
                <a:schemeClr val="dk1"/>
              </a:solidFill>
              <a:effectLst/>
              <a:latin typeface="+mn-lt"/>
              <a:ea typeface="+mn-ea"/>
              <a:cs typeface="+mn-cs"/>
            </a:rPr>
            <a:t>　独立採算の原則</a:t>
          </a:r>
          <a:r>
            <a:rPr kumimoji="1" lang="ja-JP" altLang="en-US" sz="1300">
              <a:solidFill>
                <a:schemeClr val="dk1"/>
              </a:solidFill>
              <a:effectLst/>
              <a:latin typeface="+mn-lt"/>
              <a:ea typeface="+mn-ea"/>
              <a:cs typeface="+mn-cs"/>
            </a:rPr>
            <a:t>に立ち返り、公営企業</a:t>
          </a:r>
          <a:r>
            <a:rPr kumimoji="1" lang="ja-JP" altLang="ja-JP" sz="1300">
              <a:solidFill>
                <a:schemeClr val="dk1"/>
              </a:solidFill>
              <a:effectLst/>
              <a:latin typeface="+mn-lt"/>
              <a:ea typeface="+mn-ea"/>
              <a:cs typeface="+mn-cs"/>
            </a:rPr>
            <a:t>経営の見直しを</a:t>
          </a:r>
          <a:r>
            <a:rPr kumimoji="1" lang="ja-JP" altLang="en-US" sz="1300">
              <a:solidFill>
                <a:schemeClr val="dk1"/>
              </a:solidFill>
              <a:effectLst/>
              <a:latin typeface="+mn-lt"/>
              <a:ea typeface="+mn-ea"/>
              <a:cs typeface="+mn-cs"/>
            </a:rPr>
            <a:t>図っていく</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22232_&#24481;&#21069;&#23822;&#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3">
          <cell r="N53">
            <v>55.4</v>
          </cell>
        </row>
        <row r="55">
          <cell r="G55" t="str">
            <v>類似団体内平均値</v>
          </cell>
          <cell r="N55">
            <v>32.799999999999997</v>
          </cell>
        </row>
        <row r="57">
          <cell r="N57">
            <v>58.6</v>
          </cell>
        </row>
        <row r="72">
          <cell r="K72" t="str">
            <v>H24</v>
          </cell>
          <cell r="L72" t="str">
            <v>H25</v>
          </cell>
          <cell r="M72" t="str">
            <v>H26</v>
          </cell>
          <cell r="N72" t="str">
            <v>H27</v>
          </cell>
          <cell r="O72" t="str">
            <v>H28</v>
          </cell>
        </row>
        <row r="73">
          <cell r="G73" t="str">
            <v>当該団体値</v>
          </cell>
        </row>
        <row r="75">
          <cell r="K75">
            <v>3.6</v>
          </cell>
          <cell r="L75">
            <v>2.6</v>
          </cell>
          <cell r="M75">
            <v>1.7</v>
          </cell>
          <cell r="N75">
            <v>0.7</v>
          </cell>
          <cell r="O75">
            <v>0</v>
          </cell>
        </row>
        <row r="77">
          <cell r="G77" t="str">
            <v>類似団体内平均値</v>
          </cell>
          <cell r="K77">
            <v>64.599999999999994</v>
          </cell>
          <cell r="L77">
            <v>52.8</v>
          </cell>
          <cell r="M77">
            <v>48.6</v>
          </cell>
          <cell r="N77">
            <v>32.799999999999997</v>
          </cell>
          <cell r="O77">
            <v>20.2</v>
          </cell>
        </row>
        <row r="79">
          <cell r="K79">
            <v>12.4</v>
          </cell>
          <cell r="L79">
            <v>11.5</v>
          </cell>
          <cell r="M79">
            <v>10.4</v>
          </cell>
          <cell r="N79">
            <v>9.5</v>
          </cell>
          <cell r="O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election activeCell="AC3" sqref="AC3:AL5"/>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17347755</v>
      </c>
      <c r="BO4" s="411"/>
      <c r="BP4" s="411"/>
      <c r="BQ4" s="411"/>
      <c r="BR4" s="411"/>
      <c r="BS4" s="411"/>
      <c r="BT4" s="411"/>
      <c r="BU4" s="412"/>
      <c r="BV4" s="410">
        <v>15840492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6.4</v>
      </c>
      <c r="CU4" s="588"/>
      <c r="CV4" s="588"/>
      <c r="CW4" s="588"/>
      <c r="CX4" s="588"/>
      <c r="CY4" s="588"/>
      <c r="CZ4" s="588"/>
      <c r="DA4" s="589"/>
      <c r="DB4" s="587">
        <v>6.1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16681944</v>
      </c>
      <c r="BO5" s="416"/>
      <c r="BP5" s="416"/>
      <c r="BQ5" s="416"/>
      <c r="BR5" s="416"/>
      <c r="BS5" s="416"/>
      <c r="BT5" s="416"/>
      <c r="BU5" s="417"/>
      <c r="BV5" s="415">
        <v>15079315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83.5</v>
      </c>
      <c r="CU5" s="386"/>
      <c r="CV5" s="386"/>
      <c r="CW5" s="386"/>
      <c r="CX5" s="386"/>
      <c r="CY5" s="386"/>
      <c r="CZ5" s="386"/>
      <c r="DA5" s="387"/>
      <c r="DB5" s="385">
        <v>81.599999999999994</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665811</v>
      </c>
      <c r="BO6" s="416"/>
      <c r="BP6" s="416"/>
      <c r="BQ6" s="416"/>
      <c r="BR6" s="416"/>
      <c r="BS6" s="416"/>
      <c r="BT6" s="416"/>
      <c r="BU6" s="417"/>
      <c r="BV6" s="415">
        <v>761177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84.4</v>
      </c>
      <c r="CU6" s="562"/>
      <c r="CV6" s="562"/>
      <c r="CW6" s="562"/>
      <c r="CX6" s="562"/>
      <c r="CY6" s="562"/>
      <c r="CZ6" s="562"/>
      <c r="DA6" s="563"/>
      <c r="DB6" s="561">
        <v>81.599999999999994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50925</v>
      </c>
      <c r="BO7" s="416"/>
      <c r="BP7" s="416"/>
      <c r="BQ7" s="416"/>
      <c r="BR7" s="416"/>
      <c r="BS7" s="416"/>
      <c r="BT7" s="416"/>
      <c r="BU7" s="417"/>
      <c r="BV7" s="415">
        <v>160185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9552143</v>
      </c>
      <c r="CU7" s="416"/>
      <c r="CV7" s="416"/>
      <c r="CW7" s="416"/>
      <c r="CX7" s="416"/>
      <c r="CY7" s="416"/>
      <c r="CZ7" s="416"/>
      <c r="DA7" s="417"/>
      <c r="DB7" s="415">
        <v>9816878</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614886</v>
      </c>
      <c r="BO8" s="416"/>
      <c r="BP8" s="416"/>
      <c r="BQ8" s="416"/>
      <c r="BR8" s="416"/>
      <c r="BS8" s="416"/>
      <c r="BT8" s="416"/>
      <c r="BU8" s="417"/>
      <c r="BV8" s="415">
        <v>600992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1</v>
      </c>
      <c r="CU8" s="525"/>
      <c r="CV8" s="525"/>
      <c r="CW8" s="525"/>
      <c r="CX8" s="525"/>
      <c r="CY8" s="525"/>
      <c r="CZ8" s="525"/>
      <c r="DA8" s="526"/>
      <c r="DB8" s="524">
        <v>1.01</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32578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13894</v>
      </c>
      <c r="BO9" s="416"/>
      <c r="BP9" s="416"/>
      <c r="BQ9" s="416"/>
      <c r="BR9" s="416"/>
      <c r="BS9" s="416"/>
      <c r="BT9" s="416"/>
      <c r="BU9" s="417"/>
      <c r="BV9" s="415">
        <v>11514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3.3</v>
      </c>
      <c r="CU9" s="386"/>
      <c r="CV9" s="386"/>
      <c r="CW9" s="386"/>
      <c r="CX9" s="386"/>
      <c r="CY9" s="386"/>
      <c r="CZ9" s="386"/>
      <c r="DA9" s="387"/>
      <c r="DB9" s="385">
        <v>3.7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34700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34867</v>
      </c>
      <c r="BO10" s="416"/>
      <c r="BP10" s="416"/>
      <c r="BQ10" s="416"/>
      <c r="BR10" s="416"/>
      <c r="BS10" s="416"/>
      <c r="BT10" s="416"/>
      <c r="BU10" s="417"/>
      <c r="BV10" s="415">
        <v>43772</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33358</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928879</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32516</v>
      </c>
      <c r="S13" s="517"/>
      <c r="T13" s="517"/>
      <c r="U13" s="517"/>
      <c r="V13" s="518"/>
      <c r="W13" s="504" t="s">
        <v>125</v>
      </c>
      <c r="X13" s="428"/>
      <c r="Y13" s="428"/>
      <c r="Z13" s="428"/>
      <c r="AA13" s="428"/>
      <c r="AB13" s="429"/>
      <c r="AC13" s="391">
        <v>1564</v>
      </c>
      <c r="AD13" s="392"/>
      <c r="AE13" s="392"/>
      <c r="AF13" s="392"/>
      <c r="AG13" s="393"/>
      <c r="AH13" s="391">
        <v>1928</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-880118</v>
      </c>
      <c r="BO13" s="416"/>
      <c r="BP13" s="416"/>
      <c r="BQ13" s="416"/>
      <c r="BR13" s="416"/>
      <c r="BS13" s="416"/>
      <c r="BT13" s="416"/>
      <c r="BU13" s="417"/>
      <c r="BV13" s="415">
        <v>55286</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0</v>
      </c>
      <c r="CU13" s="386"/>
      <c r="CV13" s="386"/>
      <c r="CW13" s="386"/>
      <c r="CX13" s="386"/>
      <c r="CY13" s="386"/>
      <c r="CZ13" s="386"/>
      <c r="DA13" s="387"/>
      <c r="DB13" s="385">
        <v>0.7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33595</v>
      </c>
      <c r="S14" s="517"/>
      <c r="T14" s="517"/>
      <c r="U14" s="517"/>
      <c r="V14" s="518"/>
      <c r="W14" s="519"/>
      <c r="X14" s="431"/>
      <c r="Y14" s="431"/>
      <c r="Z14" s="431"/>
      <c r="AA14" s="431"/>
      <c r="AB14" s="432"/>
      <c r="AC14" s="509">
        <v>8.9</v>
      </c>
      <c r="AD14" s="510"/>
      <c r="AE14" s="510"/>
      <c r="AF14" s="510"/>
      <c r="AG14" s="511"/>
      <c r="AH14" s="509">
        <v>10.4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32758</v>
      </c>
      <c r="S15" s="517"/>
      <c r="T15" s="517"/>
      <c r="U15" s="517"/>
      <c r="V15" s="518"/>
      <c r="W15" s="504" t="s">
        <v>132</v>
      </c>
      <c r="X15" s="428"/>
      <c r="Y15" s="428"/>
      <c r="Z15" s="428"/>
      <c r="AA15" s="428"/>
      <c r="AB15" s="429"/>
      <c r="AC15" s="391">
        <v>6980</v>
      </c>
      <c r="AD15" s="392"/>
      <c r="AE15" s="392"/>
      <c r="AF15" s="392"/>
      <c r="AG15" s="393"/>
      <c r="AH15" s="391">
        <v>7295</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6828468</v>
      </c>
      <c r="BO15" s="411"/>
      <c r="BP15" s="411"/>
      <c r="BQ15" s="411"/>
      <c r="BR15" s="411"/>
      <c r="BS15" s="411"/>
      <c r="BT15" s="411"/>
      <c r="BU15" s="412"/>
      <c r="BV15" s="410">
        <v>6740195</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39.5</v>
      </c>
      <c r="AD16" s="510"/>
      <c r="AE16" s="510"/>
      <c r="AF16" s="510"/>
      <c r="AG16" s="511"/>
      <c r="AH16" s="509">
        <v>39.4</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6831479</v>
      </c>
      <c r="BO16" s="416"/>
      <c r="BP16" s="416"/>
      <c r="BQ16" s="416"/>
      <c r="BR16" s="416"/>
      <c r="BS16" s="416"/>
      <c r="BT16" s="416"/>
      <c r="BU16" s="417"/>
      <c r="BV16" s="415">
        <v>6766567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9127</v>
      </c>
      <c r="AD17" s="392"/>
      <c r="AE17" s="392"/>
      <c r="AF17" s="392"/>
      <c r="AG17" s="393"/>
      <c r="AH17" s="391">
        <v>9294</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8787478</v>
      </c>
      <c r="BO17" s="416"/>
      <c r="BP17" s="416"/>
      <c r="BQ17" s="416"/>
      <c r="BR17" s="416"/>
      <c r="BS17" s="416"/>
      <c r="BT17" s="416"/>
      <c r="BU17" s="417"/>
      <c r="BV17" s="415">
        <v>8674356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65.56</v>
      </c>
      <c r="M18" s="480"/>
      <c r="N18" s="480"/>
      <c r="O18" s="480"/>
      <c r="P18" s="480"/>
      <c r="Q18" s="480"/>
      <c r="R18" s="481"/>
      <c r="S18" s="481"/>
      <c r="T18" s="481"/>
      <c r="U18" s="481"/>
      <c r="V18" s="482"/>
      <c r="W18" s="496"/>
      <c r="X18" s="497"/>
      <c r="Y18" s="497"/>
      <c r="Z18" s="497"/>
      <c r="AA18" s="497"/>
      <c r="AB18" s="505"/>
      <c r="AC18" s="379">
        <v>51.6</v>
      </c>
      <c r="AD18" s="380"/>
      <c r="AE18" s="380"/>
      <c r="AF18" s="380"/>
      <c r="AG18" s="483"/>
      <c r="AH18" s="379">
        <v>50.2</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8146158</v>
      </c>
      <c r="BO18" s="416"/>
      <c r="BP18" s="416"/>
      <c r="BQ18" s="416"/>
      <c r="BR18" s="416"/>
      <c r="BS18" s="416"/>
      <c r="BT18" s="416"/>
      <c r="BU18" s="417"/>
      <c r="BV18" s="415">
        <v>8188204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497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12935034</v>
      </c>
      <c r="BO19" s="416"/>
      <c r="BP19" s="416"/>
      <c r="BQ19" s="416"/>
      <c r="BR19" s="416"/>
      <c r="BS19" s="416"/>
      <c r="BT19" s="416"/>
      <c r="BU19" s="417"/>
      <c r="BV19" s="415">
        <v>12227103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11345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2292241</v>
      </c>
      <c r="BO23" s="416"/>
      <c r="BP23" s="416"/>
      <c r="BQ23" s="416"/>
      <c r="BR23" s="416"/>
      <c r="BS23" s="416"/>
      <c r="BT23" s="416"/>
      <c r="BU23" s="417"/>
      <c r="BV23" s="415">
        <v>2536208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8600</v>
      </c>
      <c r="R24" s="392"/>
      <c r="S24" s="392"/>
      <c r="T24" s="392"/>
      <c r="U24" s="392"/>
      <c r="V24" s="393"/>
      <c r="W24" s="457"/>
      <c r="X24" s="448"/>
      <c r="Y24" s="449"/>
      <c r="Z24" s="388" t="s">
        <v>155</v>
      </c>
      <c r="AA24" s="389"/>
      <c r="AB24" s="389"/>
      <c r="AC24" s="389"/>
      <c r="AD24" s="389"/>
      <c r="AE24" s="389"/>
      <c r="AF24" s="389"/>
      <c r="AG24" s="390"/>
      <c r="AH24" s="391">
        <v>323</v>
      </c>
      <c r="AI24" s="392"/>
      <c r="AJ24" s="392"/>
      <c r="AK24" s="392"/>
      <c r="AL24" s="393"/>
      <c r="AM24" s="391">
        <v>899555</v>
      </c>
      <c r="AN24" s="392"/>
      <c r="AO24" s="392"/>
      <c r="AP24" s="392"/>
      <c r="AQ24" s="392"/>
      <c r="AR24" s="393"/>
      <c r="AS24" s="391">
        <v>2785</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2033919</v>
      </c>
      <c r="BO24" s="416"/>
      <c r="BP24" s="416"/>
      <c r="BQ24" s="416"/>
      <c r="BR24" s="416"/>
      <c r="BS24" s="416"/>
      <c r="BT24" s="416"/>
      <c r="BU24" s="417"/>
      <c r="BV24" s="415">
        <v>2207680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6800</v>
      </c>
      <c r="R25" s="392"/>
      <c r="S25" s="392"/>
      <c r="T25" s="392"/>
      <c r="U25" s="392"/>
      <c r="V25" s="393"/>
      <c r="W25" s="457"/>
      <c r="X25" s="448"/>
      <c r="Y25" s="449"/>
      <c r="Z25" s="388" t="s">
        <v>158</v>
      </c>
      <c r="AA25" s="389"/>
      <c r="AB25" s="389"/>
      <c r="AC25" s="389"/>
      <c r="AD25" s="389"/>
      <c r="AE25" s="389"/>
      <c r="AF25" s="389"/>
      <c r="AG25" s="390"/>
      <c r="AH25" s="391">
        <v>64</v>
      </c>
      <c r="AI25" s="392"/>
      <c r="AJ25" s="392"/>
      <c r="AK25" s="392"/>
      <c r="AL25" s="393"/>
      <c r="AM25" s="391">
        <v>150464</v>
      </c>
      <c r="AN25" s="392"/>
      <c r="AO25" s="392"/>
      <c r="AP25" s="392"/>
      <c r="AQ25" s="392"/>
      <c r="AR25" s="393"/>
      <c r="AS25" s="391">
        <v>2351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313659</v>
      </c>
      <c r="BO25" s="411"/>
      <c r="BP25" s="411"/>
      <c r="BQ25" s="411"/>
      <c r="BR25" s="411"/>
      <c r="BS25" s="411"/>
      <c r="BT25" s="411"/>
      <c r="BU25" s="412"/>
      <c r="BV25" s="410">
        <v>1935876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6100</v>
      </c>
      <c r="R26" s="392"/>
      <c r="S26" s="392"/>
      <c r="T26" s="392"/>
      <c r="U26" s="392"/>
      <c r="V26" s="393"/>
      <c r="W26" s="457"/>
      <c r="X26" s="448"/>
      <c r="Y26" s="449"/>
      <c r="Z26" s="388" t="s">
        <v>161</v>
      </c>
      <c r="AA26" s="470"/>
      <c r="AB26" s="470"/>
      <c r="AC26" s="470"/>
      <c r="AD26" s="470"/>
      <c r="AE26" s="470"/>
      <c r="AF26" s="470"/>
      <c r="AG26" s="471"/>
      <c r="AH26" s="391">
        <v>6</v>
      </c>
      <c r="AI26" s="392"/>
      <c r="AJ26" s="392"/>
      <c r="AK26" s="392"/>
      <c r="AL26" s="393"/>
      <c r="AM26" s="391">
        <v>17010</v>
      </c>
      <c r="AN26" s="392"/>
      <c r="AO26" s="392"/>
      <c r="AP26" s="392"/>
      <c r="AQ26" s="392"/>
      <c r="AR26" s="393"/>
      <c r="AS26" s="391">
        <v>2835</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3900</v>
      </c>
      <c r="R27" s="392"/>
      <c r="S27" s="392"/>
      <c r="T27" s="392"/>
      <c r="U27" s="392"/>
      <c r="V27" s="393"/>
      <c r="W27" s="457"/>
      <c r="X27" s="448"/>
      <c r="Y27" s="449"/>
      <c r="Z27" s="388" t="s">
        <v>164</v>
      </c>
      <c r="AA27" s="389"/>
      <c r="AB27" s="389"/>
      <c r="AC27" s="389"/>
      <c r="AD27" s="389"/>
      <c r="AE27" s="389"/>
      <c r="AF27" s="389"/>
      <c r="AG27" s="390"/>
      <c r="AH27" s="391">
        <v>49</v>
      </c>
      <c r="AI27" s="392"/>
      <c r="AJ27" s="392"/>
      <c r="AK27" s="392"/>
      <c r="AL27" s="393"/>
      <c r="AM27" s="391">
        <v>131564</v>
      </c>
      <c r="AN27" s="392"/>
      <c r="AO27" s="392"/>
      <c r="AP27" s="392"/>
      <c r="AQ27" s="392"/>
      <c r="AR27" s="393"/>
      <c r="AS27" s="391">
        <v>2685</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168963</v>
      </c>
      <c r="BO27" s="419"/>
      <c r="BP27" s="419"/>
      <c r="BQ27" s="419"/>
      <c r="BR27" s="419"/>
      <c r="BS27" s="419"/>
      <c r="BT27" s="419"/>
      <c r="BU27" s="420"/>
      <c r="BV27" s="418">
        <v>168919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3300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8368773</v>
      </c>
      <c r="BO28" s="411"/>
      <c r="BP28" s="411"/>
      <c r="BQ28" s="411"/>
      <c r="BR28" s="411"/>
      <c r="BS28" s="411"/>
      <c r="BT28" s="411"/>
      <c r="BU28" s="412"/>
      <c r="BV28" s="410">
        <v>9262785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13</v>
      </c>
      <c r="M29" s="392"/>
      <c r="N29" s="392"/>
      <c r="O29" s="392"/>
      <c r="P29" s="393"/>
      <c r="Q29" s="391">
        <v>3000</v>
      </c>
      <c r="R29" s="392"/>
      <c r="S29" s="392"/>
      <c r="T29" s="392"/>
      <c r="U29" s="392"/>
      <c r="V29" s="393"/>
      <c r="W29" s="458"/>
      <c r="X29" s="459"/>
      <c r="Y29" s="460"/>
      <c r="Z29" s="388" t="s">
        <v>171</v>
      </c>
      <c r="AA29" s="389"/>
      <c r="AB29" s="389"/>
      <c r="AC29" s="389"/>
      <c r="AD29" s="389"/>
      <c r="AE29" s="389"/>
      <c r="AF29" s="389"/>
      <c r="AG29" s="390"/>
      <c r="AH29" s="391">
        <v>372</v>
      </c>
      <c r="AI29" s="392"/>
      <c r="AJ29" s="392"/>
      <c r="AK29" s="392"/>
      <c r="AL29" s="393"/>
      <c r="AM29" s="391">
        <v>1031119</v>
      </c>
      <c r="AN29" s="392"/>
      <c r="AO29" s="392"/>
      <c r="AP29" s="392"/>
      <c r="AQ29" s="392"/>
      <c r="AR29" s="393"/>
      <c r="AS29" s="391">
        <v>2772</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205196</v>
      </c>
      <c r="BO29" s="416"/>
      <c r="BP29" s="416"/>
      <c r="BQ29" s="416"/>
      <c r="BR29" s="416"/>
      <c r="BS29" s="416"/>
      <c r="BT29" s="416"/>
      <c r="BU29" s="417"/>
      <c r="BV29" s="415">
        <v>205112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4079525</v>
      </c>
      <c r="BO30" s="419"/>
      <c r="BP30" s="419"/>
      <c r="BQ30" s="419"/>
      <c r="BR30" s="419"/>
      <c r="BS30" s="419"/>
      <c r="BT30" s="419"/>
      <c r="BU30" s="420"/>
      <c r="BV30" s="418">
        <v>5442311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東遠広域施設組合</v>
      </c>
      <c r="BZ34" s="374"/>
      <c r="CA34" s="374"/>
      <c r="CB34" s="374"/>
      <c r="CC34" s="374"/>
      <c r="CD34" s="374"/>
      <c r="CE34" s="374"/>
      <c r="CF34" s="374"/>
      <c r="CG34" s="374"/>
      <c r="CH34" s="374"/>
      <c r="CI34" s="374"/>
      <c r="CJ34" s="374"/>
      <c r="CK34" s="374"/>
      <c r="CL34" s="374"/>
      <c r="CM34" s="374"/>
      <c r="CN34" s="167"/>
      <c r="CO34" s="375">
        <f>IF(CQ34="","",MAX(C34:D43,U34:V43,AM34:AN43,BE34:BF43,BW34:BX43)+1)</f>
        <v>12</v>
      </c>
      <c r="CP34" s="375"/>
      <c r="CQ34" s="374" t="str">
        <f>IF('各会計、関係団体の財政状況及び健全化判断比率'!BS7="","",'各会計、関係団体の財政状況及び健全化判断比率'!BS7)</f>
        <v>御前崎市振興公社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工業団地建設事業特別会計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IF('各会計、関係団体の財政状況及び健全化判断比率'!B32="","",'各会計、関係団体の財政状況及び健全化判断比率'!B32)</f>
        <v>病院事業会計</v>
      </c>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御前崎市牧之原市学校組合</v>
      </c>
      <c r="BZ35" s="374"/>
      <c r="CA35" s="374"/>
      <c r="CB35" s="374"/>
      <c r="CC35" s="374"/>
      <c r="CD35" s="374"/>
      <c r="CE35" s="374"/>
      <c r="CF35" s="374"/>
      <c r="CG35" s="374"/>
      <c r="CH35" s="374"/>
      <c r="CI35" s="374"/>
      <c r="CJ35" s="374"/>
      <c r="CK35" s="374"/>
      <c r="CL35" s="374"/>
      <c r="CM35" s="374"/>
      <c r="CN35" s="167"/>
      <c r="CO35" s="375">
        <f t="shared" ref="CO35:CO43" si="3">IF(CQ35="","",CO34+1)</f>
        <v>13</v>
      </c>
      <c r="CP35" s="375"/>
      <c r="CQ35" s="374" t="str">
        <f>IF('各会計、関係団体の財政状況及び健全化判断比率'!BS8="","",'各会計、関係団体の財政状況及び健全化判断比率'!BS8)</f>
        <v>御前崎ケーブルテレビ</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t="str">
        <f t="shared" si="2"/>
        <v/>
      </c>
      <c r="BX36" s="375"/>
      <c r="BY36" s="374" t="str">
        <f>IF('各会計、関係団体の財政状況及び健全化判断比率'!B70="","",'各会計、関係団体の財政状況及び健全化判断比率'!B70)</f>
        <v/>
      </c>
      <c r="BZ36" s="374"/>
      <c r="CA36" s="374"/>
      <c r="CB36" s="374"/>
      <c r="CC36" s="374"/>
      <c r="CD36" s="374"/>
      <c r="CE36" s="374"/>
      <c r="CF36" s="374"/>
      <c r="CG36" s="374"/>
      <c r="CH36" s="374"/>
      <c r="CI36" s="374"/>
      <c r="CJ36" s="374"/>
      <c r="CK36" s="374"/>
      <c r="CL36" s="374"/>
      <c r="CM36" s="374"/>
      <c r="CN36" s="167"/>
      <c r="CO36" s="375">
        <f t="shared" si="3"/>
        <v>14</v>
      </c>
      <c r="CP36" s="375"/>
      <c r="CQ36" s="374" t="str">
        <f>IF('各会計、関係団体の財政状況及び健全化判断比率'!BS9="","",'各会計、関係団体の財政状況及び健全化判断比率'!BS9)</f>
        <v>グランパークあらさわ</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f t="shared" si="3"/>
        <v>15</v>
      </c>
      <c r="CP37" s="375"/>
      <c r="CQ37" s="374" t="str">
        <f>IF('各会計、関係団体の財政状況及び健全化判断比率'!BS10="","",'各会計、関係団体の財政状況及び健全化判断比率'!BS10)</f>
        <v>御前崎まちづくり</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f t="shared" si="3"/>
        <v>16</v>
      </c>
      <c r="CP38" s="375"/>
      <c r="CQ38" s="374" t="str">
        <f>IF('各会計、関係団体の財政状況及び健全化判断比率'!BS11="","",'各会計、関係団体の財政状況及び健全化判断比率'!BS11)</f>
        <v>御前崎港運</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529</v>
      </c>
      <c r="D34" s="1184"/>
      <c r="E34" s="1185"/>
      <c r="F34" s="32">
        <v>19.43</v>
      </c>
      <c r="G34" s="33">
        <v>18.98</v>
      </c>
      <c r="H34" s="33">
        <v>15.27</v>
      </c>
      <c r="I34" s="33">
        <v>11.5</v>
      </c>
      <c r="J34" s="34">
        <v>12.1</v>
      </c>
      <c r="K34" s="22"/>
      <c r="L34" s="22"/>
      <c r="M34" s="22"/>
      <c r="N34" s="22"/>
      <c r="O34" s="22"/>
      <c r="P34" s="22"/>
    </row>
    <row r="35" spans="1:16" ht="39" customHeight="1">
      <c r="A35" s="22"/>
      <c r="B35" s="35"/>
      <c r="C35" s="1178" t="s">
        <v>530</v>
      </c>
      <c r="D35" s="1179"/>
      <c r="E35" s="1180"/>
      <c r="F35" s="36">
        <v>7.84</v>
      </c>
      <c r="G35" s="37">
        <v>7.16</v>
      </c>
      <c r="H35" s="37">
        <v>5.85</v>
      </c>
      <c r="I35" s="37">
        <v>6.12</v>
      </c>
      <c r="J35" s="38">
        <v>6.43</v>
      </c>
      <c r="K35" s="22"/>
      <c r="L35" s="22"/>
      <c r="M35" s="22"/>
      <c r="N35" s="22"/>
      <c r="O35" s="22"/>
      <c r="P35" s="22"/>
    </row>
    <row r="36" spans="1:16" ht="39" customHeight="1">
      <c r="A36" s="22"/>
      <c r="B36" s="35"/>
      <c r="C36" s="1178" t="s">
        <v>531</v>
      </c>
      <c r="D36" s="1179"/>
      <c r="E36" s="1180"/>
      <c r="F36" s="36">
        <v>5.86</v>
      </c>
      <c r="G36" s="37">
        <v>5.96</v>
      </c>
      <c r="H36" s="37">
        <v>5.53</v>
      </c>
      <c r="I36" s="37">
        <v>5.68</v>
      </c>
      <c r="J36" s="38">
        <v>5.93</v>
      </c>
      <c r="K36" s="22"/>
      <c r="L36" s="22"/>
      <c r="M36" s="22"/>
      <c r="N36" s="22"/>
      <c r="O36" s="22"/>
      <c r="P36" s="22"/>
    </row>
    <row r="37" spans="1:16" ht="39" customHeight="1">
      <c r="A37" s="22"/>
      <c r="B37" s="35"/>
      <c r="C37" s="1178" t="s">
        <v>532</v>
      </c>
      <c r="D37" s="1179"/>
      <c r="E37" s="1180"/>
      <c r="F37" s="36">
        <v>2.74</v>
      </c>
      <c r="G37" s="37">
        <v>2.4500000000000002</v>
      </c>
      <c r="H37" s="37">
        <v>3.12</v>
      </c>
      <c r="I37" s="37">
        <v>2.27</v>
      </c>
      <c r="J37" s="38">
        <v>1.59</v>
      </c>
      <c r="K37" s="22"/>
      <c r="L37" s="22"/>
      <c r="M37" s="22"/>
      <c r="N37" s="22"/>
      <c r="O37" s="22"/>
      <c r="P37" s="22"/>
    </row>
    <row r="38" spans="1:16" ht="39" customHeight="1">
      <c r="A38" s="22"/>
      <c r="B38" s="35"/>
      <c r="C38" s="1178" t="s">
        <v>533</v>
      </c>
      <c r="D38" s="1179"/>
      <c r="E38" s="1180"/>
      <c r="F38" s="36">
        <v>0.74</v>
      </c>
      <c r="G38" s="37">
        <v>0.64</v>
      </c>
      <c r="H38" s="37">
        <v>0.84</v>
      </c>
      <c r="I38" s="37">
        <v>1.1200000000000001</v>
      </c>
      <c r="J38" s="38">
        <v>1.06</v>
      </c>
      <c r="K38" s="22"/>
      <c r="L38" s="22"/>
      <c r="M38" s="22"/>
      <c r="N38" s="22"/>
      <c r="O38" s="22"/>
      <c r="P38" s="22"/>
    </row>
    <row r="39" spans="1:16" ht="39" customHeight="1">
      <c r="A39" s="22"/>
      <c r="B39" s="35"/>
      <c r="C39" s="1178" t="s">
        <v>534</v>
      </c>
      <c r="D39" s="1179"/>
      <c r="E39" s="1180"/>
      <c r="F39" s="36">
        <v>0.2</v>
      </c>
      <c r="G39" s="37">
        <v>7.0000000000000007E-2</v>
      </c>
      <c r="H39" s="37">
        <v>0.12</v>
      </c>
      <c r="I39" s="37">
        <v>0.21</v>
      </c>
      <c r="J39" s="38">
        <v>0.1</v>
      </c>
      <c r="K39" s="22"/>
      <c r="L39" s="22"/>
      <c r="M39" s="22"/>
      <c r="N39" s="22"/>
      <c r="O39" s="22"/>
      <c r="P39" s="22"/>
    </row>
    <row r="40" spans="1:16" ht="39" customHeight="1">
      <c r="A40" s="22"/>
      <c r="B40" s="35"/>
      <c r="C40" s="1178" t="s">
        <v>535</v>
      </c>
      <c r="D40" s="1179"/>
      <c r="E40" s="1180"/>
      <c r="F40" s="36">
        <v>0.06</v>
      </c>
      <c r="G40" s="37">
        <v>7.0000000000000007E-2</v>
      </c>
      <c r="H40" s="37">
        <v>7.0000000000000007E-2</v>
      </c>
      <c r="I40" s="37">
        <v>7.0000000000000007E-2</v>
      </c>
      <c r="J40" s="38">
        <v>0.09</v>
      </c>
      <c r="K40" s="22"/>
      <c r="L40" s="22"/>
      <c r="M40" s="22"/>
      <c r="N40" s="22"/>
      <c r="O40" s="22"/>
      <c r="P40" s="22"/>
    </row>
    <row r="41" spans="1:16" ht="39" customHeight="1">
      <c r="A41" s="22"/>
      <c r="B41" s="35"/>
      <c r="C41" s="1178" t="s">
        <v>536</v>
      </c>
      <c r="D41" s="1179"/>
      <c r="E41" s="1180"/>
      <c r="F41" s="36">
        <v>0.06</v>
      </c>
      <c r="G41" s="37">
        <v>0.03</v>
      </c>
      <c r="H41" s="37">
        <v>0</v>
      </c>
      <c r="I41" s="37">
        <v>0.08</v>
      </c>
      <c r="J41" s="38">
        <v>7.0000000000000007E-2</v>
      </c>
      <c r="K41" s="22"/>
      <c r="L41" s="22"/>
      <c r="M41" s="22"/>
      <c r="N41" s="22"/>
      <c r="O41" s="22"/>
      <c r="P41" s="22"/>
    </row>
    <row r="42" spans="1:16" ht="39" customHeight="1">
      <c r="A42" s="22"/>
      <c r="B42" s="39"/>
      <c r="C42" s="1178" t="s">
        <v>537</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538</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election activeCell="B54" sqref="B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604</v>
      </c>
      <c r="L45" s="60">
        <v>553</v>
      </c>
      <c r="M45" s="60">
        <v>520</v>
      </c>
      <c r="N45" s="60">
        <v>457</v>
      </c>
      <c r="O45" s="61">
        <v>424</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396</v>
      </c>
      <c r="L48" s="64">
        <v>394</v>
      </c>
      <c r="M48" s="64">
        <v>412</v>
      </c>
      <c r="N48" s="64">
        <v>418</v>
      </c>
      <c r="O48" s="65">
        <v>407</v>
      </c>
      <c r="P48" s="48"/>
      <c r="Q48" s="48"/>
      <c r="R48" s="48"/>
      <c r="S48" s="48"/>
      <c r="T48" s="48"/>
      <c r="U48" s="48"/>
    </row>
    <row r="49" spans="1:21" ht="30.75" customHeight="1">
      <c r="A49" s="48"/>
      <c r="B49" s="1196"/>
      <c r="C49" s="1197"/>
      <c r="D49" s="62"/>
      <c r="E49" s="1188" t="s">
        <v>16</v>
      </c>
      <c r="F49" s="1188"/>
      <c r="G49" s="1188"/>
      <c r="H49" s="1188"/>
      <c r="I49" s="1188"/>
      <c r="J49" s="1189"/>
      <c r="K49" s="63">
        <v>186</v>
      </c>
      <c r="L49" s="64">
        <v>128</v>
      </c>
      <c r="M49" s="64">
        <v>94</v>
      </c>
      <c r="N49" s="64">
        <v>49</v>
      </c>
      <c r="O49" s="65">
        <v>21</v>
      </c>
      <c r="P49" s="48"/>
      <c r="Q49" s="48"/>
      <c r="R49" s="48"/>
      <c r="S49" s="48"/>
      <c r="T49" s="48"/>
      <c r="U49" s="48"/>
    </row>
    <row r="50" spans="1:21" ht="30.75" customHeight="1">
      <c r="A50" s="48"/>
      <c r="B50" s="1196"/>
      <c r="C50" s="1197"/>
      <c r="D50" s="62"/>
      <c r="E50" s="1188" t="s">
        <v>17</v>
      </c>
      <c r="F50" s="1188"/>
      <c r="G50" s="1188"/>
      <c r="H50" s="1188"/>
      <c r="I50" s="1188"/>
      <c r="J50" s="1189"/>
      <c r="K50" s="63">
        <v>3</v>
      </c>
      <c r="L50" s="64">
        <v>2</v>
      </c>
      <c r="M50" s="64">
        <v>3</v>
      </c>
      <c r="N50" s="64">
        <v>3</v>
      </c>
      <c r="O50" s="65">
        <v>3</v>
      </c>
      <c r="P50" s="48"/>
      <c r="Q50" s="48"/>
      <c r="R50" s="48"/>
      <c r="S50" s="48"/>
      <c r="T50" s="48"/>
      <c r="U50" s="48"/>
    </row>
    <row r="51" spans="1:21" ht="30.75" customHeight="1">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c r="A52" s="48"/>
      <c r="B52" s="1186" t="s">
        <v>19</v>
      </c>
      <c r="C52" s="1187"/>
      <c r="D52" s="66"/>
      <c r="E52" s="1188" t="s">
        <v>20</v>
      </c>
      <c r="F52" s="1188"/>
      <c r="G52" s="1188"/>
      <c r="H52" s="1188"/>
      <c r="I52" s="1188"/>
      <c r="J52" s="1189"/>
      <c r="K52" s="63">
        <v>919</v>
      </c>
      <c r="L52" s="64">
        <v>920</v>
      </c>
      <c r="M52" s="64">
        <v>954</v>
      </c>
      <c r="N52" s="64">
        <v>943</v>
      </c>
      <c r="O52" s="65">
        <v>911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270</v>
      </c>
      <c r="L53" s="69">
        <v>157</v>
      </c>
      <c r="M53" s="69">
        <v>75</v>
      </c>
      <c r="N53" s="69">
        <v>-16</v>
      </c>
      <c r="O53" s="70">
        <v>-56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M44" sqref="M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4" t="s">
        <v>24</v>
      </c>
      <c r="C41" s="1215"/>
      <c r="D41" s="81"/>
      <c r="E41" s="1216" t="s">
        <v>25</v>
      </c>
      <c r="F41" s="1216"/>
      <c r="G41" s="1216"/>
      <c r="H41" s="1217"/>
      <c r="I41" s="82">
        <v>3793</v>
      </c>
      <c r="J41" s="83">
        <v>3349</v>
      </c>
      <c r="K41" s="83">
        <v>2930</v>
      </c>
      <c r="L41" s="83">
        <v>2557</v>
      </c>
      <c r="M41" s="84">
        <v>2292</v>
      </c>
    </row>
    <row r="42" spans="2:13" ht="27.75" customHeight="1">
      <c r="B42" s="1204"/>
      <c r="C42" s="1205"/>
      <c r="D42" s="85"/>
      <c r="E42" s="1208" t="s">
        <v>26</v>
      </c>
      <c r="F42" s="1208"/>
      <c r="G42" s="1208"/>
      <c r="H42" s="1209"/>
      <c r="I42" s="86">
        <v>22</v>
      </c>
      <c r="J42" s="87">
        <v>20</v>
      </c>
      <c r="K42" s="87">
        <v>17</v>
      </c>
      <c r="L42" s="87">
        <v>14</v>
      </c>
      <c r="M42" s="88">
        <v>11</v>
      </c>
    </row>
    <row r="43" spans="2:13" ht="27.75" customHeight="1">
      <c r="B43" s="1204"/>
      <c r="C43" s="1205"/>
      <c r="D43" s="85"/>
      <c r="E43" s="1208" t="s">
        <v>27</v>
      </c>
      <c r="F43" s="1208"/>
      <c r="G43" s="1208"/>
      <c r="H43" s="1209"/>
      <c r="I43" s="86">
        <v>5060</v>
      </c>
      <c r="J43" s="87">
        <v>4694</v>
      </c>
      <c r="K43" s="87">
        <v>4455</v>
      </c>
      <c r="L43" s="87">
        <v>4233</v>
      </c>
      <c r="M43" s="88">
        <v>4012</v>
      </c>
    </row>
    <row r="44" spans="2:13" ht="27.75" customHeight="1">
      <c r="B44" s="1204"/>
      <c r="C44" s="1205"/>
      <c r="D44" s="85"/>
      <c r="E44" s="1208" t="s">
        <v>28</v>
      </c>
      <c r="F44" s="1208"/>
      <c r="G44" s="1208"/>
      <c r="H44" s="1209"/>
      <c r="I44" s="86">
        <v>384</v>
      </c>
      <c r="J44" s="87">
        <v>260</v>
      </c>
      <c r="K44" s="87">
        <v>166</v>
      </c>
      <c r="L44" s="87">
        <v>120</v>
      </c>
      <c r="M44" s="88">
        <v>98</v>
      </c>
    </row>
    <row r="45" spans="2:13" ht="27.75" customHeight="1">
      <c r="B45" s="1204"/>
      <c r="C45" s="1205"/>
      <c r="D45" s="85"/>
      <c r="E45" s="1208" t="s">
        <v>29</v>
      </c>
      <c r="F45" s="1208"/>
      <c r="G45" s="1208"/>
      <c r="H45" s="1209"/>
      <c r="I45" s="86">
        <v>417</v>
      </c>
      <c r="J45" s="87">
        <v>320</v>
      </c>
      <c r="K45" s="87" t="s">
        <v>482</v>
      </c>
      <c r="L45" s="87" t="s">
        <v>482</v>
      </c>
      <c r="M45" s="88" t="s">
        <v>482</v>
      </c>
    </row>
    <row r="46" spans="2:13" ht="27.75" customHeight="1">
      <c r="B46" s="1204"/>
      <c r="C46" s="1205"/>
      <c r="D46" s="89"/>
      <c r="E46" s="1208" t="s">
        <v>30</v>
      </c>
      <c r="F46" s="1208"/>
      <c r="G46" s="1208"/>
      <c r="H46" s="1209"/>
      <c r="I46" s="86" t="s">
        <v>482</v>
      </c>
      <c r="J46" s="87" t="s">
        <v>482</v>
      </c>
      <c r="K46" s="87" t="s">
        <v>482</v>
      </c>
      <c r="L46" s="87" t="s">
        <v>482</v>
      </c>
      <c r="M46" s="88" t="s">
        <v>482</v>
      </c>
    </row>
    <row r="47" spans="2:13" ht="27.75" customHeight="1">
      <c r="B47" s="1204"/>
      <c r="C47" s="1205"/>
      <c r="D47" s="90"/>
      <c r="E47" s="1218" t="s">
        <v>31</v>
      </c>
      <c r="F47" s="1219"/>
      <c r="G47" s="1219"/>
      <c r="H47" s="1220"/>
      <c r="I47" s="86" t="s">
        <v>482</v>
      </c>
      <c r="J47" s="87" t="s">
        <v>482</v>
      </c>
      <c r="K47" s="87" t="s">
        <v>482</v>
      </c>
      <c r="L47" s="87" t="s">
        <v>482</v>
      </c>
      <c r="M47" s="88" t="s">
        <v>482</v>
      </c>
    </row>
    <row r="48" spans="2:13" ht="27.75" customHeight="1">
      <c r="B48" s="1204"/>
      <c r="C48" s="1205"/>
      <c r="D48" s="85"/>
      <c r="E48" s="1208" t="s">
        <v>32</v>
      </c>
      <c r="F48" s="1208"/>
      <c r="G48" s="1208"/>
      <c r="H48" s="1209"/>
      <c r="I48" s="86" t="s">
        <v>482</v>
      </c>
      <c r="J48" s="87" t="s">
        <v>482</v>
      </c>
      <c r="K48" s="87" t="s">
        <v>482</v>
      </c>
      <c r="L48" s="87" t="s">
        <v>482</v>
      </c>
      <c r="M48" s="88" t="s">
        <v>482</v>
      </c>
    </row>
    <row r="49" spans="2:13" ht="27.75" customHeight="1">
      <c r="B49" s="1206"/>
      <c r="C49" s="1207"/>
      <c r="D49" s="85"/>
      <c r="E49" s="1208" t="s">
        <v>33</v>
      </c>
      <c r="F49" s="1208"/>
      <c r="G49" s="1208"/>
      <c r="H49" s="1209"/>
      <c r="I49" s="86" t="s">
        <v>482</v>
      </c>
      <c r="J49" s="87" t="s">
        <v>482</v>
      </c>
      <c r="K49" s="87" t="s">
        <v>482</v>
      </c>
      <c r="L49" s="87" t="s">
        <v>482</v>
      </c>
      <c r="M49" s="88" t="s">
        <v>482</v>
      </c>
    </row>
    <row r="50" spans="2:13" ht="27.75" customHeight="1">
      <c r="B50" s="1202" t="s">
        <v>34</v>
      </c>
      <c r="C50" s="1203"/>
      <c r="D50" s="91"/>
      <c r="E50" s="1208" t="s">
        <v>35</v>
      </c>
      <c r="F50" s="1208"/>
      <c r="G50" s="1208"/>
      <c r="H50" s="1209"/>
      <c r="I50" s="86">
        <v>13663</v>
      </c>
      <c r="J50" s="87">
        <v>14021</v>
      </c>
      <c r="K50" s="87">
        <v>14731</v>
      </c>
      <c r="L50" s="87">
        <v>14785</v>
      </c>
      <c r="M50" s="88">
        <v>13005</v>
      </c>
    </row>
    <row r="51" spans="2:13" ht="27.75" customHeight="1">
      <c r="B51" s="1204"/>
      <c r="C51" s="1205"/>
      <c r="D51" s="85"/>
      <c r="E51" s="1208" t="s">
        <v>36</v>
      </c>
      <c r="F51" s="1208"/>
      <c r="G51" s="1208"/>
      <c r="H51" s="1209"/>
      <c r="I51" s="86" t="s">
        <v>482</v>
      </c>
      <c r="J51" s="87" t="s">
        <v>482</v>
      </c>
      <c r="K51" s="87" t="s">
        <v>482</v>
      </c>
      <c r="L51" s="87" t="s">
        <v>482</v>
      </c>
      <c r="M51" s="88" t="s">
        <v>482</v>
      </c>
    </row>
    <row r="52" spans="2:13" ht="27.75" customHeight="1">
      <c r="B52" s="1206"/>
      <c r="C52" s="1207"/>
      <c r="D52" s="85"/>
      <c r="E52" s="1208" t="s">
        <v>37</v>
      </c>
      <c r="F52" s="1208"/>
      <c r="G52" s="1208"/>
      <c r="H52" s="1209"/>
      <c r="I52" s="86">
        <v>10093</v>
      </c>
      <c r="J52" s="87">
        <v>9441</v>
      </c>
      <c r="K52" s="87">
        <v>9021</v>
      </c>
      <c r="L52" s="87">
        <v>8429</v>
      </c>
      <c r="M52" s="88">
        <v>7799</v>
      </c>
    </row>
    <row r="53" spans="2:13" ht="27.75" customHeight="1" thickBot="1">
      <c r="B53" s="1210" t="s">
        <v>21</v>
      </c>
      <c r="C53" s="1211"/>
      <c r="D53" s="92"/>
      <c r="E53" s="1212" t="s">
        <v>38</v>
      </c>
      <c r="F53" s="1212"/>
      <c r="G53" s="1212"/>
      <c r="H53" s="1213"/>
      <c r="I53" s="93">
        <v>-14080</v>
      </c>
      <c r="J53" s="94">
        <v>-14819</v>
      </c>
      <c r="K53" s="94">
        <v>-16184</v>
      </c>
      <c r="L53" s="94">
        <v>-16290</v>
      </c>
      <c r="M53" s="95">
        <v>-14390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H71" sqref="H71"/>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552</v>
      </c>
      <c r="C41" s="248"/>
      <c r="D41" s="248"/>
      <c r="E41" s="248"/>
      <c r="F41" s="248"/>
      <c r="G41" s="248"/>
      <c r="H41" s="248"/>
      <c r="I41" s="248"/>
      <c r="J41" s="248"/>
      <c r="K41" s="248"/>
      <c r="L41" s="248"/>
      <c r="M41" s="248"/>
      <c r="N41" s="248"/>
      <c r="O41" s="248"/>
      <c r="P41" s="249"/>
    </row>
    <row r="42" spans="2:17">
      <c r="B42" s="250"/>
      <c r="C42" s="246"/>
      <c r="D42" s="246"/>
      <c r="E42" s="246"/>
      <c r="F42" s="246"/>
      <c r="G42" s="353" t="s">
        <v>553</v>
      </c>
      <c r="I42" s="354"/>
      <c r="J42" s="354"/>
      <c r="K42" s="354"/>
      <c r="L42" s="246"/>
      <c r="M42" s="246"/>
      <c r="N42" s="246"/>
      <c r="O42" s="246"/>
    </row>
    <row r="43" spans="2:17">
      <c r="B43" s="250"/>
      <c r="C43" s="246"/>
      <c r="D43" s="246"/>
      <c r="E43" s="246"/>
      <c r="F43" s="246"/>
      <c r="G43" s="1233" t="s">
        <v>561</v>
      </c>
      <c r="H43" s="1249"/>
      <c r="I43" s="1249"/>
      <c r="J43" s="1249"/>
      <c r="K43" s="1249"/>
      <c r="L43" s="1249"/>
      <c r="M43" s="1249"/>
      <c r="N43" s="1249"/>
      <c r="O43" s="1250"/>
    </row>
    <row r="44" spans="2:17">
      <c r="B44" s="250"/>
      <c r="C44" s="246"/>
      <c r="D44" s="246"/>
      <c r="E44" s="246"/>
      <c r="F44" s="246"/>
      <c r="G44" s="1251"/>
      <c r="H44" s="1252"/>
      <c r="I44" s="1252"/>
      <c r="J44" s="1252"/>
      <c r="K44" s="1252"/>
      <c r="L44" s="1252"/>
      <c r="M44" s="1252"/>
      <c r="N44" s="1252"/>
      <c r="O44" s="1253"/>
    </row>
    <row r="45" spans="2:17">
      <c r="B45" s="250"/>
      <c r="C45" s="246"/>
      <c r="D45" s="246"/>
      <c r="E45" s="246"/>
      <c r="F45" s="246"/>
      <c r="G45" s="1251"/>
      <c r="H45" s="1252"/>
      <c r="I45" s="1252"/>
      <c r="J45" s="1252"/>
      <c r="K45" s="1252"/>
      <c r="L45" s="1252"/>
      <c r="M45" s="1252"/>
      <c r="N45" s="1252"/>
      <c r="O45" s="1253"/>
    </row>
    <row r="46" spans="2:17">
      <c r="B46" s="250"/>
      <c r="C46" s="246"/>
      <c r="D46" s="246"/>
      <c r="E46" s="246"/>
      <c r="F46" s="246"/>
      <c r="G46" s="1251"/>
      <c r="H46" s="1252"/>
      <c r="I46" s="1252"/>
      <c r="J46" s="1252"/>
      <c r="K46" s="1252"/>
      <c r="L46" s="1252"/>
      <c r="M46" s="1252"/>
      <c r="N46" s="1252"/>
      <c r="O46" s="1253"/>
    </row>
    <row r="47" spans="2:17">
      <c r="B47" s="250"/>
      <c r="C47" s="246"/>
      <c r="D47" s="246"/>
      <c r="E47" s="246"/>
      <c r="F47" s="246"/>
      <c r="G47" s="1254"/>
      <c r="H47" s="1255"/>
      <c r="I47" s="1255"/>
      <c r="J47" s="1255"/>
      <c r="K47" s="1255"/>
      <c r="L47" s="1255"/>
      <c r="M47" s="1255"/>
      <c r="N47" s="1255"/>
      <c r="O47" s="1256"/>
    </row>
    <row r="48" spans="2:17">
      <c r="B48" s="250"/>
      <c r="C48" s="246"/>
      <c r="D48" s="246"/>
      <c r="E48" s="246"/>
      <c r="F48" s="246"/>
      <c r="G48" s="246"/>
      <c r="H48" s="355"/>
      <c r="I48" s="355"/>
      <c r="J48" s="355"/>
    </row>
    <row r="49" spans="1:17">
      <c r="B49" s="250"/>
      <c r="C49" s="246"/>
      <c r="D49" s="246"/>
      <c r="E49" s="246"/>
      <c r="F49" s="246"/>
      <c r="G49" s="245" t="s">
        <v>554</v>
      </c>
    </row>
    <row r="50" spans="1:17">
      <c r="B50" s="250"/>
      <c r="C50" s="246"/>
      <c r="D50" s="246"/>
      <c r="E50" s="246"/>
      <c r="F50" s="246"/>
      <c r="G50" s="1234"/>
      <c r="H50" s="1235"/>
      <c r="I50" s="1235"/>
      <c r="J50" s="1236"/>
      <c r="K50" s="356" t="s">
        <v>521</v>
      </c>
      <c r="L50" s="356" t="s">
        <v>522</v>
      </c>
      <c r="M50" s="356" t="s">
        <v>523</v>
      </c>
      <c r="N50" s="356" t="s">
        <v>524</v>
      </c>
      <c r="O50" s="356" t="s">
        <v>525</v>
      </c>
    </row>
    <row r="51" spans="1:17">
      <c r="B51" s="250"/>
      <c r="C51" s="246"/>
      <c r="D51" s="246"/>
      <c r="E51" s="246"/>
      <c r="F51" s="246"/>
      <c r="G51" s="1237" t="s">
        <v>555</v>
      </c>
      <c r="H51" s="1238"/>
      <c r="I51" s="1243" t="s">
        <v>556</v>
      </c>
      <c r="J51" s="1243"/>
      <c r="K51" s="1247"/>
      <c r="L51" s="1247"/>
      <c r="M51" s="1247"/>
      <c r="N51" s="1221"/>
      <c r="O51" s="1247"/>
    </row>
    <row r="52" spans="1:17">
      <c r="B52" s="250"/>
      <c r="C52" s="246"/>
      <c r="D52" s="246"/>
      <c r="E52" s="246"/>
      <c r="F52" s="246"/>
      <c r="G52" s="1239"/>
      <c r="H52" s="1240"/>
      <c r="I52" s="1244"/>
      <c r="J52" s="1244"/>
      <c r="K52" s="1221"/>
      <c r="L52" s="1221"/>
      <c r="M52" s="1221"/>
      <c r="N52" s="1221"/>
      <c r="O52" s="1221"/>
    </row>
    <row r="53" spans="1:17">
      <c r="A53" s="357"/>
      <c r="B53" s="250"/>
      <c r="C53" s="246"/>
      <c r="D53" s="246"/>
      <c r="E53" s="246"/>
      <c r="F53" s="246"/>
      <c r="G53" s="1239"/>
      <c r="H53" s="1240"/>
      <c r="I53" s="1231" t="s">
        <v>562</v>
      </c>
      <c r="J53" s="1231"/>
      <c r="K53" s="1248"/>
      <c r="L53" s="1248"/>
      <c r="M53" s="1248"/>
      <c r="N53" s="1245">
        <v>55.4</v>
      </c>
      <c r="O53" s="1248"/>
    </row>
    <row r="54" spans="1:17">
      <c r="A54" s="357"/>
      <c r="B54" s="250"/>
      <c r="C54" s="246"/>
      <c r="D54" s="246"/>
      <c r="E54" s="246"/>
      <c r="F54" s="246"/>
      <c r="G54" s="1241"/>
      <c r="H54" s="1242"/>
      <c r="I54" s="1231"/>
      <c r="J54" s="1231"/>
      <c r="K54" s="1246"/>
      <c r="L54" s="1246"/>
      <c r="M54" s="1246"/>
      <c r="N54" s="1246"/>
      <c r="O54" s="1246"/>
    </row>
    <row r="55" spans="1:17">
      <c r="A55" s="357"/>
      <c r="B55" s="250"/>
      <c r="C55" s="246"/>
      <c r="D55" s="246"/>
      <c r="E55" s="246"/>
      <c r="F55" s="246"/>
      <c r="G55" s="1225" t="s">
        <v>557</v>
      </c>
      <c r="H55" s="1226"/>
      <c r="I55" s="1231" t="s">
        <v>556</v>
      </c>
      <c r="J55" s="1231"/>
      <c r="K55" s="1247"/>
      <c r="L55" s="1247"/>
      <c r="M55" s="1247"/>
      <c r="N55" s="1221">
        <v>32.799999999999997</v>
      </c>
      <c r="O55" s="1247"/>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562</v>
      </c>
      <c r="J57" s="1223"/>
      <c r="K57" s="1248"/>
      <c r="L57" s="1248"/>
      <c r="M57" s="1248"/>
      <c r="N57" s="1245">
        <v>58.6</v>
      </c>
      <c r="O57" s="1248"/>
      <c r="P57" s="359"/>
      <c r="Q57" s="358"/>
    </row>
    <row r="58" spans="1:17" s="357" customFormat="1">
      <c r="A58" s="245"/>
      <c r="B58" s="358"/>
      <c r="C58" s="354"/>
      <c r="D58" s="354"/>
      <c r="E58" s="354"/>
      <c r="F58" s="354"/>
      <c r="G58" s="1229"/>
      <c r="H58" s="1230"/>
      <c r="I58" s="1223"/>
      <c r="J58" s="1223"/>
      <c r="K58" s="1246"/>
      <c r="L58" s="1246"/>
      <c r="M58" s="1246"/>
      <c r="N58" s="1246"/>
      <c r="O58" s="124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558</v>
      </c>
      <c r="C63" s="246"/>
      <c r="D63" s="246"/>
      <c r="E63" s="246"/>
      <c r="F63" s="246"/>
      <c r="G63" s="246"/>
      <c r="H63" s="246"/>
      <c r="I63" s="246"/>
      <c r="J63" s="246"/>
      <c r="K63" s="246"/>
      <c r="L63" s="246"/>
      <c r="M63" s="246"/>
      <c r="N63" s="246"/>
      <c r="O63" s="246"/>
    </row>
    <row r="64" spans="1:17">
      <c r="B64" s="250"/>
      <c r="C64" s="246"/>
      <c r="D64" s="246"/>
      <c r="E64" s="246"/>
      <c r="F64" s="246"/>
      <c r="G64" s="353" t="s">
        <v>553</v>
      </c>
      <c r="I64" s="354"/>
      <c r="J64" s="354"/>
      <c r="K64" s="354"/>
      <c r="L64" s="246"/>
      <c r="M64" s="246"/>
      <c r="N64" s="246"/>
      <c r="O64" s="246"/>
    </row>
    <row r="65" spans="2:30">
      <c r="B65" s="250"/>
      <c r="C65" s="246"/>
      <c r="D65" s="246"/>
      <c r="E65" s="246"/>
      <c r="F65" s="246"/>
      <c r="G65" s="1233" t="s">
        <v>563</v>
      </c>
      <c r="H65" s="1249"/>
      <c r="I65" s="1249"/>
      <c r="J65" s="1249"/>
      <c r="K65" s="1249"/>
      <c r="L65" s="1249"/>
      <c r="M65" s="1249"/>
      <c r="N65" s="1249"/>
      <c r="O65" s="1250"/>
    </row>
    <row r="66" spans="2:30">
      <c r="B66" s="250"/>
      <c r="C66" s="246"/>
      <c r="D66" s="246"/>
      <c r="E66" s="246"/>
      <c r="F66" s="246"/>
      <c r="G66" s="1251"/>
      <c r="H66" s="1252"/>
      <c r="I66" s="1252"/>
      <c r="J66" s="1252"/>
      <c r="K66" s="1252"/>
      <c r="L66" s="1252"/>
      <c r="M66" s="1252"/>
      <c r="N66" s="1252"/>
      <c r="O66" s="1253"/>
    </row>
    <row r="67" spans="2:30">
      <c r="B67" s="250"/>
      <c r="C67" s="246"/>
      <c r="D67" s="246"/>
      <c r="E67" s="246"/>
      <c r="F67" s="246"/>
      <c r="G67" s="1251"/>
      <c r="H67" s="1252"/>
      <c r="I67" s="1252"/>
      <c r="J67" s="1252"/>
      <c r="K67" s="1252"/>
      <c r="L67" s="1252"/>
      <c r="M67" s="1252"/>
      <c r="N67" s="1252"/>
      <c r="O67" s="1253"/>
    </row>
    <row r="68" spans="2:30">
      <c r="B68" s="250"/>
      <c r="C68" s="246"/>
      <c r="D68" s="246"/>
      <c r="E68" s="246"/>
      <c r="F68" s="246"/>
      <c r="G68" s="1251"/>
      <c r="H68" s="1252"/>
      <c r="I68" s="1252"/>
      <c r="J68" s="1252"/>
      <c r="K68" s="1252"/>
      <c r="L68" s="1252"/>
      <c r="M68" s="1252"/>
      <c r="N68" s="1252"/>
      <c r="O68" s="1253"/>
    </row>
    <row r="69" spans="2:30">
      <c r="B69" s="250"/>
      <c r="C69" s="246"/>
      <c r="D69" s="246"/>
      <c r="E69" s="246"/>
      <c r="F69" s="246"/>
      <c r="G69" s="1254"/>
      <c r="H69" s="1255"/>
      <c r="I69" s="1255"/>
      <c r="J69" s="1255"/>
      <c r="K69" s="1255"/>
      <c r="L69" s="1255"/>
      <c r="M69" s="1255"/>
      <c r="N69" s="1255"/>
      <c r="O69" s="1256"/>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559</v>
      </c>
      <c r="I71" s="370"/>
      <c r="J71" s="366"/>
      <c r="K71" s="366"/>
      <c r="L71" s="367"/>
      <c r="M71" s="366"/>
      <c r="N71" s="367"/>
      <c r="O71" s="368"/>
    </row>
    <row r="72" spans="2:30">
      <c r="B72" s="250"/>
      <c r="C72" s="246"/>
      <c r="D72" s="246"/>
      <c r="E72" s="246"/>
      <c r="F72" s="246"/>
      <c r="G72" s="1234"/>
      <c r="H72" s="1235"/>
      <c r="I72" s="1235"/>
      <c r="J72" s="1236"/>
      <c r="K72" s="356" t="s">
        <v>521</v>
      </c>
      <c r="L72" s="356" t="s">
        <v>522</v>
      </c>
      <c r="M72" s="356" t="s">
        <v>523</v>
      </c>
      <c r="N72" s="356" t="s">
        <v>524</v>
      </c>
      <c r="O72" s="356" t="s">
        <v>525</v>
      </c>
    </row>
    <row r="73" spans="2:30">
      <c r="B73" s="250"/>
      <c r="C73" s="246"/>
      <c r="D73" s="246"/>
      <c r="E73" s="246"/>
      <c r="F73" s="246"/>
      <c r="G73" s="1237" t="s">
        <v>555</v>
      </c>
      <c r="H73" s="1238"/>
      <c r="I73" s="1243" t="s">
        <v>556</v>
      </c>
      <c r="J73" s="1243"/>
      <c r="K73" s="1232"/>
      <c r="L73" s="1232"/>
      <c r="M73" s="1221"/>
      <c r="N73" s="1221"/>
      <c r="O73" s="1221"/>
      <c r="S73" s="245">
        <v>9.9</v>
      </c>
    </row>
    <row r="74" spans="2:30">
      <c r="B74" s="250"/>
      <c r="C74" s="246"/>
      <c r="D74" s="246"/>
      <c r="E74" s="246"/>
      <c r="F74" s="246"/>
      <c r="G74" s="1239"/>
      <c r="H74" s="1240"/>
      <c r="I74" s="1244"/>
      <c r="J74" s="1244"/>
      <c r="K74" s="1232"/>
      <c r="L74" s="1232"/>
      <c r="M74" s="1221"/>
      <c r="N74" s="1221"/>
      <c r="O74" s="1221"/>
    </row>
    <row r="75" spans="2:30">
      <c r="B75" s="250"/>
      <c r="C75" s="246"/>
      <c r="D75" s="246"/>
      <c r="E75" s="246"/>
      <c r="F75" s="246"/>
      <c r="G75" s="1239"/>
      <c r="H75" s="1240"/>
      <c r="I75" s="1231" t="s">
        <v>560</v>
      </c>
      <c r="J75" s="1231"/>
      <c r="K75" s="1245">
        <v>3.6</v>
      </c>
      <c r="L75" s="1245">
        <v>2.6</v>
      </c>
      <c r="M75" s="1245">
        <v>1.7</v>
      </c>
      <c r="N75" s="1245">
        <v>0.7</v>
      </c>
      <c r="O75" s="1245">
        <v>0</v>
      </c>
      <c r="U75" s="245">
        <v>81.2</v>
      </c>
      <c r="W75" s="245">
        <v>87.2</v>
      </c>
      <c r="Y75" s="245">
        <v>99.8</v>
      </c>
      <c r="AA75" s="245">
        <v>109.5</v>
      </c>
      <c r="AC75" s="245">
        <v>115.2</v>
      </c>
    </row>
    <row r="76" spans="2:30">
      <c r="B76" s="250"/>
      <c r="C76" s="246"/>
      <c r="D76" s="246"/>
      <c r="E76" s="246"/>
      <c r="F76" s="246"/>
      <c r="G76" s="1241"/>
      <c r="H76" s="1242"/>
      <c r="I76" s="1231"/>
      <c r="J76" s="1231"/>
      <c r="K76" s="1246"/>
      <c r="L76" s="1246"/>
      <c r="M76" s="1246"/>
      <c r="N76" s="1246"/>
      <c r="O76" s="1246"/>
    </row>
    <row r="77" spans="2:30">
      <c r="B77" s="250"/>
      <c r="C77" s="246"/>
      <c r="D77" s="246"/>
      <c r="E77" s="246"/>
      <c r="F77" s="246"/>
      <c r="G77" s="1225" t="s">
        <v>557</v>
      </c>
      <c r="H77" s="1226"/>
      <c r="I77" s="1231" t="s">
        <v>556</v>
      </c>
      <c r="J77" s="1231"/>
      <c r="K77" s="1232">
        <v>64.599999999999994</v>
      </c>
      <c r="L77" s="1232">
        <v>52.8</v>
      </c>
      <c r="M77" s="1221">
        <v>48.6</v>
      </c>
      <c r="N77" s="1221">
        <v>32.799999999999997</v>
      </c>
      <c r="O77" s="1221">
        <v>20.2</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560</v>
      </c>
      <c r="J79" s="1223"/>
      <c r="K79" s="1224">
        <v>12.4</v>
      </c>
      <c r="L79" s="1224">
        <v>11.5</v>
      </c>
      <c r="M79" s="1224">
        <v>10.4</v>
      </c>
      <c r="N79" s="1224">
        <v>9.5</v>
      </c>
      <c r="O79" s="1224">
        <v>8.6</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H71" sqref="H7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H71" sqref="H7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64261</v>
      </c>
      <c r="E3" s="118"/>
      <c r="F3" s="119">
        <v>70489</v>
      </c>
      <c r="G3" s="120"/>
      <c r="H3" s="121"/>
    </row>
    <row r="4" spans="1:8">
      <c r="A4" s="122"/>
      <c r="B4" s="123"/>
      <c r="C4" s="124"/>
      <c r="D4" s="125">
        <v>55878</v>
      </c>
      <c r="E4" s="126"/>
      <c r="F4" s="127">
        <v>37817</v>
      </c>
      <c r="G4" s="128"/>
      <c r="H4" s="129"/>
    </row>
    <row r="5" spans="1:8">
      <c r="A5" s="110" t="s">
        <v>515</v>
      </c>
      <c r="B5" s="115"/>
      <c r="C5" s="116"/>
      <c r="D5" s="117">
        <v>66804</v>
      </c>
      <c r="E5" s="118"/>
      <c r="F5" s="119">
        <v>84389</v>
      </c>
      <c r="G5" s="120"/>
      <c r="H5" s="121"/>
    </row>
    <row r="6" spans="1:8">
      <c r="A6" s="122"/>
      <c r="B6" s="123"/>
      <c r="C6" s="124"/>
      <c r="D6" s="125">
        <v>48287</v>
      </c>
      <c r="E6" s="126"/>
      <c r="F6" s="127">
        <v>44339</v>
      </c>
      <c r="G6" s="128"/>
      <c r="H6" s="129"/>
    </row>
    <row r="7" spans="1:8">
      <c r="A7" s="110" t="s">
        <v>516</v>
      </c>
      <c r="B7" s="115"/>
      <c r="C7" s="116"/>
      <c r="D7" s="117">
        <v>84940</v>
      </c>
      <c r="E7" s="118"/>
      <c r="F7" s="119">
        <v>83623</v>
      </c>
      <c r="G7" s="120"/>
      <c r="H7" s="121"/>
    </row>
    <row r="8" spans="1:8">
      <c r="A8" s="122"/>
      <c r="B8" s="123"/>
      <c r="C8" s="124"/>
      <c r="D8" s="125">
        <v>73332</v>
      </c>
      <c r="E8" s="126"/>
      <c r="F8" s="127">
        <v>48787</v>
      </c>
      <c r="G8" s="128"/>
      <c r="H8" s="129"/>
    </row>
    <row r="9" spans="1:8">
      <c r="A9" s="110" t="s">
        <v>517</v>
      </c>
      <c r="B9" s="115"/>
      <c r="C9" s="116"/>
      <c r="D9" s="117">
        <v>72433</v>
      </c>
      <c r="E9" s="118"/>
      <c r="F9" s="119">
        <v>87974</v>
      </c>
      <c r="G9" s="120"/>
      <c r="H9" s="121"/>
    </row>
    <row r="10" spans="1:8">
      <c r="A10" s="122"/>
      <c r="B10" s="123"/>
      <c r="C10" s="124"/>
      <c r="D10" s="125">
        <v>62410</v>
      </c>
      <c r="E10" s="126"/>
      <c r="F10" s="127">
        <v>48183</v>
      </c>
      <c r="G10" s="128"/>
      <c r="H10" s="129"/>
    </row>
    <row r="11" spans="1:8">
      <c r="A11" s="110" t="s">
        <v>518</v>
      </c>
      <c r="B11" s="115"/>
      <c r="C11" s="116"/>
      <c r="D11" s="117">
        <v>103258</v>
      </c>
      <c r="E11" s="118"/>
      <c r="F11" s="119">
        <v>78864</v>
      </c>
      <c r="G11" s="120"/>
      <c r="H11" s="121"/>
    </row>
    <row r="12" spans="1:8">
      <c r="A12" s="122"/>
      <c r="B12" s="123"/>
      <c r="C12" s="130"/>
      <c r="D12" s="125">
        <v>92024</v>
      </c>
      <c r="E12" s="126"/>
      <c r="F12" s="127">
        <v>46136</v>
      </c>
      <c r="G12" s="128"/>
      <c r="H12" s="129"/>
    </row>
    <row r="13" spans="1:8">
      <c r="A13" s="110"/>
      <c r="B13" s="115"/>
      <c r="C13" s="131"/>
      <c r="D13" s="132">
        <v>78339</v>
      </c>
      <c r="E13" s="133"/>
      <c r="F13" s="134">
        <v>81068</v>
      </c>
      <c r="G13" s="135"/>
      <c r="H13" s="121"/>
    </row>
    <row r="14" spans="1:8">
      <c r="A14" s="122"/>
      <c r="B14" s="123"/>
      <c r="C14" s="124"/>
      <c r="D14" s="125">
        <v>66386</v>
      </c>
      <c r="E14" s="126"/>
      <c r="F14" s="127">
        <v>45052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7.85</v>
      </c>
      <c r="C19" s="136">
        <f>ROUND(VALUE(SUBSTITUTE(実質収支比率等に係る経年分析!G$48,"▲","-")),2)</f>
        <v>7.17</v>
      </c>
      <c r="D19" s="136">
        <f>ROUND(VALUE(SUBSTITUTE(実質収支比率等に係る経年分析!H$48,"▲","-")),2)</f>
        <v>5.86</v>
      </c>
      <c r="E19" s="136">
        <f>ROUND(VALUE(SUBSTITUTE(実質収支比率等に係る経年分析!I$48,"▲","-")),2)</f>
        <v>6.12</v>
      </c>
      <c r="F19" s="136">
        <f>ROUND(VALUE(SUBSTITUTE(実質収支比率等に係る経年分析!J$48,"▲","-")),2)</f>
        <v>6.44</v>
      </c>
    </row>
    <row r="20" spans="1:11">
      <c r="A20" s="136" t="s">
        <v>43</v>
      </c>
      <c r="B20" s="136">
        <f>ROUND(VALUE(SUBSTITUTE(実質収支比率等に係る経年分析!F$47,"▲","-")),2)</f>
        <v>79.91</v>
      </c>
      <c r="C20" s="136">
        <f>ROUND(VALUE(SUBSTITUTE(実質収支比率等に係る経年分析!G$47,"▲","-")),2)</f>
        <v>82.28</v>
      </c>
      <c r="D20" s="136">
        <f>ROUND(VALUE(SUBSTITUTE(実質収支比率等に係る経年分析!H$47,"▲","-")),2)</f>
        <v>86.77</v>
      </c>
      <c r="E20" s="136">
        <f>ROUND(VALUE(SUBSTITUTE(実質収支比率等に係る経年分析!I$47,"▲","-")),2)</f>
        <v>89.86</v>
      </c>
      <c r="F20" s="136">
        <f>ROUND(VALUE(SUBSTITUTE(実質収支比率等に係る経年分析!J$47,"▲","-")),2)</f>
        <v>87.61</v>
      </c>
    </row>
    <row r="21" spans="1:11">
      <c r="A21" s="136" t="s">
        <v>44</v>
      </c>
      <c r="B21" s="136">
        <f>IF(ISNUMBER(VALUE(SUBSTITUTE(実質収支比率等に係る経年分析!F$49,"▲","-"))),ROUND(VALUE(SUBSTITUTE(実質収支比率等に係る経年分析!F$49,"▲","-")),2),NA())</f>
        <v>5.3</v>
      </c>
      <c r="C21" s="136">
        <f>IF(ISNUMBER(VALUE(SUBSTITUTE(実質収支比率等に係る経年分析!G$49,"▲","-"))),ROUND(VALUE(SUBSTITUTE(実質収支比率等に係る経年分析!G$49,"▲","-")),2),NA())</f>
        <v>-0.64</v>
      </c>
      <c r="D21" s="136">
        <f>IF(ISNUMBER(VALUE(SUBSTITUTE(実質収支比率等に係る経年分析!H$49,"▲","-"))),ROUND(VALUE(SUBSTITUTE(実質収支比率等に係る経年分析!H$49,"▲","-")),2),NA())</f>
        <v>-1.27</v>
      </c>
      <c r="E21" s="136">
        <f>IF(ISNUMBER(VALUE(SUBSTITUTE(実質収支比率等に係る経年分析!I$49,"▲","-"))),ROUND(VALUE(SUBSTITUTE(実質収支比率等に係る経年分析!I$49,"▲","-")),2),NA())</f>
        <v>0.56000000000000005</v>
      </c>
      <c r="F21" s="136">
        <f>IF(ISNUMBER(VALUE(SUBSTITUTE(実質収支比率等に係る経年分析!J$49,"▲","-"))),ROUND(VALUE(SUBSTITUTE(実質収支比率等に係る経年分析!J$49,"▲","-")),2),NA())</f>
        <v>-9.2100000000000009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7.0000000000000007E-2</v>
      </c>
    </row>
    <row r="30" spans="1:11">
      <c r="A30" s="137" t="str">
        <f>IF(連結実質赤字比率に係る赤字・黒字の構成分析!C$40="",NA(),連結実質赤字比率に係る赤字・黒字の構成分析!C$40)</f>
        <v>後期高齢者医療保険特別会計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1.1200000000000001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1.06</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2.74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2.4500000000000002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3.12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2.27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1.59</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5.86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5.53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5.68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5.93</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7.84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7.16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5.85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6.43</v>
      </c>
    </row>
    <row r="36" spans="1:16">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19.43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18.98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15.27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919</v>
      </c>
      <c r="E42" s="138"/>
      <c r="F42" s="138"/>
      <c r="G42" s="138">
        <f>'実質公債費比率（分子）の構造'!L$52</f>
        <v>920</v>
      </c>
      <c r="H42" s="138"/>
      <c r="I42" s="138"/>
      <c r="J42" s="138">
        <f>'実質公債費比率（分子）の構造'!M$52</f>
        <v>954</v>
      </c>
      <c r="K42" s="138"/>
      <c r="L42" s="138"/>
      <c r="M42" s="138">
        <f>'実質公債費比率（分子）の構造'!N$52</f>
        <v>943</v>
      </c>
      <c r="N42" s="138"/>
      <c r="O42" s="138"/>
      <c r="P42" s="138">
        <f>'実質公債費比率（分子）の構造'!O$52</f>
        <v>911</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3</v>
      </c>
      <c r="C44" s="138"/>
      <c r="D44" s="138"/>
      <c r="E44" s="138">
        <f>'実質公債費比率（分子）の構造'!L$50</f>
        <v>2</v>
      </c>
      <c r="F44" s="138"/>
      <c r="G44" s="138"/>
      <c r="H44" s="138">
        <f>'実質公債費比率（分子）の構造'!M$50</f>
        <v>3</v>
      </c>
      <c r="I44" s="138"/>
      <c r="J44" s="138"/>
      <c r="K44" s="138">
        <f>'実質公債費比率（分子）の構造'!N$50</f>
        <v>3</v>
      </c>
      <c r="L44" s="138"/>
      <c r="M44" s="138"/>
      <c r="N44" s="138">
        <f>'実質公債費比率（分子）の構造'!O$50</f>
        <v>3</v>
      </c>
      <c r="O44" s="138"/>
      <c r="P44" s="138"/>
    </row>
    <row r="45" spans="1:16">
      <c r="A45" s="138" t="s">
        <v>54</v>
      </c>
      <c r="B45" s="138">
        <f>'実質公債費比率（分子）の構造'!K$49</f>
        <v>186</v>
      </c>
      <c r="C45" s="138"/>
      <c r="D45" s="138"/>
      <c r="E45" s="138">
        <f>'実質公債費比率（分子）の構造'!L$49</f>
        <v>128</v>
      </c>
      <c r="F45" s="138"/>
      <c r="G45" s="138"/>
      <c r="H45" s="138">
        <f>'実質公債費比率（分子）の構造'!M$49</f>
        <v>94</v>
      </c>
      <c r="I45" s="138"/>
      <c r="J45" s="138"/>
      <c r="K45" s="138">
        <f>'実質公債費比率（分子）の構造'!N$49</f>
        <v>49</v>
      </c>
      <c r="L45" s="138"/>
      <c r="M45" s="138"/>
      <c r="N45" s="138">
        <f>'実質公債費比率（分子）の構造'!O$49</f>
        <v>21</v>
      </c>
      <c r="O45" s="138"/>
      <c r="P45" s="138"/>
    </row>
    <row r="46" spans="1:16">
      <c r="A46" s="138" t="s">
        <v>55</v>
      </c>
      <c r="B46" s="138">
        <f>'実質公債費比率（分子）の構造'!K$48</f>
        <v>396</v>
      </c>
      <c r="C46" s="138"/>
      <c r="D46" s="138"/>
      <c r="E46" s="138">
        <f>'実質公債費比率（分子）の構造'!L$48</f>
        <v>394</v>
      </c>
      <c r="F46" s="138"/>
      <c r="G46" s="138"/>
      <c r="H46" s="138">
        <f>'実質公債費比率（分子）の構造'!M$48</f>
        <v>412</v>
      </c>
      <c r="I46" s="138"/>
      <c r="J46" s="138"/>
      <c r="K46" s="138">
        <f>'実質公債費比率（分子）の構造'!N$48</f>
        <v>418</v>
      </c>
      <c r="L46" s="138"/>
      <c r="M46" s="138"/>
      <c r="N46" s="138">
        <f>'実質公債費比率（分子）の構造'!O$48</f>
        <v>407</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604</v>
      </c>
      <c r="C49" s="138"/>
      <c r="D49" s="138"/>
      <c r="E49" s="138">
        <f>'実質公債費比率（分子）の構造'!L$45</f>
        <v>553</v>
      </c>
      <c r="F49" s="138"/>
      <c r="G49" s="138"/>
      <c r="H49" s="138">
        <f>'実質公債費比率（分子）の構造'!M$45</f>
        <v>520</v>
      </c>
      <c r="I49" s="138"/>
      <c r="J49" s="138"/>
      <c r="K49" s="138">
        <f>'実質公債費比率（分子）の構造'!N$45</f>
        <v>457</v>
      </c>
      <c r="L49" s="138"/>
      <c r="M49" s="138"/>
      <c r="N49" s="138">
        <f>'実質公債費比率（分子）の構造'!O$45</f>
        <v>424</v>
      </c>
      <c r="O49" s="138"/>
      <c r="P49" s="138"/>
    </row>
    <row r="50" spans="1:16">
      <c r="A50" s="138" t="s">
        <v>59</v>
      </c>
      <c r="B50" s="138" t="e">
        <f>NA()</f>
        <v>#N/A</v>
      </c>
      <c r="C50" s="138">
        <f>IF(ISNUMBER('実質公債費比率（分子）の構造'!K$53),'実質公債費比率（分子）の構造'!K$53,NA())</f>
        <v>270</v>
      </c>
      <c r="D50" s="138" t="e">
        <f>NA()</f>
        <v>#N/A</v>
      </c>
      <c r="E50" s="138" t="e">
        <f>NA()</f>
        <v>#N/A</v>
      </c>
      <c r="F50" s="138">
        <f>IF(ISNUMBER('実質公債費比率（分子）の構造'!L$53),'実質公債費比率（分子）の構造'!L$53,NA())</f>
        <v>157</v>
      </c>
      <c r="G50" s="138" t="e">
        <f>NA()</f>
        <v>#N/A</v>
      </c>
      <c r="H50" s="138" t="e">
        <f>NA()</f>
        <v>#N/A</v>
      </c>
      <c r="I50" s="138">
        <f>IF(ISNUMBER('実質公債費比率（分子）の構造'!M$53),'実質公債費比率（分子）の構造'!M$53,NA())</f>
        <v>75</v>
      </c>
      <c r="J50" s="138" t="e">
        <f>NA()</f>
        <v>#N/A</v>
      </c>
      <c r="K50" s="138" t="e">
        <f>NA()</f>
        <v>#N/A</v>
      </c>
      <c r="L50" s="138">
        <f>IF(ISNUMBER('実質公債費比率（分子）の構造'!N$53),'実質公債費比率（分子）の構造'!N$53,NA())</f>
        <v>-16</v>
      </c>
      <c r="M50" s="138" t="e">
        <f>NA()</f>
        <v>#N/A</v>
      </c>
      <c r="N50" s="138" t="e">
        <f>NA()</f>
        <v>#N/A</v>
      </c>
      <c r="O50" s="138">
        <f>IF(ISNUMBER('実質公債費比率（分子）の構造'!O$53),'実質公債費比率（分子）の構造'!O$53,NA())</f>
        <v>-56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10093</v>
      </c>
      <c r="E56" s="137"/>
      <c r="F56" s="137"/>
      <c r="G56" s="137">
        <f>'将来負担比率（分子）の構造'!J$52</f>
        <v>9441</v>
      </c>
      <c r="H56" s="137"/>
      <c r="I56" s="137"/>
      <c r="J56" s="137">
        <f>'将来負担比率（分子）の構造'!K$52</f>
        <v>9021</v>
      </c>
      <c r="K56" s="137"/>
      <c r="L56" s="137"/>
      <c r="M56" s="137">
        <f>'将来負担比率（分子）の構造'!L$52</f>
        <v>8429</v>
      </c>
      <c r="N56" s="137"/>
      <c r="O56" s="137"/>
      <c r="P56" s="137">
        <f>'将来負担比率（分子）の構造'!M$52</f>
        <v>7799</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13663</v>
      </c>
      <c r="E58" s="137"/>
      <c r="F58" s="137"/>
      <c r="G58" s="137">
        <f>'将来負担比率（分子）の構造'!J$50</f>
        <v>14021</v>
      </c>
      <c r="H58" s="137"/>
      <c r="I58" s="137"/>
      <c r="J58" s="137">
        <f>'将来負担比率（分子）の構造'!K$50</f>
        <v>14731</v>
      </c>
      <c r="K58" s="137"/>
      <c r="L58" s="137"/>
      <c r="M58" s="137">
        <f>'将来負担比率（分子）の構造'!L$50</f>
        <v>14785</v>
      </c>
      <c r="N58" s="137"/>
      <c r="O58" s="137"/>
      <c r="P58" s="137">
        <f>'将来負担比率（分子）の構造'!M$50</f>
        <v>13005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417</v>
      </c>
      <c r="C62" s="137"/>
      <c r="D62" s="137"/>
      <c r="E62" s="137">
        <f>'将来負担比率（分子）の構造'!J$45</f>
        <v>320</v>
      </c>
      <c r="F62" s="137"/>
      <c r="G62" s="137"/>
      <c r="H62" s="137" t="str">
        <f>'将来負担比率（分子）の構造'!K$45</f>
        <v>-</v>
      </c>
      <c r="I62" s="137"/>
      <c r="J62" s="137"/>
      <c r="K62" s="137" t="str">
        <f>'将来負担比率（分子）の構造'!L$45</f>
        <v>-</v>
      </c>
      <c r="L62" s="137"/>
      <c r="M62" s="137"/>
      <c r="N62" s="137" t="str">
        <f>'将来負担比率（分子）の構造'!M$45</f>
        <v>-</v>
      </c>
      <c r="O62" s="137"/>
      <c r="P62" s="137"/>
    </row>
    <row r="63" spans="1:16">
      <c r="A63" s="137" t="s">
        <v>28</v>
      </c>
      <c r="B63" s="137">
        <f>'将来負担比率（分子）の構造'!I$44</f>
        <v>384</v>
      </c>
      <c r="C63" s="137"/>
      <c r="D63" s="137"/>
      <c r="E63" s="137">
        <f>'将来負担比率（分子）の構造'!J$44</f>
        <v>260</v>
      </c>
      <c r="F63" s="137"/>
      <c r="G63" s="137"/>
      <c r="H63" s="137">
        <f>'将来負担比率（分子）の構造'!K$44</f>
        <v>166</v>
      </c>
      <c r="I63" s="137"/>
      <c r="J63" s="137"/>
      <c r="K63" s="137">
        <f>'将来負担比率（分子）の構造'!L$44</f>
        <v>120</v>
      </c>
      <c r="L63" s="137"/>
      <c r="M63" s="137"/>
      <c r="N63" s="137">
        <f>'将来負担比率（分子）の構造'!M$44</f>
        <v>98</v>
      </c>
      <c r="O63" s="137"/>
      <c r="P63" s="137"/>
    </row>
    <row r="64" spans="1:16">
      <c r="A64" s="137" t="s">
        <v>27</v>
      </c>
      <c r="B64" s="137">
        <f>'将来負担比率（分子）の構造'!I$43</f>
        <v>5060</v>
      </c>
      <c r="C64" s="137"/>
      <c r="D64" s="137"/>
      <c r="E64" s="137">
        <f>'将来負担比率（分子）の構造'!J$43</f>
        <v>4694</v>
      </c>
      <c r="F64" s="137"/>
      <c r="G64" s="137"/>
      <c r="H64" s="137">
        <f>'将来負担比率（分子）の構造'!K$43</f>
        <v>4455</v>
      </c>
      <c r="I64" s="137"/>
      <c r="J64" s="137"/>
      <c r="K64" s="137">
        <f>'将来負担比率（分子）の構造'!L$43</f>
        <v>4233</v>
      </c>
      <c r="L64" s="137"/>
      <c r="M64" s="137"/>
      <c r="N64" s="137">
        <f>'将来負担比率（分子）の構造'!M$43</f>
        <v>4012</v>
      </c>
      <c r="O64" s="137"/>
      <c r="P64" s="137"/>
    </row>
    <row r="65" spans="1:16">
      <c r="A65" s="137" t="s">
        <v>26</v>
      </c>
      <c r="B65" s="137">
        <f>'将来負担比率（分子）の構造'!I$42</f>
        <v>22</v>
      </c>
      <c r="C65" s="137"/>
      <c r="D65" s="137"/>
      <c r="E65" s="137">
        <f>'将来負担比率（分子）の構造'!J$42</f>
        <v>20</v>
      </c>
      <c r="F65" s="137"/>
      <c r="G65" s="137"/>
      <c r="H65" s="137">
        <f>'将来負担比率（分子）の構造'!K$42</f>
        <v>17</v>
      </c>
      <c r="I65" s="137"/>
      <c r="J65" s="137"/>
      <c r="K65" s="137">
        <f>'将来負担比率（分子）の構造'!L$42</f>
        <v>14</v>
      </c>
      <c r="L65" s="137"/>
      <c r="M65" s="137"/>
      <c r="N65" s="137">
        <f>'将来負担比率（分子）の構造'!M$42</f>
        <v>11</v>
      </c>
      <c r="O65" s="137"/>
      <c r="P65" s="137"/>
    </row>
    <row r="66" spans="1:16">
      <c r="A66" s="137" t="s">
        <v>25</v>
      </c>
      <c r="B66" s="137">
        <f>'将来負担比率（分子）の構造'!I$41</f>
        <v>3793</v>
      </c>
      <c r="C66" s="137"/>
      <c r="D66" s="137"/>
      <c r="E66" s="137">
        <f>'将来負担比率（分子）の構造'!J$41</f>
        <v>3349</v>
      </c>
      <c r="F66" s="137"/>
      <c r="G66" s="137"/>
      <c r="H66" s="137">
        <f>'将来負担比率（分子）の構造'!K$41</f>
        <v>2930</v>
      </c>
      <c r="I66" s="137"/>
      <c r="J66" s="137"/>
      <c r="K66" s="137">
        <f>'将来負担比率（分子）の構造'!L$41</f>
        <v>2557</v>
      </c>
      <c r="L66" s="137"/>
      <c r="M66" s="137"/>
      <c r="N66" s="137">
        <f>'将来負担比率（分子）の構造'!M$41</f>
        <v>2292</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8014456</v>
      </c>
      <c r="S5" s="671"/>
      <c r="T5" s="671"/>
      <c r="U5" s="671"/>
      <c r="V5" s="671"/>
      <c r="W5" s="671"/>
      <c r="X5" s="671"/>
      <c r="Y5" s="718"/>
      <c r="Z5" s="731">
        <v>46.2</v>
      </c>
      <c r="AA5" s="731"/>
      <c r="AB5" s="731"/>
      <c r="AC5" s="731"/>
      <c r="AD5" s="732">
        <v>8014456</v>
      </c>
      <c r="AE5" s="732"/>
      <c r="AF5" s="732"/>
      <c r="AG5" s="732"/>
      <c r="AH5" s="732"/>
      <c r="AI5" s="732"/>
      <c r="AJ5" s="732"/>
      <c r="AK5" s="732"/>
      <c r="AL5" s="719">
        <v>83.1</v>
      </c>
      <c r="AM5" s="688"/>
      <c r="AN5" s="688"/>
      <c r="AO5" s="720"/>
      <c r="AP5" s="707" t="s">
        <v>210</v>
      </c>
      <c r="AQ5" s="708"/>
      <c r="AR5" s="708"/>
      <c r="AS5" s="708"/>
      <c r="AT5" s="708"/>
      <c r="AU5" s="708"/>
      <c r="AV5" s="708"/>
      <c r="AW5" s="708"/>
      <c r="AX5" s="708"/>
      <c r="AY5" s="708"/>
      <c r="AZ5" s="708"/>
      <c r="BA5" s="708"/>
      <c r="BB5" s="708"/>
      <c r="BC5" s="708"/>
      <c r="BD5" s="708"/>
      <c r="BE5" s="708"/>
      <c r="BF5" s="709"/>
      <c r="BG5" s="620">
        <v>8014456</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223597</v>
      </c>
      <c r="S6" s="621"/>
      <c r="T6" s="621"/>
      <c r="U6" s="621"/>
      <c r="V6" s="621"/>
      <c r="W6" s="621"/>
      <c r="X6" s="621"/>
      <c r="Y6" s="622"/>
      <c r="Z6" s="673">
        <v>1.3</v>
      </c>
      <c r="AA6" s="673"/>
      <c r="AB6" s="673"/>
      <c r="AC6" s="673"/>
      <c r="AD6" s="674">
        <v>223597</v>
      </c>
      <c r="AE6" s="674"/>
      <c r="AF6" s="674"/>
      <c r="AG6" s="674"/>
      <c r="AH6" s="674"/>
      <c r="AI6" s="674"/>
      <c r="AJ6" s="674"/>
      <c r="AK6" s="674"/>
      <c r="AL6" s="643">
        <v>2.2999999999999998</v>
      </c>
      <c r="AM6" s="675"/>
      <c r="AN6" s="675"/>
      <c r="AO6" s="676"/>
      <c r="AP6" s="617" t="s">
        <v>216</v>
      </c>
      <c r="AQ6" s="618"/>
      <c r="AR6" s="618"/>
      <c r="AS6" s="618"/>
      <c r="AT6" s="618"/>
      <c r="AU6" s="618"/>
      <c r="AV6" s="618"/>
      <c r="AW6" s="618"/>
      <c r="AX6" s="618"/>
      <c r="AY6" s="618"/>
      <c r="AZ6" s="618"/>
      <c r="BA6" s="618"/>
      <c r="BB6" s="618"/>
      <c r="BC6" s="618"/>
      <c r="BD6" s="618"/>
      <c r="BE6" s="618"/>
      <c r="BF6" s="619"/>
      <c r="BG6" s="620">
        <v>8014456</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127279</v>
      </c>
      <c r="CS6" s="621"/>
      <c r="CT6" s="621"/>
      <c r="CU6" s="621"/>
      <c r="CV6" s="621"/>
      <c r="CW6" s="621"/>
      <c r="CX6" s="621"/>
      <c r="CY6" s="622"/>
      <c r="CZ6" s="673">
        <v>0.8</v>
      </c>
      <c r="DA6" s="673"/>
      <c r="DB6" s="673"/>
      <c r="DC6" s="673"/>
      <c r="DD6" s="626" t="s">
        <v>211</v>
      </c>
      <c r="DE6" s="621"/>
      <c r="DF6" s="621"/>
      <c r="DG6" s="621"/>
      <c r="DH6" s="621"/>
      <c r="DI6" s="621"/>
      <c r="DJ6" s="621"/>
      <c r="DK6" s="621"/>
      <c r="DL6" s="621"/>
      <c r="DM6" s="621"/>
      <c r="DN6" s="621"/>
      <c r="DO6" s="621"/>
      <c r="DP6" s="622"/>
      <c r="DQ6" s="626">
        <v>127279</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5269</v>
      </c>
      <c r="S7" s="621"/>
      <c r="T7" s="621"/>
      <c r="U7" s="621"/>
      <c r="V7" s="621"/>
      <c r="W7" s="621"/>
      <c r="X7" s="621"/>
      <c r="Y7" s="622"/>
      <c r="Z7" s="673">
        <v>0</v>
      </c>
      <c r="AA7" s="673"/>
      <c r="AB7" s="673"/>
      <c r="AC7" s="673"/>
      <c r="AD7" s="674">
        <v>5269</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2329688</v>
      </c>
      <c r="BH7" s="621"/>
      <c r="BI7" s="621"/>
      <c r="BJ7" s="621"/>
      <c r="BK7" s="621"/>
      <c r="BL7" s="621"/>
      <c r="BM7" s="621"/>
      <c r="BN7" s="622"/>
      <c r="BO7" s="673">
        <v>29.1</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1893006</v>
      </c>
      <c r="CS7" s="621"/>
      <c r="CT7" s="621"/>
      <c r="CU7" s="621"/>
      <c r="CV7" s="621"/>
      <c r="CW7" s="621"/>
      <c r="CX7" s="621"/>
      <c r="CY7" s="622"/>
      <c r="CZ7" s="673">
        <v>11.3</v>
      </c>
      <c r="DA7" s="673"/>
      <c r="DB7" s="673"/>
      <c r="DC7" s="673"/>
      <c r="DD7" s="626">
        <v>172127</v>
      </c>
      <c r="DE7" s="621"/>
      <c r="DF7" s="621"/>
      <c r="DG7" s="621"/>
      <c r="DH7" s="621"/>
      <c r="DI7" s="621"/>
      <c r="DJ7" s="621"/>
      <c r="DK7" s="621"/>
      <c r="DL7" s="621"/>
      <c r="DM7" s="621"/>
      <c r="DN7" s="621"/>
      <c r="DO7" s="621"/>
      <c r="DP7" s="622"/>
      <c r="DQ7" s="626">
        <v>1460007</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15718</v>
      </c>
      <c r="S8" s="621"/>
      <c r="T8" s="621"/>
      <c r="U8" s="621"/>
      <c r="V8" s="621"/>
      <c r="W8" s="621"/>
      <c r="X8" s="621"/>
      <c r="Y8" s="622"/>
      <c r="Z8" s="673">
        <v>0.1</v>
      </c>
      <c r="AA8" s="673"/>
      <c r="AB8" s="673"/>
      <c r="AC8" s="673"/>
      <c r="AD8" s="674">
        <v>15718</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63944</v>
      </c>
      <c r="BH8" s="621"/>
      <c r="BI8" s="621"/>
      <c r="BJ8" s="621"/>
      <c r="BK8" s="621"/>
      <c r="BL8" s="621"/>
      <c r="BM8" s="621"/>
      <c r="BN8" s="622"/>
      <c r="BO8" s="673">
        <v>0.8</v>
      </c>
      <c r="BP8" s="673"/>
      <c r="BQ8" s="673"/>
      <c r="BR8" s="673"/>
      <c r="BS8" s="626" t="s">
        <v>223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3783914</v>
      </c>
      <c r="CS8" s="621"/>
      <c r="CT8" s="621"/>
      <c r="CU8" s="621"/>
      <c r="CV8" s="621"/>
      <c r="CW8" s="621"/>
      <c r="CX8" s="621"/>
      <c r="CY8" s="622"/>
      <c r="CZ8" s="673">
        <v>22.7</v>
      </c>
      <c r="DA8" s="673"/>
      <c r="DB8" s="673"/>
      <c r="DC8" s="673"/>
      <c r="DD8" s="626">
        <v>172731</v>
      </c>
      <c r="DE8" s="621"/>
      <c r="DF8" s="621"/>
      <c r="DG8" s="621"/>
      <c r="DH8" s="621"/>
      <c r="DI8" s="621"/>
      <c r="DJ8" s="621"/>
      <c r="DK8" s="621"/>
      <c r="DL8" s="621"/>
      <c r="DM8" s="621"/>
      <c r="DN8" s="621"/>
      <c r="DO8" s="621"/>
      <c r="DP8" s="622"/>
      <c r="DQ8" s="626">
        <v>2121845</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11913</v>
      </c>
      <c r="S9" s="621"/>
      <c r="T9" s="621"/>
      <c r="U9" s="621"/>
      <c r="V9" s="621"/>
      <c r="W9" s="621"/>
      <c r="X9" s="621"/>
      <c r="Y9" s="622"/>
      <c r="Z9" s="673">
        <v>0.1</v>
      </c>
      <c r="AA9" s="673"/>
      <c r="AB9" s="673"/>
      <c r="AC9" s="673"/>
      <c r="AD9" s="674">
        <v>11913</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1680321</v>
      </c>
      <c r="BH9" s="621"/>
      <c r="BI9" s="621"/>
      <c r="BJ9" s="621"/>
      <c r="BK9" s="621"/>
      <c r="BL9" s="621"/>
      <c r="BM9" s="621"/>
      <c r="BN9" s="622"/>
      <c r="BO9" s="673">
        <v>21</v>
      </c>
      <c r="BP9" s="673"/>
      <c r="BQ9" s="673"/>
      <c r="BR9" s="673"/>
      <c r="BS9" s="626" t="s">
        <v>223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2976575</v>
      </c>
      <c r="CS9" s="621"/>
      <c r="CT9" s="621"/>
      <c r="CU9" s="621"/>
      <c r="CV9" s="621"/>
      <c r="CW9" s="621"/>
      <c r="CX9" s="621"/>
      <c r="CY9" s="622"/>
      <c r="CZ9" s="673">
        <v>17.8</v>
      </c>
      <c r="DA9" s="673"/>
      <c r="DB9" s="673"/>
      <c r="DC9" s="673"/>
      <c r="DD9" s="626">
        <v>999</v>
      </c>
      <c r="DE9" s="621"/>
      <c r="DF9" s="621"/>
      <c r="DG9" s="621"/>
      <c r="DH9" s="621"/>
      <c r="DI9" s="621"/>
      <c r="DJ9" s="621"/>
      <c r="DK9" s="621"/>
      <c r="DL9" s="621"/>
      <c r="DM9" s="621"/>
      <c r="DN9" s="621"/>
      <c r="DO9" s="621"/>
      <c r="DP9" s="622"/>
      <c r="DQ9" s="626">
        <v>2773996</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611145</v>
      </c>
      <c r="S10" s="621"/>
      <c r="T10" s="621"/>
      <c r="U10" s="621"/>
      <c r="V10" s="621"/>
      <c r="W10" s="621"/>
      <c r="X10" s="621"/>
      <c r="Y10" s="622"/>
      <c r="Z10" s="673">
        <v>3.5</v>
      </c>
      <c r="AA10" s="673"/>
      <c r="AB10" s="673"/>
      <c r="AC10" s="673"/>
      <c r="AD10" s="674">
        <v>611145</v>
      </c>
      <c r="AE10" s="674"/>
      <c r="AF10" s="674"/>
      <c r="AG10" s="674"/>
      <c r="AH10" s="674"/>
      <c r="AI10" s="674"/>
      <c r="AJ10" s="674"/>
      <c r="AK10" s="674"/>
      <c r="AL10" s="643">
        <v>6.3</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118565</v>
      </c>
      <c r="BH10" s="621"/>
      <c r="BI10" s="621"/>
      <c r="BJ10" s="621"/>
      <c r="BK10" s="621"/>
      <c r="BL10" s="621"/>
      <c r="BM10" s="621"/>
      <c r="BN10" s="622"/>
      <c r="BO10" s="673">
        <v>1.5</v>
      </c>
      <c r="BP10" s="673"/>
      <c r="BQ10" s="673"/>
      <c r="BR10" s="673"/>
      <c r="BS10" s="626" t="s">
        <v>223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7093</v>
      </c>
      <c r="CS10" s="621"/>
      <c r="CT10" s="621"/>
      <c r="CU10" s="621"/>
      <c r="CV10" s="621"/>
      <c r="CW10" s="621"/>
      <c r="CX10" s="621"/>
      <c r="CY10" s="622"/>
      <c r="CZ10" s="673">
        <v>0</v>
      </c>
      <c r="DA10" s="673"/>
      <c r="DB10" s="673"/>
      <c r="DC10" s="673"/>
      <c r="DD10" s="626" t="s">
        <v>223</v>
      </c>
      <c r="DE10" s="621"/>
      <c r="DF10" s="621"/>
      <c r="DG10" s="621"/>
      <c r="DH10" s="621"/>
      <c r="DI10" s="621"/>
      <c r="DJ10" s="621"/>
      <c r="DK10" s="621"/>
      <c r="DL10" s="621"/>
      <c r="DM10" s="621"/>
      <c r="DN10" s="621"/>
      <c r="DO10" s="621"/>
      <c r="DP10" s="622"/>
      <c r="DQ10" s="626">
        <v>7093</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v>22630</v>
      </c>
      <c r="S11" s="621"/>
      <c r="T11" s="621"/>
      <c r="U11" s="621"/>
      <c r="V11" s="621"/>
      <c r="W11" s="621"/>
      <c r="X11" s="621"/>
      <c r="Y11" s="622"/>
      <c r="Z11" s="673">
        <v>0.1</v>
      </c>
      <c r="AA11" s="673"/>
      <c r="AB11" s="673"/>
      <c r="AC11" s="673"/>
      <c r="AD11" s="674">
        <v>22630</v>
      </c>
      <c r="AE11" s="674"/>
      <c r="AF11" s="674"/>
      <c r="AG11" s="674"/>
      <c r="AH11" s="674"/>
      <c r="AI11" s="674"/>
      <c r="AJ11" s="674"/>
      <c r="AK11" s="674"/>
      <c r="AL11" s="643">
        <v>0.2</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466858</v>
      </c>
      <c r="BH11" s="621"/>
      <c r="BI11" s="621"/>
      <c r="BJ11" s="621"/>
      <c r="BK11" s="621"/>
      <c r="BL11" s="621"/>
      <c r="BM11" s="621"/>
      <c r="BN11" s="622"/>
      <c r="BO11" s="673">
        <v>5.8</v>
      </c>
      <c r="BP11" s="673"/>
      <c r="BQ11" s="673"/>
      <c r="BR11" s="673"/>
      <c r="BS11" s="626" t="s">
        <v>223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668008</v>
      </c>
      <c r="CS11" s="621"/>
      <c r="CT11" s="621"/>
      <c r="CU11" s="621"/>
      <c r="CV11" s="621"/>
      <c r="CW11" s="621"/>
      <c r="CX11" s="621"/>
      <c r="CY11" s="622"/>
      <c r="CZ11" s="673">
        <v>4</v>
      </c>
      <c r="DA11" s="673"/>
      <c r="DB11" s="673"/>
      <c r="DC11" s="673"/>
      <c r="DD11" s="626">
        <v>62960</v>
      </c>
      <c r="DE11" s="621"/>
      <c r="DF11" s="621"/>
      <c r="DG11" s="621"/>
      <c r="DH11" s="621"/>
      <c r="DI11" s="621"/>
      <c r="DJ11" s="621"/>
      <c r="DK11" s="621"/>
      <c r="DL11" s="621"/>
      <c r="DM11" s="621"/>
      <c r="DN11" s="621"/>
      <c r="DO11" s="621"/>
      <c r="DP11" s="622"/>
      <c r="DQ11" s="626">
        <v>645139</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223</v>
      </c>
      <c r="S12" s="621"/>
      <c r="T12" s="621"/>
      <c r="U12" s="621"/>
      <c r="V12" s="621"/>
      <c r="W12" s="621"/>
      <c r="X12" s="621"/>
      <c r="Y12" s="622"/>
      <c r="Z12" s="673" t="s">
        <v>223</v>
      </c>
      <c r="AA12" s="673"/>
      <c r="AB12" s="673"/>
      <c r="AC12" s="673"/>
      <c r="AD12" s="674" t="s">
        <v>223</v>
      </c>
      <c r="AE12" s="674"/>
      <c r="AF12" s="674"/>
      <c r="AG12" s="674"/>
      <c r="AH12" s="674"/>
      <c r="AI12" s="674"/>
      <c r="AJ12" s="674"/>
      <c r="AK12" s="674"/>
      <c r="AL12" s="643" t="s">
        <v>223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5322739</v>
      </c>
      <c r="BH12" s="621"/>
      <c r="BI12" s="621"/>
      <c r="BJ12" s="621"/>
      <c r="BK12" s="621"/>
      <c r="BL12" s="621"/>
      <c r="BM12" s="621"/>
      <c r="BN12" s="622"/>
      <c r="BO12" s="673">
        <v>66.400000000000006</v>
      </c>
      <c r="BP12" s="673"/>
      <c r="BQ12" s="673"/>
      <c r="BR12" s="673"/>
      <c r="BS12" s="626" t="s">
        <v>223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250712</v>
      </c>
      <c r="CS12" s="621"/>
      <c r="CT12" s="621"/>
      <c r="CU12" s="621"/>
      <c r="CV12" s="621"/>
      <c r="CW12" s="621"/>
      <c r="CX12" s="621"/>
      <c r="CY12" s="622"/>
      <c r="CZ12" s="673">
        <v>1.5</v>
      </c>
      <c r="DA12" s="673"/>
      <c r="DB12" s="673"/>
      <c r="DC12" s="673"/>
      <c r="DD12" s="626">
        <v>14592</v>
      </c>
      <c r="DE12" s="621"/>
      <c r="DF12" s="621"/>
      <c r="DG12" s="621"/>
      <c r="DH12" s="621"/>
      <c r="DI12" s="621"/>
      <c r="DJ12" s="621"/>
      <c r="DK12" s="621"/>
      <c r="DL12" s="621"/>
      <c r="DM12" s="621"/>
      <c r="DN12" s="621"/>
      <c r="DO12" s="621"/>
      <c r="DP12" s="622"/>
      <c r="DQ12" s="626">
        <v>244752</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48652</v>
      </c>
      <c r="S13" s="621"/>
      <c r="T13" s="621"/>
      <c r="U13" s="621"/>
      <c r="V13" s="621"/>
      <c r="W13" s="621"/>
      <c r="X13" s="621"/>
      <c r="Y13" s="622"/>
      <c r="Z13" s="673">
        <v>0.3</v>
      </c>
      <c r="AA13" s="673"/>
      <c r="AB13" s="673"/>
      <c r="AC13" s="673"/>
      <c r="AD13" s="674">
        <v>48652</v>
      </c>
      <c r="AE13" s="674"/>
      <c r="AF13" s="674"/>
      <c r="AG13" s="674"/>
      <c r="AH13" s="674"/>
      <c r="AI13" s="674"/>
      <c r="AJ13" s="674"/>
      <c r="AK13" s="674"/>
      <c r="AL13" s="643">
        <v>0.5</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5314852</v>
      </c>
      <c r="BH13" s="621"/>
      <c r="BI13" s="621"/>
      <c r="BJ13" s="621"/>
      <c r="BK13" s="621"/>
      <c r="BL13" s="621"/>
      <c r="BM13" s="621"/>
      <c r="BN13" s="622"/>
      <c r="BO13" s="673">
        <v>66.3</v>
      </c>
      <c r="BP13" s="673"/>
      <c r="BQ13" s="673"/>
      <c r="BR13" s="673"/>
      <c r="BS13" s="626" t="s">
        <v>223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2187204</v>
      </c>
      <c r="CS13" s="621"/>
      <c r="CT13" s="621"/>
      <c r="CU13" s="621"/>
      <c r="CV13" s="621"/>
      <c r="CW13" s="621"/>
      <c r="CX13" s="621"/>
      <c r="CY13" s="622"/>
      <c r="CZ13" s="673">
        <v>13.1</v>
      </c>
      <c r="DA13" s="673"/>
      <c r="DB13" s="673"/>
      <c r="DC13" s="673"/>
      <c r="DD13" s="626">
        <v>1296206</v>
      </c>
      <c r="DE13" s="621"/>
      <c r="DF13" s="621"/>
      <c r="DG13" s="621"/>
      <c r="DH13" s="621"/>
      <c r="DI13" s="621"/>
      <c r="DJ13" s="621"/>
      <c r="DK13" s="621"/>
      <c r="DL13" s="621"/>
      <c r="DM13" s="621"/>
      <c r="DN13" s="621"/>
      <c r="DO13" s="621"/>
      <c r="DP13" s="622"/>
      <c r="DQ13" s="626">
        <v>2007035</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223</v>
      </c>
      <c r="S14" s="621"/>
      <c r="T14" s="621"/>
      <c r="U14" s="621"/>
      <c r="V14" s="621"/>
      <c r="W14" s="621"/>
      <c r="X14" s="621"/>
      <c r="Y14" s="622"/>
      <c r="Z14" s="673" t="s">
        <v>223</v>
      </c>
      <c r="AA14" s="673"/>
      <c r="AB14" s="673"/>
      <c r="AC14" s="673"/>
      <c r="AD14" s="674" t="s">
        <v>223</v>
      </c>
      <c r="AE14" s="674"/>
      <c r="AF14" s="674"/>
      <c r="AG14" s="674"/>
      <c r="AH14" s="674"/>
      <c r="AI14" s="674"/>
      <c r="AJ14" s="674"/>
      <c r="AK14" s="674"/>
      <c r="AL14" s="643" t="s">
        <v>223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106299</v>
      </c>
      <c r="BH14" s="621"/>
      <c r="BI14" s="621"/>
      <c r="BJ14" s="621"/>
      <c r="BK14" s="621"/>
      <c r="BL14" s="621"/>
      <c r="BM14" s="621"/>
      <c r="BN14" s="622"/>
      <c r="BO14" s="673">
        <v>1.3</v>
      </c>
      <c r="BP14" s="673"/>
      <c r="BQ14" s="673"/>
      <c r="BR14" s="673"/>
      <c r="BS14" s="626" t="s">
        <v>223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2073717</v>
      </c>
      <c r="CS14" s="621"/>
      <c r="CT14" s="621"/>
      <c r="CU14" s="621"/>
      <c r="CV14" s="621"/>
      <c r="CW14" s="621"/>
      <c r="CX14" s="621"/>
      <c r="CY14" s="622"/>
      <c r="CZ14" s="673">
        <v>12.4</v>
      </c>
      <c r="DA14" s="673"/>
      <c r="DB14" s="673"/>
      <c r="DC14" s="673"/>
      <c r="DD14" s="626">
        <v>1321674</v>
      </c>
      <c r="DE14" s="621"/>
      <c r="DF14" s="621"/>
      <c r="DG14" s="621"/>
      <c r="DH14" s="621"/>
      <c r="DI14" s="621"/>
      <c r="DJ14" s="621"/>
      <c r="DK14" s="621"/>
      <c r="DL14" s="621"/>
      <c r="DM14" s="621"/>
      <c r="DN14" s="621"/>
      <c r="DO14" s="621"/>
      <c r="DP14" s="622"/>
      <c r="DQ14" s="626">
        <v>875383</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17011</v>
      </c>
      <c r="S15" s="621"/>
      <c r="T15" s="621"/>
      <c r="U15" s="621"/>
      <c r="V15" s="621"/>
      <c r="W15" s="621"/>
      <c r="X15" s="621"/>
      <c r="Y15" s="622"/>
      <c r="Z15" s="673">
        <v>0.1</v>
      </c>
      <c r="AA15" s="673"/>
      <c r="AB15" s="673"/>
      <c r="AC15" s="673"/>
      <c r="AD15" s="674">
        <v>17011</v>
      </c>
      <c r="AE15" s="674"/>
      <c r="AF15" s="674"/>
      <c r="AG15" s="674"/>
      <c r="AH15" s="674"/>
      <c r="AI15" s="674"/>
      <c r="AJ15" s="674"/>
      <c r="AK15" s="674"/>
      <c r="AL15" s="643">
        <v>0.2</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255730</v>
      </c>
      <c r="BH15" s="621"/>
      <c r="BI15" s="621"/>
      <c r="BJ15" s="621"/>
      <c r="BK15" s="621"/>
      <c r="BL15" s="621"/>
      <c r="BM15" s="621"/>
      <c r="BN15" s="622"/>
      <c r="BO15" s="673">
        <v>3.2</v>
      </c>
      <c r="BP15" s="673"/>
      <c r="BQ15" s="673"/>
      <c r="BR15" s="673"/>
      <c r="BS15" s="626" t="s">
        <v>223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2290906</v>
      </c>
      <c r="CS15" s="621"/>
      <c r="CT15" s="621"/>
      <c r="CU15" s="621"/>
      <c r="CV15" s="621"/>
      <c r="CW15" s="621"/>
      <c r="CX15" s="621"/>
      <c r="CY15" s="622"/>
      <c r="CZ15" s="673">
        <v>13.7</v>
      </c>
      <c r="DA15" s="673"/>
      <c r="DB15" s="673"/>
      <c r="DC15" s="673"/>
      <c r="DD15" s="626">
        <v>403180</v>
      </c>
      <c r="DE15" s="621"/>
      <c r="DF15" s="621"/>
      <c r="DG15" s="621"/>
      <c r="DH15" s="621"/>
      <c r="DI15" s="621"/>
      <c r="DJ15" s="621"/>
      <c r="DK15" s="621"/>
      <c r="DL15" s="621"/>
      <c r="DM15" s="621"/>
      <c r="DN15" s="621"/>
      <c r="DO15" s="621"/>
      <c r="DP15" s="622"/>
      <c r="DQ15" s="626">
        <v>1583164</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784369</v>
      </c>
      <c r="S16" s="621"/>
      <c r="T16" s="621"/>
      <c r="U16" s="621"/>
      <c r="V16" s="621"/>
      <c r="W16" s="621"/>
      <c r="X16" s="621"/>
      <c r="Y16" s="622"/>
      <c r="Z16" s="673">
        <v>4.5</v>
      </c>
      <c r="AA16" s="673"/>
      <c r="AB16" s="673"/>
      <c r="AC16" s="673"/>
      <c r="AD16" s="674">
        <v>654762</v>
      </c>
      <c r="AE16" s="674"/>
      <c r="AF16" s="674"/>
      <c r="AG16" s="674"/>
      <c r="AH16" s="674"/>
      <c r="AI16" s="674"/>
      <c r="AJ16" s="674"/>
      <c r="AK16" s="674"/>
      <c r="AL16" s="643">
        <v>6.8</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223</v>
      </c>
      <c r="BH16" s="621"/>
      <c r="BI16" s="621"/>
      <c r="BJ16" s="621"/>
      <c r="BK16" s="621"/>
      <c r="BL16" s="621"/>
      <c r="BM16" s="621"/>
      <c r="BN16" s="622"/>
      <c r="BO16" s="673" t="s">
        <v>223</v>
      </c>
      <c r="BP16" s="673"/>
      <c r="BQ16" s="673"/>
      <c r="BR16" s="673"/>
      <c r="BS16" s="626" t="s">
        <v>223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223</v>
      </c>
      <c r="CS16" s="621"/>
      <c r="CT16" s="621"/>
      <c r="CU16" s="621"/>
      <c r="CV16" s="621"/>
      <c r="CW16" s="621"/>
      <c r="CX16" s="621"/>
      <c r="CY16" s="622"/>
      <c r="CZ16" s="673" t="s">
        <v>223</v>
      </c>
      <c r="DA16" s="673"/>
      <c r="DB16" s="673"/>
      <c r="DC16" s="673"/>
      <c r="DD16" s="626" t="s">
        <v>223</v>
      </c>
      <c r="DE16" s="621"/>
      <c r="DF16" s="621"/>
      <c r="DG16" s="621"/>
      <c r="DH16" s="621"/>
      <c r="DI16" s="621"/>
      <c r="DJ16" s="621"/>
      <c r="DK16" s="621"/>
      <c r="DL16" s="621"/>
      <c r="DM16" s="621"/>
      <c r="DN16" s="621"/>
      <c r="DO16" s="621"/>
      <c r="DP16" s="622"/>
      <c r="DQ16" s="626" t="s">
        <v>223</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654762</v>
      </c>
      <c r="S17" s="621"/>
      <c r="T17" s="621"/>
      <c r="U17" s="621"/>
      <c r="V17" s="621"/>
      <c r="W17" s="621"/>
      <c r="X17" s="621"/>
      <c r="Y17" s="622"/>
      <c r="Z17" s="673">
        <v>3.8</v>
      </c>
      <c r="AA17" s="673"/>
      <c r="AB17" s="673"/>
      <c r="AC17" s="673"/>
      <c r="AD17" s="674">
        <v>654762</v>
      </c>
      <c r="AE17" s="674"/>
      <c r="AF17" s="674"/>
      <c r="AG17" s="674"/>
      <c r="AH17" s="674"/>
      <c r="AI17" s="674"/>
      <c r="AJ17" s="674"/>
      <c r="AK17" s="674"/>
      <c r="AL17" s="643">
        <v>6.8</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223</v>
      </c>
      <c r="BH17" s="621"/>
      <c r="BI17" s="621"/>
      <c r="BJ17" s="621"/>
      <c r="BK17" s="621"/>
      <c r="BL17" s="621"/>
      <c r="BM17" s="621"/>
      <c r="BN17" s="622"/>
      <c r="BO17" s="673" t="s">
        <v>223</v>
      </c>
      <c r="BP17" s="673"/>
      <c r="BQ17" s="673"/>
      <c r="BR17" s="673"/>
      <c r="BS17" s="626" t="s">
        <v>223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423530</v>
      </c>
      <c r="CS17" s="621"/>
      <c r="CT17" s="621"/>
      <c r="CU17" s="621"/>
      <c r="CV17" s="621"/>
      <c r="CW17" s="621"/>
      <c r="CX17" s="621"/>
      <c r="CY17" s="622"/>
      <c r="CZ17" s="673">
        <v>2.5</v>
      </c>
      <c r="DA17" s="673"/>
      <c r="DB17" s="673"/>
      <c r="DC17" s="673"/>
      <c r="DD17" s="626" t="s">
        <v>223</v>
      </c>
      <c r="DE17" s="621"/>
      <c r="DF17" s="621"/>
      <c r="DG17" s="621"/>
      <c r="DH17" s="621"/>
      <c r="DI17" s="621"/>
      <c r="DJ17" s="621"/>
      <c r="DK17" s="621"/>
      <c r="DL17" s="621"/>
      <c r="DM17" s="621"/>
      <c r="DN17" s="621"/>
      <c r="DO17" s="621"/>
      <c r="DP17" s="622"/>
      <c r="DQ17" s="626">
        <v>423530</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129553</v>
      </c>
      <c r="S18" s="621"/>
      <c r="T18" s="621"/>
      <c r="U18" s="621"/>
      <c r="V18" s="621"/>
      <c r="W18" s="621"/>
      <c r="X18" s="621"/>
      <c r="Y18" s="622"/>
      <c r="Z18" s="673">
        <v>0.7</v>
      </c>
      <c r="AA18" s="673"/>
      <c r="AB18" s="673"/>
      <c r="AC18" s="673"/>
      <c r="AD18" s="674" t="s">
        <v>223</v>
      </c>
      <c r="AE18" s="674"/>
      <c r="AF18" s="674"/>
      <c r="AG18" s="674"/>
      <c r="AH18" s="674"/>
      <c r="AI18" s="674"/>
      <c r="AJ18" s="674"/>
      <c r="AK18" s="674"/>
      <c r="AL18" s="643" t="s">
        <v>223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223</v>
      </c>
      <c r="BH18" s="621"/>
      <c r="BI18" s="621"/>
      <c r="BJ18" s="621"/>
      <c r="BK18" s="621"/>
      <c r="BL18" s="621"/>
      <c r="BM18" s="621"/>
      <c r="BN18" s="622"/>
      <c r="BO18" s="673" t="s">
        <v>223</v>
      </c>
      <c r="BP18" s="673"/>
      <c r="BQ18" s="673"/>
      <c r="BR18" s="673"/>
      <c r="BS18" s="626" t="s">
        <v>223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223</v>
      </c>
      <c r="CS18" s="621"/>
      <c r="CT18" s="621"/>
      <c r="CU18" s="621"/>
      <c r="CV18" s="621"/>
      <c r="CW18" s="621"/>
      <c r="CX18" s="621"/>
      <c r="CY18" s="622"/>
      <c r="CZ18" s="673" t="s">
        <v>223</v>
      </c>
      <c r="DA18" s="673"/>
      <c r="DB18" s="673"/>
      <c r="DC18" s="673"/>
      <c r="DD18" s="626" t="s">
        <v>223</v>
      </c>
      <c r="DE18" s="621"/>
      <c r="DF18" s="621"/>
      <c r="DG18" s="621"/>
      <c r="DH18" s="621"/>
      <c r="DI18" s="621"/>
      <c r="DJ18" s="621"/>
      <c r="DK18" s="621"/>
      <c r="DL18" s="621"/>
      <c r="DM18" s="621"/>
      <c r="DN18" s="621"/>
      <c r="DO18" s="621"/>
      <c r="DP18" s="622"/>
      <c r="DQ18" s="626" t="s">
        <v>223</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v>54</v>
      </c>
      <c r="S19" s="621"/>
      <c r="T19" s="621"/>
      <c r="U19" s="621"/>
      <c r="V19" s="621"/>
      <c r="W19" s="621"/>
      <c r="X19" s="621"/>
      <c r="Y19" s="622"/>
      <c r="Z19" s="673">
        <v>0</v>
      </c>
      <c r="AA19" s="673"/>
      <c r="AB19" s="673"/>
      <c r="AC19" s="673"/>
      <c r="AD19" s="674" t="s">
        <v>223</v>
      </c>
      <c r="AE19" s="674"/>
      <c r="AF19" s="674"/>
      <c r="AG19" s="674"/>
      <c r="AH19" s="674"/>
      <c r="AI19" s="674"/>
      <c r="AJ19" s="674"/>
      <c r="AK19" s="674"/>
      <c r="AL19" s="643" t="s">
        <v>223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223</v>
      </c>
      <c r="BH19" s="621"/>
      <c r="BI19" s="621"/>
      <c r="BJ19" s="621"/>
      <c r="BK19" s="621"/>
      <c r="BL19" s="621"/>
      <c r="BM19" s="621"/>
      <c r="BN19" s="622"/>
      <c r="BO19" s="673" t="s">
        <v>223</v>
      </c>
      <c r="BP19" s="673"/>
      <c r="BQ19" s="673"/>
      <c r="BR19" s="673"/>
      <c r="BS19" s="626" t="s">
        <v>223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223</v>
      </c>
      <c r="CS19" s="621"/>
      <c r="CT19" s="621"/>
      <c r="CU19" s="621"/>
      <c r="CV19" s="621"/>
      <c r="CW19" s="621"/>
      <c r="CX19" s="621"/>
      <c r="CY19" s="622"/>
      <c r="CZ19" s="673" t="s">
        <v>223</v>
      </c>
      <c r="DA19" s="673"/>
      <c r="DB19" s="673"/>
      <c r="DC19" s="673"/>
      <c r="DD19" s="626" t="s">
        <v>223</v>
      </c>
      <c r="DE19" s="621"/>
      <c r="DF19" s="621"/>
      <c r="DG19" s="621"/>
      <c r="DH19" s="621"/>
      <c r="DI19" s="621"/>
      <c r="DJ19" s="621"/>
      <c r="DK19" s="621"/>
      <c r="DL19" s="621"/>
      <c r="DM19" s="621"/>
      <c r="DN19" s="621"/>
      <c r="DO19" s="621"/>
      <c r="DP19" s="622"/>
      <c r="DQ19" s="626" t="s">
        <v>223</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9754760</v>
      </c>
      <c r="S20" s="621"/>
      <c r="T20" s="621"/>
      <c r="U20" s="621"/>
      <c r="V20" s="621"/>
      <c r="W20" s="621"/>
      <c r="X20" s="621"/>
      <c r="Y20" s="622"/>
      <c r="Z20" s="673">
        <v>56.2</v>
      </c>
      <c r="AA20" s="673"/>
      <c r="AB20" s="673"/>
      <c r="AC20" s="673"/>
      <c r="AD20" s="674">
        <v>9625153</v>
      </c>
      <c r="AE20" s="674"/>
      <c r="AF20" s="674"/>
      <c r="AG20" s="674"/>
      <c r="AH20" s="674"/>
      <c r="AI20" s="674"/>
      <c r="AJ20" s="674"/>
      <c r="AK20" s="674"/>
      <c r="AL20" s="643">
        <v>99.8</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223</v>
      </c>
      <c r="BH20" s="621"/>
      <c r="BI20" s="621"/>
      <c r="BJ20" s="621"/>
      <c r="BK20" s="621"/>
      <c r="BL20" s="621"/>
      <c r="BM20" s="621"/>
      <c r="BN20" s="622"/>
      <c r="BO20" s="673" t="s">
        <v>223</v>
      </c>
      <c r="BP20" s="673"/>
      <c r="BQ20" s="673"/>
      <c r="BR20" s="673"/>
      <c r="BS20" s="626" t="s">
        <v>223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16681944</v>
      </c>
      <c r="CS20" s="621"/>
      <c r="CT20" s="621"/>
      <c r="CU20" s="621"/>
      <c r="CV20" s="621"/>
      <c r="CW20" s="621"/>
      <c r="CX20" s="621"/>
      <c r="CY20" s="622"/>
      <c r="CZ20" s="673">
        <v>100</v>
      </c>
      <c r="DA20" s="673"/>
      <c r="DB20" s="673"/>
      <c r="DC20" s="673"/>
      <c r="DD20" s="626">
        <v>3444469</v>
      </c>
      <c r="DE20" s="621"/>
      <c r="DF20" s="621"/>
      <c r="DG20" s="621"/>
      <c r="DH20" s="621"/>
      <c r="DI20" s="621"/>
      <c r="DJ20" s="621"/>
      <c r="DK20" s="621"/>
      <c r="DL20" s="621"/>
      <c r="DM20" s="621"/>
      <c r="DN20" s="621"/>
      <c r="DO20" s="621"/>
      <c r="DP20" s="622"/>
      <c r="DQ20" s="626">
        <v>12269223</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7261</v>
      </c>
      <c r="S21" s="621"/>
      <c r="T21" s="621"/>
      <c r="U21" s="621"/>
      <c r="V21" s="621"/>
      <c r="W21" s="621"/>
      <c r="X21" s="621"/>
      <c r="Y21" s="622"/>
      <c r="Z21" s="673">
        <v>0</v>
      </c>
      <c r="AA21" s="673"/>
      <c r="AB21" s="673"/>
      <c r="AC21" s="673"/>
      <c r="AD21" s="674">
        <v>7261</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223</v>
      </c>
      <c r="BH21" s="621"/>
      <c r="BI21" s="621"/>
      <c r="BJ21" s="621"/>
      <c r="BK21" s="621"/>
      <c r="BL21" s="621"/>
      <c r="BM21" s="621"/>
      <c r="BN21" s="622"/>
      <c r="BO21" s="673" t="s">
        <v>223</v>
      </c>
      <c r="BP21" s="673"/>
      <c r="BQ21" s="673"/>
      <c r="BR21" s="673"/>
      <c r="BS21" s="626" t="s">
        <v>223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4546</v>
      </c>
      <c r="S22" s="621"/>
      <c r="T22" s="621"/>
      <c r="U22" s="621"/>
      <c r="V22" s="621"/>
      <c r="W22" s="621"/>
      <c r="X22" s="621"/>
      <c r="Y22" s="622"/>
      <c r="Z22" s="673">
        <v>0</v>
      </c>
      <c r="AA22" s="673"/>
      <c r="AB22" s="673"/>
      <c r="AC22" s="673"/>
      <c r="AD22" s="674" t="s">
        <v>223</v>
      </c>
      <c r="AE22" s="674"/>
      <c r="AF22" s="674"/>
      <c r="AG22" s="674"/>
      <c r="AH22" s="674"/>
      <c r="AI22" s="674"/>
      <c r="AJ22" s="674"/>
      <c r="AK22" s="674"/>
      <c r="AL22" s="643" t="s">
        <v>223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223</v>
      </c>
      <c r="BH22" s="621"/>
      <c r="BI22" s="621"/>
      <c r="BJ22" s="621"/>
      <c r="BK22" s="621"/>
      <c r="BL22" s="621"/>
      <c r="BM22" s="621"/>
      <c r="BN22" s="622"/>
      <c r="BO22" s="673" t="s">
        <v>223</v>
      </c>
      <c r="BP22" s="673"/>
      <c r="BQ22" s="673"/>
      <c r="BR22" s="673"/>
      <c r="BS22" s="626" t="s">
        <v>223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316896</v>
      </c>
      <c r="S23" s="621"/>
      <c r="T23" s="621"/>
      <c r="U23" s="621"/>
      <c r="V23" s="621"/>
      <c r="W23" s="621"/>
      <c r="X23" s="621"/>
      <c r="Y23" s="622"/>
      <c r="Z23" s="673">
        <v>1.8</v>
      </c>
      <c r="AA23" s="673"/>
      <c r="AB23" s="673"/>
      <c r="AC23" s="673"/>
      <c r="AD23" s="674" t="s">
        <v>223</v>
      </c>
      <c r="AE23" s="674"/>
      <c r="AF23" s="674"/>
      <c r="AG23" s="674"/>
      <c r="AH23" s="674"/>
      <c r="AI23" s="674"/>
      <c r="AJ23" s="674"/>
      <c r="AK23" s="674"/>
      <c r="AL23" s="643" t="s">
        <v>223</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223</v>
      </c>
      <c r="BH23" s="621"/>
      <c r="BI23" s="621"/>
      <c r="BJ23" s="621"/>
      <c r="BK23" s="621"/>
      <c r="BL23" s="621"/>
      <c r="BM23" s="621"/>
      <c r="BN23" s="622"/>
      <c r="BO23" s="673" t="s">
        <v>223</v>
      </c>
      <c r="BP23" s="673"/>
      <c r="BQ23" s="673"/>
      <c r="BR23" s="673"/>
      <c r="BS23" s="626" t="s">
        <v>223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22536</v>
      </c>
      <c r="S24" s="621"/>
      <c r="T24" s="621"/>
      <c r="U24" s="621"/>
      <c r="V24" s="621"/>
      <c r="W24" s="621"/>
      <c r="X24" s="621"/>
      <c r="Y24" s="622"/>
      <c r="Z24" s="673">
        <v>0.1</v>
      </c>
      <c r="AA24" s="673"/>
      <c r="AB24" s="673"/>
      <c r="AC24" s="673"/>
      <c r="AD24" s="674" t="s">
        <v>223</v>
      </c>
      <c r="AE24" s="674"/>
      <c r="AF24" s="674"/>
      <c r="AG24" s="674"/>
      <c r="AH24" s="674"/>
      <c r="AI24" s="674"/>
      <c r="AJ24" s="674"/>
      <c r="AK24" s="674"/>
      <c r="AL24" s="643" t="s">
        <v>223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223</v>
      </c>
      <c r="BH24" s="621"/>
      <c r="BI24" s="621"/>
      <c r="BJ24" s="621"/>
      <c r="BK24" s="621"/>
      <c r="BL24" s="621"/>
      <c r="BM24" s="621"/>
      <c r="BN24" s="622"/>
      <c r="BO24" s="673" t="s">
        <v>223</v>
      </c>
      <c r="BP24" s="673"/>
      <c r="BQ24" s="673"/>
      <c r="BR24" s="673"/>
      <c r="BS24" s="626" t="s">
        <v>223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4798666</v>
      </c>
      <c r="CS24" s="671"/>
      <c r="CT24" s="671"/>
      <c r="CU24" s="671"/>
      <c r="CV24" s="671"/>
      <c r="CW24" s="671"/>
      <c r="CX24" s="671"/>
      <c r="CY24" s="718"/>
      <c r="CZ24" s="722">
        <v>28.8</v>
      </c>
      <c r="DA24" s="723"/>
      <c r="DB24" s="723"/>
      <c r="DC24" s="724"/>
      <c r="DD24" s="717">
        <v>3417688</v>
      </c>
      <c r="DE24" s="671"/>
      <c r="DF24" s="671"/>
      <c r="DG24" s="671"/>
      <c r="DH24" s="671"/>
      <c r="DI24" s="671"/>
      <c r="DJ24" s="671"/>
      <c r="DK24" s="718"/>
      <c r="DL24" s="717">
        <v>3411604</v>
      </c>
      <c r="DM24" s="671"/>
      <c r="DN24" s="671"/>
      <c r="DO24" s="671"/>
      <c r="DP24" s="671"/>
      <c r="DQ24" s="671"/>
      <c r="DR24" s="671"/>
      <c r="DS24" s="671"/>
      <c r="DT24" s="671"/>
      <c r="DU24" s="671"/>
      <c r="DV24" s="718"/>
      <c r="DW24" s="719">
        <v>35</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2500716</v>
      </c>
      <c r="S25" s="621"/>
      <c r="T25" s="621"/>
      <c r="U25" s="621"/>
      <c r="V25" s="621"/>
      <c r="W25" s="621"/>
      <c r="X25" s="621"/>
      <c r="Y25" s="622"/>
      <c r="Z25" s="673">
        <v>14.4</v>
      </c>
      <c r="AA25" s="673"/>
      <c r="AB25" s="673"/>
      <c r="AC25" s="673"/>
      <c r="AD25" s="674" t="s">
        <v>223</v>
      </c>
      <c r="AE25" s="674"/>
      <c r="AF25" s="674"/>
      <c r="AG25" s="674"/>
      <c r="AH25" s="674"/>
      <c r="AI25" s="674"/>
      <c r="AJ25" s="674"/>
      <c r="AK25" s="674"/>
      <c r="AL25" s="643" t="s">
        <v>223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223</v>
      </c>
      <c r="BH25" s="621"/>
      <c r="BI25" s="621"/>
      <c r="BJ25" s="621"/>
      <c r="BK25" s="621"/>
      <c r="BL25" s="621"/>
      <c r="BM25" s="621"/>
      <c r="BN25" s="622"/>
      <c r="BO25" s="673" t="s">
        <v>223</v>
      </c>
      <c r="BP25" s="673"/>
      <c r="BQ25" s="673"/>
      <c r="BR25" s="673"/>
      <c r="BS25" s="626" t="s">
        <v>223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2559551</v>
      </c>
      <c r="CS25" s="639"/>
      <c r="CT25" s="639"/>
      <c r="CU25" s="639"/>
      <c r="CV25" s="639"/>
      <c r="CW25" s="639"/>
      <c r="CX25" s="639"/>
      <c r="CY25" s="640"/>
      <c r="CZ25" s="623">
        <v>15.3</v>
      </c>
      <c r="DA25" s="641"/>
      <c r="DB25" s="641"/>
      <c r="DC25" s="642"/>
      <c r="DD25" s="626">
        <v>2457448</v>
      </c>
      <c r="DE25" s="639"/>
      <c r="DF25" s="639"/>
      <c r="DG25" s="639"/>
      <c r="DH25" s="639"/>
      <c r="DI25" s="639"/>
      <c r="DJ25" s="639"/>
      <c r="DK25" s="640"/>
      <c r="DL25" s="626">
        <v>2451414</v>
      </c>
      <c r="DM25" s="639"/>
      <c r="DN25" s="639"/>
      <c r="DO25" s="639"/>
      <c r="DP25" s="639"/>
      <c r="DQ25" s="639"/>
      <c r="DR25" s="639"/>
      <c r="DS25" s="639"/>
      <c r="DT25" s="639"/>
      <c r="DU25" s="639"/>
      <c r="DV25" s="640"/>
      <c r="DW25" s="643">
        <v>25.1</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v>5788</v>
      </c>
      <c r="S26" s="621"/>
      <c r="T26" s="621"/>
      <c r="U26" s="621"/>
      <c r="V26" s="621"/>
      <c r="W26" s="621"/>
      <c r="X26" s="621"/>
      <c r="Y26" s="622"/>
      <c r="Z26" s="673">
        <v>0</v>
      </c>
      <c r="AA26" s="673"/>
      <c r="AB26" s="673"/>
      <c r="AC26" s="673"/>
      <c r="AD26" s="674">
        <v>5788</v>
      </c>
      <c r="AE26" s="674"/>
      <c r="AF26" s="674"/>
      <c r="AG26" s="674"/>
      <c r="AH26" s="674"/>
      <c r="AI26" s="674"/>
      <c r="AJ26" s="674"/>
      <c r="AK26" s="674"/>
      <c r="AL26" s="643">
        <v>0.1</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223</v>
      </c>
      <c r="BH26" s="621"/>
      <c r="BI26" s="621"/>
      <c r="BJ26" s="621"/>
      <c r="BK26" s="621"/>
      <c r="BL26" s="621"/>
      <c r="BM26" s="621"/>
      <c r="BN26" s="622"/>
      <c r="BO26" s="673" t="s">
        <v>223</v>
      </c>
      <c r="BP26" s="673"/>
      <c r="BQ26" s="673"/>
      <c r="BR26" s="673"/>
      <c r="BS26" s="626" t="s">
        <v>223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1763380</v>
      </c>
      <c r="CS26" s="621"/>
      <c r="CT26" s="621"/>
      <c r="CU26" s="621"/>
      <c r="CV26" s="621"/>
      <c r="CW26" s="621"/>
      <c r="CX26" s="621"/>
      <c r="CY26" s="622"/>
      <c r="CZ26" s="623">
        <v>10.6</v>
      </c>
      <c r="DA26" s="641"/>
      <c r="DB26" s="641"/>
      <c r="DC26" s="642"/>
      <c r="DD26" s="626">
        <v>1668610</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830806</v>
      </c>
      <c r="S27" s="621"/>
      <c r="T27" s="621"/>
      <c r="U27" s="621"/>
      <c r="V27" s="621"/>
      <c r="W27" s="621"/>
      <c r="X27" s="621"/>
      <c r="Y27" s="622"/>
      <c r="Z27" s="673">
        <v>4.8</v>
      </c>
      <c r="AA27" s="673"/>
      <c r="AB27" s="673"/>
      <c r="AC27" s="673"/>
      <c r="AD27" s="674" t="s">
        <v>223</v>
      </c>
      <c r="AE27" s="674"/>
      <c r="AF27" s="674"/>
      <c r="AG27" s="674"/>
      <c r="AH27" s="674"/>
      <c r="AI27" s="674"/>
      <c r="AJ27" s="674"/>
      <c r="AK27" s="674"/>
      <c r="AL27" s="643" t="s">
        <v>223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8014456</v>
      </c>
      <c r="BH27" s="621"/>
      <c r="BI27" s="621"/>
      <c r="BJ27" s="621"/>
      <c r="BK27" s="621"/>
      <c r="BL27" s="621"/>
      <c r="BM27" s="621"/>
      <c r="BN27" s="622"/>
      <c r="BO27" s="673">
        <v>100</v>
      </c>
      <c r="BP27" s="673"/>
      <c r="BQ27" s="673"/>
      <c r="BR27" s="673"/>
      <c r="BS27" s="626" t="s">
        <v>223</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1815585</v>
      </c>
      <c r="CS27" s="639"/>
      <c r="CT27" s="639"/>
      <c r="CU27" s="639"/>
      <c r="CV27" s="639"/>
      <c r="CW27" s="639"/>
      <c r="CX27" s="639"/>
      <c r="CY27" s="640"/>
      <c r="CZ27" s="623">
        <v>10.9</v>
      </c>
      <c r="DA27" s="641"/>
      <c r="DB27" s="641"/>
      <c r="DC27" s="642"/>
      <c r="DD27" s="626">
        <v>536710</v>
      </c>
      <c r="DE27" s="639"/>
      <c r="DF27" s="639"/>
      <c r="DG27" s="639"/>
      <c r="DH27" s="639"/>
      <c r="DI27" s="639"/>
      <c r="DJ27" s="639"/>
      <c r="DK27" s="640"/>
      <c r="DL27" s="626">
        <v>536660</v>
      </c>
      <c r="DM27" s="639"/>
      <c r="DN27" s="639"/>
      <c r="DO27" s="639"/>
      <c r="DP27" s="639"/>
      <c r="DQ27" s="639"/>
      <c r="DR27" s="639"/>
      <c r="DS27" s="639"/>
      <c r="DT27" s="639"/>
      <c r="DU27" s="639"/>
      <c r="DV27" s="640"/>
      <c r="DW27" s="643">
        <v>5.5</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60297</v>
      </c>
      <c r="S28" s="621"/>
      <c r="T28" s="621"/>
      <c r="U28" s="621"/>
      <c r="V28" s="621"/>
      <c r="W28" s="621"/>
      <c r="X28" s="621"/>
      <c r="Y28" s="622"/>
      <c r="Z28" s="673">
        <v>0.3</v>
      </c>
      <c r="AA28" s="673"/>
      <c r="AB28" s="673"/>
      <c r="AC28" s="673"/>
      <c r="AD28" s="674" t="s">
        <v>223</v>
      </c>
      <c r="AE28" s="674"/>
      <c r="AF28" s="674"/>
      <c r="AG28" s="674"/>
      <c r="AH28" s="674"/>
      <c r="AI28" s="674"/>
      <c r="AJ28" s="674"/>
      <c r="AK28" s="674"/>
      <c r="AL28" s="643" t="s">
        <v>223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423530</v>
      </c>
      <c r="CS28" s="621"/>
      <c r="CT28" s="621"/>
      <c r="CU28" s="621"/>
      <c r="CV28" s="621"/>
      <c r="CW28" s="621"/>
      <c r="CX28" s="621"/>
      <c r="CY28" s="622"/>
      <c r="CZ28" s="623">
        <v>2.5</v>
      </c>
      <c r="DA28" s="641"/>
      <c r="DB28" s="641"/>
      <c r="DC28" s="642"/>
      <c r="DD28" s="626">
        <v>423530</v>
      </c>
      <c r="DE28" s="621"/>
      <c r="DF28" s="621"/>
      <c r="DG28" s="621"/>
      <c r="DH28" s="621"/>
      <c r="DI28" s="621"/>
      <c r="DJ28" s="621"/>
      <c r="DK28" s="622"/>
      <c r="DL28" s="626">
        <v>423530</v>
      </c>
      <c r="DM28" s="621"/>
      <c r="DN28" s="621"/>
      <c r="DO28" s="621"/>
      <c r="DP28" s="621"/>
      <c r="DQ28" s="621"/>
      <c r="DR28" s="621"/>
      <c r="DS28" s="621"/>
      <c r="DT28" s="621"/>
      <c r="DU28" s="621"/>
      <c r="DV28" s="622"/>
      <c r="DW28" s="643">
        <v>4.3</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56277</v>
      </c>
      <c r="S29" s="621"/>
      <c r="T29" s="621"/>
      <c r="U29" s="621"/>
      <c r="V29" s="621"/>
      <c r="W29" s="621"/>
      <c r="X29" s="621"/>
      <c r="Y29" s="622"/>
      <c r="Z29" s="673">
        <v>0.3</v>
      </c>
      <c r="AA29" s="673"/>
      <c r="AB29" s="673"/>
      <c r="AC29" s="673"/>
      <c r="AD29" s="674" t="s">
        <v>223</v>
      </c>
      <c r="AE29" s="674"/>
      <c r="AF29" s="674"/>
      <c r="AG29" s="674"/>
      <c r="AH29" s="674"/>
      <c r="AI29" s="674"/>
      <c r="AJ29" s="674"/>
      <c r="AK29" s="674"/>
      <c r="AL29" s="643" t="s">
        <v>223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423530</v>
      </c>
      <c r="CS29" s="639"/>
      <c r="CT29" s="639"/>
      <c r="CU29" s="639"/>
      <c r="CV29" s="639"/>
      <c r="CW29" s="639"/>
      <c r="CX29" s="639"/>
      <c r="CY29" s="640"/>
      <c r="CZ29" s="623">
        <v>2.5</v>
      </c>
      <c r="DA29" s="641"/>
      <c r="DB29" s="641"/>
      <c r="DC29" s="642"/>
      <c r="DD29" s="626">
        <v>423530</v>
      </c>
      <c r="DE29" s="639"/>
      <c r="DF29" s="639"/>
      <c r="DG29" s="639"/>
      <c r="DH29" s="639"/>
      <c r="DI29" s="639"/>
      <c r="DJ29" s="639"/>
      <c r="DK29" s="640"/>
      <c r="DL29" s="626">
        <v>423530</v>
      </c>
      <c r="DM29" s="639"/>
      <c r="DN29" s="639"/>
      <c r="DO29" s="639"/>
      <c r="DP29" s="639"/>
      <c r="DQ29" s="639"/>
      <c r="DR29" s="639"/>
      <c r="DS29" s="639"/>
      <c r="DT29" s="639"/>
      <c r="DU29" s="639"/>
      <c r="DV29" s="640"/>
      <c r="DW29" s="643">
        <v>4.3</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2374860</v>
      </c>
      <c r="S30" s="621"/>
      <c r="T30" s="621"/>
      <c r="U30" s="621"/>
      <c r="V30" s="621"/>
      <c r="W30" s="621"/>
      <c r="X30" s="621"/>
      <c r="Y30" s="622"/>
      <c r="Z30" s="673">
        <v>13.7</v>
      </c>
      <c r="AA30" s="673"/>
      <c r="AB30" s="673"/>
      <c r="AC30" s="673"/>
      <c r="AD30" s="674" t="s">
        <v>223</v>
      </c>
      <c r="AE30" s="674"/>
      <c r="AF30" s="674"/>
      <c r="AG30" s="674"/>
      <c r="AH30" s="674"/>
      <c r="AI30" s="674"/>
      <c r="AJ30" s="674"/>
      <c r="AK30" s="674"/>
      <c r="AL30" s="643" t="s">
        <v>223</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99.3</v>
      </c>
      <c r="BH30" s="687"/>
      <c r="BI30" s="687"/>
      <c r="BJ30" s="687"/>
      <c r="BK30" s="687"/>
      <c r="BL30" s="687"/>
      <c r="BM30" s="688">
        <v>96.6</v>
      </c>
      <c r="BN30" s="687"/>
      <c r="BO30" s="687"/>
      <c r="BP30" s="687"/>
      <c r="BQ30" s="689"/>
      <c r="BR30" s="686">
        <v>99</v>
      </c>
      <c r="BS30" s="687"/>
      <c r="BT30" s="687"/>
      <c r="BU30" s="687"/>
      <c r="BV30" s="687"/>
      <c r="BW30" s="687"/>
      <c r="BX30" s="688">
        <v>95.4</v>
      </c>
      <c r="BY30" s="687"/>
      <c r="BZ30" s="687"/>
      <c r="CA30" s="687"/>
      <c r="CB30" s="689"/>
      <c r="CD30" s="692"/>
      <c r="CE30" s="693"/>
      <c r="CF30" s="657" t="s">
        <v>294</v>
      </c>
      <c r="CG30" s="654"/>
      <c r="CH30" s="654"/>
      <c r="CI30" s="654"/>
      <c r="CJ30" s="654"/>
      <c r="CK30" s="654"/>
      <c r="CL30" s="654"/>
      <c r="CM30" s="654"/>
      <c r="CN30" s="654"/>
      <c r="CO30" s="654"/>
      <c r="CP30" s="654"/>
      <c r="CQ30" s="655"/>
      <c r="CR30" s="620">
        <v>387967</v>
      </c>
      <c r="CS30" s="621"/>
      <c r="CT30" s="621"/>
      <c r="CU30" s="621"/>
      <c r="CV30" s="621"/>
      <c r="CW30" s="621"/>
      <c r="CX30" s="621"/>
      <c r="CY30" s="622"/>
      <c r="CZ30" s="623">
        <v>2.2999999999999998</v>
      </c>
      <c r="DA30" s="641"/>
      <c r="DB30" s="641"/>
      <c r="DC30" s="642"/>
      <c r="DD30" s="626">
        <v>387967</v>
      </c>
      <c r="DE30" s="621"/>
      <c r="DF30" s="621"/>
      <c r="DG30" s="621"/>
      <c r="DH30" s="621"/>
      <c r="DI30" s="621"/>
      <c r="DJ30" s="621"/>
      <c r="DK30" s="622"/>
      <c r="DL30" s="626">
        <v>387967</v>
      </c>
      <c r="DM30" s="621"/>
      <c r="DN30" s="621"/>
      <c r="DO30" s="621"/>
      <c r="DP30" s="621"/>
      <c r="DQ30" s="621"/>
      <c r="DR30" s="621"/>
      <c r="DS30" s="621"/>
      <c r="DT30" s="621"/>
      <c r="DU30" s="621"/>
      <c r="DV30" s="622"/>
      <c r="DW30" s="643">
        <v>4</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761177</v>
      </c>
      <c r="S31" s="621"/>
      <c r="T31" s="621"/>
      <c r="U31" s="621"/>
      <c r="V31" s="621"/>
      <c r="W31" s="621"/>
      <c r="X31" s="621"/>
      <c r="Y31" s="622"/>
      <c r="Z31" s="673">
        <v>4.4000000000000004</v>
      </c>
      <c r="AA31" s="673"/>
      <c r="AB31" s="673"/>
      <c r="AC31" s="673"/>
      <c r="AD31" s="674" t="s">
        <v>223</v>
      </c>
      <c r="AE31" s="674"/>
      <c r="AF31" s="674"/>
      <c r="AG31" s="674"/>
      <c r="AH31" s="674"/>
      <c r="AI31" s="674"/>
      <c r="AJ31" s="674"/>
      <c r="AK31" s="674"/>
      <c r="AL31" s="643" t="s">
        <v>223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98.9</v>
      </c>
      <c r="BH31" s="639"/>
      <c r="BI31" s="639"/>
      <c r="BJ31" s="639"/>
      <c r="BK31" s="639"/>
      <c r="BL31" s="639"/>
      <c r="BM31" s="675">
        <v>94.8</v>
      </c>
      <c r="BN31" s="685"/>
      <c r="BO31" s="685"/>
      <c r="BP31" s="685"/>
      <c r="BQ31" s="649"/>
      <c r="BR31" s="684">
        <v>98.7</v>
      </c>
      <c r="BS31" s="639"/>
      <c r="BT31" s="639"/>
      <c r="BU31" s="639"/>
      <c r="BV31" s="639"/>
      <c r="BW31" s="639"/>
      <c r="BX31" s="675">
        <v>93.8</v>
      </c>
      <c r="BY31" s="685"/>
      <c r="BZ31" s="685"/>
      <c r="CA31" s="685"/>
      <c r="CB31" s="649"/>
      <c r="CD31" s="692"/>
      <c r="CE31" s="693"/>
      <c r="CF31" s="657" t="s">
        <v>298</v>
      </c>
      <c r="CG31" s="654"/>
      <c r="CH31" s="654"/>
      <c r="CI31" s="654"/>
      <c r="CJ31" s="654"/>
      <c r="CK31" s="654"/>
      <c r="CL31" s="654"/>
      <c r="CM31" s="654"/>
      <c r="CN31" s="654"/>
      <c r="CO31" s="654"/>
      <c r="CP31" s="654"/>
      <c r="CQ31" s="655"/>
      <c r="CR31" s="620">
        <v>35563</v>
      </c>
      <c r="CS31" s="639"/>
      <c r="CT31" s="639"/>
      <c r="CU31" s="639"/>
      <c r="CV31" s="639"/>
      <c r="CW31" s="639"/>
      <c r="CX31" s="639"/>
      <c r="CY31" s="640"/>
      <c r="CZ31" s="623">
        <v>0.2</v>
      </c>
      <c r="DA31" s="641"/>
      <c r="DB31" s="641"/>
      <c r="DC31" s="642"/>
      <c r="DD31" s="626">
        <v>35563</v>
      </c>
      <c r="DE31" s="639"/>
      <c r="DF31" s="639"/>
      <c r="DG31" s="639"/>
      <c r="DH31" s="639"/>
      <c r="DI31" s="639"/>
      <c r="DJ31" s="639"/>
      <c r="DK31" s="640"/>
      <c r="DL31" s="626">
        <v>35563</v>
      </c>
      <c r="DM31" s="639"/>
      <c r="DN31" s="639"/>
      <c r="DO31" s="639"/>
      <c r="DP31" s="639"/>
      <c r="DQ31" s="639"/>
      <c r="DR31" s="639"/>
      <c r="DS31" s="639"/>
      <c r="DT31" s="639"/>
      <c r="DU31" s="639"/>
      <c r="DV31" s="640"/>
      <c r="DW31" s="643">
        <v>0.4</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507835</v>
      </c>
      <c r="S32" s="621"/>
      <c r="T32" s="621"/>
      <c r="U32" s="621"/>
      <c r="V32" s="621"/>
      <c r="W32" s="621"/>
      <c r="X32" s="621"/>
      <c r="Y32" s="622"/>
      <c r="Z32" s="673">
        <v>2.9</v>
      </c>
      <c r="AA32" s="673"/>
      <c r="AB32" s="673"/>
      <c r="AC32" s="673"/>
      <c r="AD32" s="674">
        <v>11066</v>
      </c>
      <c r="AE32" s="674"/>
      <c r="AF32" s="674"/>
      <c r="AG32" s="674"/>
      <c r="AH32" s="674"/>
      <c r="AI32" s="674"/>
      <c r="AJ32" s="674"/>
      <c r="AK32" s="674"/>
      <c r="AL32" s="643">
        <v>0.1</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99.4</v>
      </c>
      <c r="BH32" s="605"/>
      <c r="BI32" s="605"/>
      <c r="BJ32" s="605"/>
      <c r="BK32" s="605"/>
      <c r="BL32" s="605"/>
      <c r="BM32" s="668">
        <v>97.4</v>
      </c>
      <c r="BN32" s="605"/>
      <c r="BO32" s="605"/>
      <c r="BP32" s="605"/>
      <c r="BQ32" s="662"/>
      <c r="BR32" s="683">
        <v>99.1</v>
      </c>
      <c r="BS32" s="605"/>
      <c r="BT32" s="605"/>
      <c r="BU32" s="605"/>
      <c r="BV32" s="605"/>
      <c r="BW32" s="605"/>
      <c r="BX32" s="668">
        <v>95.9</v>
      </c>
      <c r="BY32" s="605"/>
      <c r="BZ32" s="605"/>
      <c r="CA32" s="605"/>
      <c r="CB32" s="662"/>
      <c r="CD32" s="694"/>
      <c r="CE32" s="695"/>
      <c r="CF32" s="657" t="s">
        <v>301</v>
      </c>
      <c r="CG32" s="654"/>
      <c r="CH32" s="654"/>
      <c r="CI32" s="654"/>
      <c r="CJ32" s="654"/>
      <c r="CK32" s="654"/>
      <c r="CL32" s="654"/>
      <c r="CM32" s="654"/>
      <c r="CN32" s="654"/>
      <c r="CO32" s="654"/>
      <c r="CP32" s="654"/>
      <c r="CQ32" s="655"/>
      <c r="CR32" s="620" t="s">
        <v>223</v>
      </c>
      <c r="CS32" s="621"/>
      <c r="CT32" s="621"/>
      <c r="CU32" s="621"/>
      <c r="CV32" s="621"/>
      <c r="CW32" s="621"/>
      <c r="CX32" s="621"/>
      <c r="CY32" s="622"/>
      <c r="CZ32" s="623" t="s">
        <v>223</v>
      </c>
      <c r="DA32" s="641"/>
      <c r="DB32" s="641"/>
      <c r="DC32" s="642"/>
      <c r="DD32" s="626" t="s">
        <v>223</v>
      </c>
      <c r="DE32" s="621"/>
      <c r="DF32" s="621"/>
      <c r="DG32" s="621"/>
      <c r="DH32" s="621"/>
      <c r="DI32" s="621"/>
      <c r="DJ32" s="621"/>
      <c r="DK32" s="622"/>
      <c r="DL32" s="626" t="s">
        <v>223</v>
      </c>
      <c r="DM32" s="621"/>
      <c r="DN32" s="621"/>
      <c r="DO32" s="621"/>
      <c r="DP32" s="621"/>
      <c r="DQ32" s="621"/>
      <c r="DR32" s="621"/>
      <c r="DS32" s="621"/>
      <c r="DT32" s="621"/>
      <c r="DU32" s="621"/>
      <c r="DV32" s="622"/>
      <c r="DW32" s="643" t="s">
        <v>223</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144000</v>
      </c>
      <c r="S33" s="621"/>
      <c r="T33" s="621"/>
      <c r="U33" s="621"/>
      <c r="V33" s="621"/>
      <c r="W33" s="621"/>
      <c r="X33" s="621"/>
      <c r="Y33" s="622"/>
      <c r="Z33" s="673">
        <v>0.8</v>
      </c>
      <c r="AA33" s="673"/>
      <c r="AB33" s="673"/>
      <c r="AC33" s="673"/>
      <c r="AD33" s="674" t="s">
        <v>223</v>
      </c>
      <c r="AE33" s="674"/>
      <c r="AF33" s="674"/>
      <c r="AG33" s="674"/>
      <c r="AH33" s="674"/>
      <c r="AI33" s="674"/>
      <c r="AJ33" s="674"/>
      <c r="AK33" s="674"/>
      <c r="AL33" s="643" t="s">
        <v>223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8438809</v>
      </c>
      <c r="CS33" s="639"/>
      <c r="CT33" s="639"/>
      <c r="CU33" s="639"/>
      <c r="CV33" s="639"/>
      <c r="CW33" s="639"/>
      <c r="CX33" s="639"/>
      <c r="CY33" s="640"/>
      <c r="CZ33" s="623">
        <v>50.6</v>
      </c>
      <c r="DA33" s="641"/>
      <c r="DB33" s="641"/>
      <c r="DC33" s="642"/>
      <c r="DD33" s="626">
        <v>6952334</v>
      </c>
      <c r="DE33" s="639"/>
      <c r="DF33" s="639"/>
      <c r="DG33" s="639"/>
      <c r="DH33" s="639"/>
      <c r="DI33" s="639"/>
      <c r="DJ33" s="639"/>
      <c r="DK33" s="640"/>
      <c r="DL33" s="626">
        <v>4734554</v>
      </c>
      <c r="DM33" s="639"/>
      <c r="DN33" s="639"/>
      <c r="DO33" s="639"/>
      <c r="DP33" s="639"/>
      <c r="DQ33" s="639"/>
      <c r="DR33" s="639"/>
      <c r="DS33" s="639"/>
      <c r="DT33" s="639"/>
      <c r="DU33" s="639"/>
      <c r="DV33" s="640"/>
      <c r="DW33" s="643">
        <v>48.5</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223</v>
      </c>
      <c r="S34" s="621"/>
      <c r="T34" s="621"/>
      <c r="U34" s="621"/>
      <c r="V34" s="621"/>
      <c r="W34" s="621"/>
      <c r="X34" s="621"/>
      <c r="Y34" s="622"/>
      <c r="Z34" s="673" t="s">
        <v>223</v>
      </c>
      <c r="AA34" s="673"/>
      <c r="AB34" s="673"/>
      <c r="AC34" s="673"/>
      <c r="AD34" s="674" t="s">
        <v>223</v>
      </c>
      <c r="AE34" s="674"/>
      <c r="AF34" s="674"/>
      <c r="AG34" s="674"/>
      <c r="AH34" s="674"/>
      <c r="AI34" s="674"/>
      <c r="AJ34" s="674"/>
      <c r="AK34" s="674"/>
      <c r="AL34" s="643" t="s">
        <v>223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3171784</v>
      </c>
      <c r="CS34" s="621"/>
      <c r="CT34" s="621"/>
      <c r="CU34" s="621"/>
      <c r="CV34" s="621"/>
      <c r="CW34" s="621"/>
      <c r="CX34" s="621"/>
      <c r="CY34" s="622"/>
      <c r="CZ34" s="623">
        <v>19</v>
      </c>
      <c r="DA34" s="641"/>
      <c r="DB34" s="641"/>
      <c r="DC34" s="642"/>
      <c r="DD34" s="626">
        <v>2189343</v>
      </c>
      <c r="DE34" s="621"/>
      <c r="DF34" s="621"/>
      <c r="DG34" s="621"/>
      <c r="DH34" s="621"/>
      <c r="DI34" s="621"/>
      <c r="DJ34" s="621"/>
      <c r="DK34" s="622"/>
      <c r="DL34" s="626">
        <v>1577171</v>
      </c>
      <c r="DM34" s="621"/>
      <c r="DN34" s="621"/>
      <c r="DO34" s="621"/>
      <c r="DP34" s="621"/>
      <c r="DQ34" s="621"/>
      <c r="DR34" s="621"/>
      <c r="DS34" s="621"/>
      <c r="DT34" s="621"/>
      <c r="DU34" s="621"/>
      <c r="DV34" s="622"/>
      <c r="DW34" s="643">
        <v>16.2</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109900</v>
      </c>
      <c r="S35" s="621"/>
      <c r="T35" s="621"/>
      <c r="U35" s="621"/>
      <c r="V35" s="621"/>
      <c r="W35" s="621"/>
      <c r="X35" s="621"/>
      <c r="Y35" s="622"/>
      <c r="Z35" s="673">
        <v>0.6</v>
      </c>
      <c r="AA35" s="673"/>
      <c r="AB35" s="673"/>
      <c r="AC35" s="673"/>
      <c r="AD35" s="674" t="s">
        <v>223</v>
      </c>
      <c r="AE35" s="674"/>
      <c r="AF35" s="674"/>
      <c r="AG35" s="674"/>
      <c r="AH35" s="674"/>
      <c r="AI35" s="674"/>
      <c r="AJ35" s="674"/>
      <c r="AK35" s="674"/>
      <c r="AL35" s="643" t="s">
        <v>223</v>
      </c>
      <c r="AM35" s="675"/>
      <c r="AN35" s="675"/>
      <c r="AO35" s="676"/>
      <c r="AP35" s="188"/>
      <c r="AQ35" s="677" t="s">
        <v>309</v>
      </c>
      <c r="AR35" s="678"/>
      <c r="AS35" s="678"/>
      <c r="AT35" s="678"/>
      <c r="AU35" s="678"/>
      <c r="AV35" s="678"/>
      <c r="AW35" s="678"/>
      <c r="AX35" s="678"/>
      <c r="AY35" s="679"/>
      <c r="AZ35" s="670">
        <v>3246169</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152514</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100088</v>
      </c>
      <c r="CS35" s="639"/>
      <c r="CT35" s="639"/>
      <c r="CU35" s="639"/>
      <c r="CV35" s="639"/>
      <c r="CW35" s="639"/>
      <c r="CX35" s="639"/>
      <c r="CY35" s="640"/>
      <c r="CZ35" s="623">
        <v>0.6</v>
      </c>
      <c r="DA35" s="641"/>
      <c r="DB35" s="641"/>
      <c r="DC35" s="642"/>
      <c r="DD35" s="626">
        <v>100088</v>
      </c>
      <c r="DE35" s="639"/>
      <c r="DF35" s="639"/>
      <c r="DG35" s="639"/>
      <c r="DH35" s="639"/>
      <c r="DI35" s="639"/>
      <c r="DJ35" s="639"/>
      <c r="DK35" s="640"/>
      <c r="DL35" s="626">
        <v>100088</v>
      </c>
      <c r="DM35" s="639"/>
      <c r="DN35" s="639"/>
      <c r="DO35" s="639"/>
      <c r="DP35" s="639"/>
      <c r="DQ35" s="639"/>
      <c r="DR35" s="639"/>
      <c r="DS35" s="639"/>
      <c r="DT35" s="639"/>
      <c r="DU35" s="639"/>
      <c r="DV35" s="640"/>
      <c r="DW35" s="643">
        <v>1</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17347755</v>
      </c>
      <c r="S36" s="661"/>
      <c r="T36" s="661"/>
      <c r="U36" s="661"/>
      <c r="V36" s="661"/>
      <c r="W36" s="661"/>
      <c r="X36" s="661"/>
      <c r="Y36" s="664"/>
      <c r="Z36" s="665">
        <v>100</v>
      </c>
      <c r="AA36" s="665"/>
      <c r="AB36" s="665"/>
      <c r="AC36" s="665"/>
      <c r="AD36" s="666">
        <v>9649268</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1433300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109303</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3111737</v>
      </c>
      <c r="CS36" s="621"/>
      <c r="CT36" s="621"/>
      <c r="CU36" s="621"/>
      <c r="CV36" s="621"/>
      <c r="CW36" s="621"/>
      <c r="CX36" s="621"/>
      <c r="CY36" s="622"/>
      <c r="CZ36" s="623">
        <v>18.7</v>
      </c>
      <c r="DA36" s="641"/>
      <c r="DB36" s="641"/>
      <c r="DC36" s="642"/>
      <c r="DD36" s="626">
        <v>2877646</v>
      </c>
      <c r="DE36" s="621"/>
      <c r="DF36" s="621"/>
      <c r="DG36" s="621"/>
      <c r="DH36" s="621"/>
      <c r="DI36" s="621"/>
      <c r="DJ36" s="621"/>
      <c r="DK36" s="622"/>
      <c r="DL36" s="626">
        <v>2328877</v>
      </c>
      <c r="DM36" s="621"/>
      <c r="DN36" s="621"/>
      <c r="DO36" s="621"/>
      <c r="DP36" s="621"/>
      <c r="DQ36" s="621"/>
      <c r="DR36" s="621"/>
      <c r="DS36" s="621"/>
      <c r="DT36" s="621"/>
      <c r="DU36" s="621"/>
      <c r="DV36" s="622"/>
      <c r="DW36" s="643">
        <v>23.9</v>
      </c>
      <c r="DX36" s="644"/>
      <c r="DY36" s="644"/>
      <c r="DZ36" s="644"/>
      <c r="EA36" s="644"/>
      <c r="EB36" s="644"/>
      <c r="EC36" s="645"/>
    </row>
    <row r="37" spans="2:133" ht="11.25" customHeight="1">
      <c r="AQ37" s="646" t="s">
        <v>316</v>
      </c>
      <c r="AR37" s="647"/>
      <c r="AS37" s="647"/>
      <c r="AT37" s="647"/>
      <c r="AU37" s="647"/>
      <c r="AV37" s="647"/>
      <c r="AW37" s="647"/>
      <c r="AX37" s="647"/>
      <c r="AY37" s="648"/>
      <c r="AZ37" s="620">
        <v>656187</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4970</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681225</v>
      </c>
      <c r="CS37" s="639"/>
      <c r="CT37" s="639"/>
      <c r="CU37" s="639"/>
      <c r="CV37" s="639"/>
      <c r="CW37" s="639"/>
      <c r="CX37" s="639"/>
      <c r="CY37" s="640"/>
      <c r="CZ37" s="623">
        <v>4.0999999999999996</v>
      </c>
      <c r="DA37" s="641"/>
      <c r="DB37" s="641"/>
      <c r="DC37" s="642"/>
      <c r="DD37" s="626">
        <v>679234</v>
      </c>
      <c r="DE37" s="639"/>
      <c r="DF37" s="639"/>
      <c r="DG37" s="639"/>
      <c r="DH37" s="639"/>
      <c r="DI37" s="639"/>
      <c r="DJ37" s="639"/>
      <c r="DK37" s="640"/>
      <c r="DL37" s="626">
        <v>679234</v>
      </c>
      <c r="DM37" s="639"/>
      <c r="DN37" s="639"/>
      <c r="DO37" s="639"/>
      <c r="DP37" s="639"/>
      <c r="DQ37" s="639"/>
      <c r="DR37" s="639"/>
      <c r="DS37" s="639"/>
      <c r="DT37" s="639"/>
      <c r="DU37" s="639"/>
      <c r="DV37" s="640"/>
      <c r="DW37" s="643">
        <v>7</v>
      </c>
      <c r="DX37" s="644"/>
      <c r="DY37" s="644"/>
      <c r="DZ37" s="644"/>
      <c r="EA37" s="644"/>
      <c r="EB37" s="644"/>
      <c r="EC37" s="645"/>
    </row>
    <row r="38" spans="2:133" ht="11.25" customHeight="1">
      <c r="AQ38" s="646" t="s">
        <v>319</v>
      </c>
      <c r="AR38" s="647"/>
      <c r="AS38" s="647"/>
      <c r="AT38" s="647"/>
      <c r="AU38" s="647"/>
      <c r="AV38" s="647"/>
      <c r="AW38" s="647"/>
      <c r="AX38" s="647"/>
      <c r="AY38" s="648"/>
      <c r="AZ38" s="620">
        <v>250612</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8671</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1558757</v>
      </c>
      <c r="CS38" s="621"/>
      <c r="CT38" s="621"/>
      <c r="CU38" s="621"/>
      <c r="CV38" s="621"/>
      <c r="CW38" s="621"/>
      <c r="CX38" s="621"/>
      <c r="CY38" s="622"/>
      <c r="CZ38" s="623">
        <v>9.3000000000000007</v>
      </c>
      <c r="DA38" s="641"/>
      <c r="DB38" s="641"/>
      <c r="DC38" s="642"/>
      <c r="DD38" s="626">
        <v>1389757</v>
      </c>
      <c r="DE38" s="621"/>
      <c r="DF38" s="621"/>
      <c r="DG38" s="621"/>
      <c r="DH38" s="621"/>
      <c r="DI38" s="621"/>
      <c r="DJ38" s="621"/>
      <c r="DK38" s="622"/>
      <c r="DL38" s="626">
        <v>728418</v>
      </c>
      <c r="DM38" s="621"/>
      <c r="DN38" s="621"/>
      <c r="DO38" s="621"/>
      <c r="DP38" s="621"/>
      <c r="DQ38" s="621"/>
      <c r="DR38" s="621"/>
      <c r="DS38" s="621"/>
      <c r="DT38" s="621"/>
      <c r="DU38" s="621"/>
      <c r="DV38" s="622"/>
      <c r="DW38" s="643">
        <v>7.5</v>
      </c>
      <c r="DX38" s="644"/>
      <c r="DY38" s="644"/>
      <c r="DZ38" s="644"/>
      <c r="EA38" s="644"/>
      <c r="EB38" s="644"/>
      <c r="EC38" s="645"/>
    </row>
    <row r="39" spans="2:133" ht="11.25" customHeight="1">
      <c r="AQ39" s="646" t="s">
        <v>322</v>
      </c>
      <c r="AR39" s="647"/>
      <c r="AS39" s="647"/>
      <c r="AT39" s="647"/>
      <c r="AU39" s="647"/>
      <c r="AV39" s="647"/>
      <c r="AW39" s="647"/>
      <c r="AX39" s="647"/>
      <c r="AY39" s="648"/>
      <c r="AZ39" s="620">
        <v>3500</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112</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102363</v>
      </c>
      <c r="CS39" s="639"/>
      <c r="CT39" s="639"/>
      <c r="CU39" s="639"/>
      <c r="CV39" s="639"/>
      <c r="CW39" s="639"/>
      <c r="CX39" s="639"/>
      <c r="CY39" s="640"/>
      <c r="CZ39" s="623">
        <v>0.6</v>
      </c>
      <c r="DA39" s="641"/>
      <c r="DB39" s="641"/>
      <c r="DC39" s="642"/>
      <c r="DD39" s="626">
        <v>40000</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214313</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84</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394080</v>
      </c>
      <c r="CS40" s="621"/>
      <c r="CT40" s="621"/>
      <c r="CU40" s="621"/>
      <c r="CV40" s="621"/>
      <c r="CW40" s="621"/>
      <c r="CX40" s="621"/>
      <c r="CY40" s="622"/>
      <c r="CZ40" s="623">
        <v>2.4</v>
      </c>
      <c r="DA40" s="641"/>
      <c r="DB40" s="641"/>
      <c r="DC40" s="642"/>
      <c r="DD40" s="626">
        <v>355500</v>
      </c>
      <c r="DE40" s="621"/>
      <c r="DF40" s="621"/>
      <c r="DG40" s="621"/>
      <c r="DH40" s="621"/>
      <c r="DI40" s="621"/>
      <c r="DJ40" s="621"/>
      <c r="DK40" s="622"/>
      <c r="DL40" s="626" t="s">
        <v>326</v>
      </c>
      <c r="DM40" s="621"/>
      <c r="DN40" s="621"/>
      <c r="DO40" s="621"/>
      <c r="DP40" s="621"/>
      <c r="DQ40" s="621"/>
      <c r="DR40" s="621"/>
      <c r="DS40" s="621"/>
      <c r="DT40" s="621"/>
      <c r="DU40" s="621"/>
      <c r="DV40" s="622"/>
      <c r="DW40" s="643" t="s">
        <v>326</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688257</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298</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3444469</v>
      </c>
      <c r="CS42" s="621"/>
      <c r="CT42" s="621"/>
      <c r="CU42" s="621"/>
      <c r="CV42" s="621"/>
      <c r="CW42" s="621"/>
      <c r="CX42" s="621"/>
      <c r="CY42" s="622"/>
      <c r="CZ42" s="623">
        <v>20.6</v>
      </c>
      <c r="DA42" s="624"/>
      <c r="DB42" s="624"/>
      <c r="DC42" s="625"/>
      <c r="DD42" s="626">
        <v>1899201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88206</v>
      </c>
      <c r="CS43" s="639"/>
      <c r="CT43" s="639"/>
      <c r="CU43" s="639"/>
      <c r="CV43" s="639"/>
      <c r="CW43" s="639"/>
      <c r="CX43" s="639"/>
      <c r="CY43" s="640"/>
      <c r="CZ43" s="623">
        <v>0.5</v>
      </c>
      <c r="DA43" s="641"/>
      <c r="DB43" s="641"/>
      <c r="DC43" s="642"/>
      <c r="DD43" s="626">
        <v>88206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3444469</v>
      </c>
      <c r="CS44" s="621"/>
      <c r="CT44" s="621"/>
      <c r="CU44" s="621"/>
      <c r="CV44" s="621"/>
      <c r="CW44" s="621"/>
      <c r="CX44" s="621"/>
      <c r="CY44" s="622"/>
      <c r="CZ44" s="623">
        <v>20.6</v>
      </c>
      <c r="DA44" s="624"/>
      <c r="DB44" s="624"/>
      <c r="DC44" s="625"/>
      <c r="DD44" s="626">
        <v>1899201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217234</v>
      </c>
      <c r="CS45" s="639"/>
      <c r="CT45" s="639"/>
      <c r="CU45" s="639"/>
      <c r="CV45" s="639"/>
      <c r="CW45" s="639"/>
      <c r="CX45" s="639"/>
      <c r="CY45" s="640"/>
      <c r="CZ45" s="623">
        <v>1.3</v>
      </c>
      <c r="DA45" s="641"/>
      <c r="DB45" s="641"/>
      <c r="DC45" s="642"/>
      <c r="DD45" s="626">
        <v>75253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3069751</v>
      </c>
      <c r="CS46" s="621"/>
      <c r="CT46" s="621"/>
      <c r="CU46" s="621"/>
      <c r="CV46" s="621"/>
      <c r="CW46" s="621"/>
      <c r="CX46" s="621"/>
      <c r="CY46" s="622"/>
      <c r="CZ46" s="623">
        <v>18.399999999999999</v>
      </c>
      <c r="DA46" s="624"/>
      <c r="DB46" s="624"/>
      <c r="DC46" s="625"/>
      <c r="DD46" s="626">
        <v>1700564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t="s">
        <v>223</v>
      </c>
      <c r="CS47" s="639"/>
      <c r="CT47" s="639"/>
      <c r="CU47" s="639"/>
      <c r="CV47" s="639"/>
      <c r="CW47" s="639"/>
      <c r="CX47" s="639"/>
      <c r="CY47" s="640"/>
      <c r="CZ47" s="623" t="s">
        <v>223</v>
      </c>
      <c r="DA47" s="641"/>
      <c r="DB47" s="641"/>
      <c r="DC47" s="642"/>
      <c r="DD47" s="626" t="s">
        <v>223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223</v>
      </c>
      <c r="CS48" s="621"/>
      <c r="CT48" s="621"/>
      <c r="CU48" s="621"/>
      <c r="CV48" s="621"/>
      <c r="CW48" s="621"/>
      <c r="CX48" s="621"/>
      <c r="CY48" s="622"/>
      <c r="CZ48" s="623" t="s">
        <v>223</v>
      </c>
      <c r="DA48" s="624"/>
      <c r="DB48" s="624"/>
      <c r="DC48" s="625"/>
      <c r="DD48" s="626" t="s">
        <v>223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16681944</v>
      </c>
      <c r="CS49" s="605"/>
      <c r="CT49" s="605"/>
      <c r="CU49" s="605"/>
      <c r="CV49" s="605"/>
      <c r="CW49" s="605"/>
      <c r="CX49" s="605"/>
      <c r="CY49" s="606"/>
      <c r="CZ49" s="607">
        <v>100</v>
      </c>
      <c r="DA49" s="608"/>
      <c r="DB49" s="608"/>
      <c r="DC49" s="609"/>
      <c r="DD49" s="610">
        <v>12269223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17348</v>
      </c>
      <c r="R7" s="1134"/>
      <c r="S7" s="1134"/>
      <c r="T7" s="1134"/>
      <c r="U7" s="1134"/>
      <c r="V7" s="1134">
        <v>16682</v>
      </c>
      <c r="W7" s="1134"/>
      <c r="X7" s="1134"/>
      <c r="Y7" s="1134"/>
      <c r="Z7" s="1134"/>
      <c r="AA7" s="1134">
        <v>666</v>
      </c>
      <c r="AB7" s="1134"/>
      <c r="AC7" s="1134"/>
      <c r="AD7" s="1134"/>
      <c r="AE7" s="1135"/>
      <c r="AF7" s="1136">
        <v>615</v>
      </c>
      <c r="AG7" s="1137"/>
      <c r="AH7" s="1137"/>
      <c r="AI7" s="1137"/>
      <c r="AJ7" s="1138"/>
      <c r="AK7" s="1120">
        <v>2375</v>
      </c>
      <c r="AL7" s="1121"/>
      <c r="AM7" s="1121"/>
      <c r="AN7" s="1121"/>
      <c r="AO7" s="1121"/>
      <c r="AP7" s="1121">
        <v>2292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544</v>
      </c>
      <c r="BT7" s="1125"/>
      <c r="BU7" s="1125"/>
      <c r="BV7" s="1125"/>
      <c r="BW7" s="1125"/>
      <c r="BX7" s="1125"/>
      <c r="BY7" s="1125"/>
      <c r="BZ7" s="1125"/>
      <c r="CA7" s="1125"/>
      <c r="CB7" s="1125"/>
      <c r="CC7" s="1125"/>
      <c r="CD7" s="1125"/>
      <c r="CE7" s="1125"/>
      <c r="CF7" s="1125"/>
      <c r="CG7" s="1126"/>
      <c r="CH7" s="1117">
        <v>0</v>
      </c>
      <c r="CI7" s="1118"/>
      <c r="CJ7" s="1118"/>
      <c r="CK7" s="1118"/>
      <c r="CL7" s="1119"/>
      <c r="CM7" s="1117">
        <v>130</v>
      </c>
      <c r="CN7" s="1118"/>
      <c r="CO7" s="1118"/>
      <c r="CP7" s="1118"/>
      <c r="CQ7" s="1119"/>
      <c r="CR7" s="1117">
        <v>100</v>
      </c>
      <c r="CS7" s="1118"/>
      <c r="CT7" s="1118"/>
      <c r="CU7" s="1118"/>
      <c r="CV7" s="1119"/>
      <c r="CW7" s="1117">
        <v>0</v>
      </c>
      <c r="CX7" s="1118"/>
      <c r="CY7" s="1118"/>
      <c r="CZ7" s="1118"/>
      <c r="DA7" s="1119"/>
      <c r="DB7" s="1117" t="s">
        <v>539</v>
      </c>
      <c r="DC7" s="1118"/>
      <c r="DD7" s="1118"/>
      <c r="DE7" s="1118"/>
      <c r="DF7" s="1119"/>
      <c r="DG7" s="1117" t="s">
        <v>539</v>
      </c>
      <c r="DH7" s="1118"/>
      <c r="DI7" s="1118"/>
      <c r="DJ7" s="1118"/>
      <c r="DK7" s="1119"/>
      <c r="DL7" s="1117" t="s">
        <v>539</v>
      </c>
      <c r="DM7" s="1118"/>
      <c r="DN7" s="1118"/>
      <c r="DO7" s="1118"/>
      <c r="DP7" s="1119"/>
      <c r="DQ7" s="1117" t="s">
        <v>539</v>
      </c>
      <c r="DR7" s="1118"/>
      <c r="DS7" s="1118"/>
      <c r="DT7" s="1118"/>
      <c r="DU7" s="1119"/>
      <c r="DV7" s="1144"/>
      <c r="DW7" s="1145"/>
      <c r="DX7" s="1145"/>
      <c r="DY7" s="1145"/>
      <c r="DZ7" s="1146"/>
      <c r="EA7" s="207"/>
    </row>
    <row r="8" spans="1:131" s="208" customFormat="1" ht="26.25" customHeight="1">
      <c r="A8" s="214">
        <v>2</v>
      </c>
      <c r="B8" s="1066" t="s">
        <v>368</v>
      </c>
      <c r="C8" s="1067"/>
      <c r="D8" s="1067"/>
      <c r="E8" s="1067"/>
      <c r="F8" s="1067"/>
      <c r="G8" s="1067"/>
      <c r="H8" s="1067"/>
      <c r="I8" s="1067"/>
      <c r="J8" s="1067"/>
      <c r="K8" s="1067"/>
      <c r="L8" s="1067"/>
      <c r="M8" s="1067"/>
      <c r="N8" s="1067"/>
      <c r="O8" s="1067"/>
      <c r="P8" s="1068"/>
      <c r="Q8" s="1072">
        <v>0</v>
      </c>
      <c r="R8" s="1073"/>
      <c r="S8" s="1073"/>
      <c r="T8" s="1073"/>
      <c r="U8" s="1073"/>
      <c r="V8" s="1073" t="s">
        <v>539</v>
      </c>
      <c r="W8" s="1073"/>
      <c r="X8" s="1073"/>
      <c r="Y8" s="1073"/>
      <c r="Z8" s="1073"/>
      <c r="AA8" s="1073">
        <v>0</v>
      </c>
      <c r="AB8" s="1073"/>
      <c r="AC8" s="1073"/>
      <c r="AD8" s="1073"/>
      <c r="AE8" s="1074"/>
      <c r="AF8" s="1048">
        <v>0</v>
      </c>
      <c r="AG8" s="1049"/>
      <c r="AH8" s="1049"/>
      <c r="AI8" s="1049"/>
      <c r="AJ8" s="1050"/>
      <c r="AK8" s="1115" t="s">
        <v>539</v>
      </c>
      <c r="AL8" s="1116"/>
      <c r="AM8" s="1116"/>
      <c r="AN8" s="1116"/>
      <c r="AO8" s="1116"/>
      <c r="AP8" s="1116" t="s">
        <v>539</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545</v>
      </c>
      <c r="BT8" s="1044"/>
      <c r="BU8" s="1044"/>
      <c r="BV8" s="1044"/>
      <c r="BW8" s="1044"/>
      <c r="BX8" s="1044"/>
      <c r="BY8" s="1044"/>
      <c r="BZ8" s="1044"/>
      <c r="CA8" s="1044"/>
      <c r="CB8" s="1044"/>
      <c r="CC8" s="1044"/>
      <c r="CD8" s="1044"/>
      <c r="CE8" s="1044"/>
      <c r="CF8" s="1044"/>
      <c r="CG8" s="1045"/>
      <c r="CH8" s="1018">
        <v>71</v>
      </c>
      <c r="CI8" s="1019"/>
      <c r="CJ8" s="1019"/>
      <c r="CK8" s="1019"/>
      <c r="CL8" s="1020"/>
      <c r="CM8" s="1018">
        <v>478</v>
      </c>
      <c r="CN8" s="1019"/>
      <c r="CO8" s="1019"/>
      <c r="CP8" s="1019"/>
      <c r="CQ8" s="1020"/>
      <c r="CR8" s="1018">
        <v>16</v>
      </c>
      <c r="CS8" s="1019"/>
      <c r="CT8" s="1019"/>
      <c r="CU8" s="1019"/>
      <c r="CV8" s="1020"/>
      <c r="CW8" s="1018" t="s">
        <v>539</v>
      </c>
      <c r="CX8" s="1019"/>
      <c r="CY8" s="1019"/>
      <c r="CZ8" s="1019"/>
      <c r="DA8" s="1020"/>
      <c r="DB8" s="1018" t="s">
        <v>539</v>
      </c>
      <c r="DC8" s="1019"/>
      <c r="DD8" s="1019"/>
      <c r="DE8" s="1019"/>
      <c r="DF8" s="1020"/>
      <c r="DG8" s="1018" t="s">
        <v>539</v>
      </c>
      <c r="DH8" s="1019"/>
      <c r="DI8" s="1019"/>
      <c r="DJ8" s="1019"/>
      <c r="DK8" s="1020"/>
      <c r="DL8" s="1018" t="s">
        <v>539</v>
      </c>
      <c r="DM8" s="1019"/>
      <c r="DN8" s="1019"/>
      <c r="DO8" s="1019"/>
      <c r="DP8" s="1020"/>
      <c r="DQ8" s="1018" t="s">
        <v>539</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546</v>
      </c>
      <c r="BT9" s="1044"/>
      <c r="BU9" s="1044"/>
      <c r="BV9" s="1044"/>
      <c r="BW9" s="1044"/>
      <c r="BX9" s="1044"/>
      <c r="BY9" s="1044"/>
      <c r="BZ9" s="1044"/>
      <c r="CA9" s="1044"/>
      <c r="CB9" s="1044"/>
      <c r="CC9" s="1044"/>
      <c r="CD9" s="1044"/>
      <c r="CE9" s="1044"/>
      <c r="CF9" s="1044"/>
      <c r="CG9" s="1045"/>
      <c r="CH9" s="1018">
        <v>0</v>
      </c>
      <c r="CI9" s="1019"/>
      <c r="CJ9" s="1019"/>
      <c r="CK9" s="1019"/>
      <c r="CL9" s="1020"/>
      <c r="CM9" s="1018">
        <v>7</v>
      </c>
      <c r="CN9" s="1019"/>
      <c r="CO9" s="1019"/>
      <c r="CP9" s="1019"/>
      <c r="CQ9" s="1020"/>
      <c r="CR9" s="1018">
        <v>2</v>
      </c>
      <c r="CS9" s="1019"/>
      <c r="CT9" s="1019"/>
      <c r="CU9" s="1019"/>
      <c r="CV9" s="1020"/>
      <c r="CW9" s="1018" t="s">
        <v>539</v>
      </c>
      <c r="CX9" s="1019"/>
      <c r="CY9" s="1019"/>
      <c r="CZ9" s="1019"/>
      <c r="DA9" s="1020"/>
      <c r="DB9" s="1018" t="s">
        <v>539</v>
      </c>
      <c r="DC9" s="1019"/>
      <c r="DD9" s="1019"/>
      <c r="DE9" s="1019"/>
      <c r="DF9" s="1020"/>
      <c r="DG9" s="1018" t="s">
        <v>539</v>
      </c>
      <c r="DH9" s="1019"/>
      <c r="DI9" s="1019"/>
      <c r="DJ9" s="1019"/>
      <c r="DK9" s="1020"/>
      <c r="DL9" s="1018" t="s">
        <v>539</v>
      </c>
      <c r="DM9" s="1019"/>
      <c r="DN9" s="1019"/>
      <c r="DO9" s="1019"/>
      <c r="DP9" s="1020"/>
      <c r="DQ9" s="1018" t="s">
        <v>539</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547</v>
      </c>
      <c r="BT10" s="1044"/>
      <c r="BU10" s="1044"/>
      <c r="BV10" s="1044"/>
      <c r="BW10" s="1044"/>
      <c r="BX10" s="1044"/>
      <c r="BY10" s="1044"/>
      <c r="BZ10" s="1044"/>
      <c r="CA10" s="1044"/>
      <c r="CB10" s="1044"/>
      <c r="CC10" s="1044"/>
      <c r="CD10" s="1044"/>
      <c r="CE10" s="1044"/>
      <c r="CF10" s="1044"/>
      <c r="CG10" s="1045"/>
      <c r="CH10" s="1018">
        <v>-2</v>
      </c>
      <c r="CI10" s="1019"/>
      <c r="CJ10" s="1019"/>
      <c r="CK10" s="1019"/>
      <c r="CL10" s="1020"/>
      <c r="CM10" s="1018">
        <v>93</v>
      </c>
      <c r="CN10" s="1019"/>
      <c r="CO10" s="1019"/>
      <c r="CP10" s="1019"/>
      <c r="CQ10" s="1020"/>
      <c r="CR10" s="1018">
        <v>70</v>
      </c>
      <c r="CS10" s="1019"/>
      <c r="CT10" s="1019"/>
      <c r="CU10" s="1019"/>
      <c r="CV10" s="1020"/>
      <c r="CW10" s="1018" t="s">
        <v>539</v>
      </c>
      <c r="CX10" s="1019"/>
      <c r="CY10" s="1019"/>
      <c r="CZ10" s="1019"/>
      <c r="DA10" s="1020"/>
      <c r="DB10" s="1018" t="s">
        <v>539</v>
      </c>
      <c r="DC10" s="1019"/>
      <c r="DD10" s="1019"/>
      <c r="DE10" s="1019"/>
      <c r="DF10" s="1020"/>
      <c r="DG10" s="1018" t="s">
        <v>539</v>
      </c>
      <c r="DH10" s="1019"/>
      <c r="DI10" s="1019"/>
      <c r="DJ10" s="1019"/>
      <c r="DK10" s="1020"/>
      <c r="DL10" s="1018" t="s">
        <v>539</v>
      </c>
      <c r="DM10" s="1019"/>
      <c r="DN10" s="1019"/>
      <c r="DO10" s="1019"/>
      <c r="DP10" s="1020"/>
      <c r="DQ10" s="1018" t="s">
        <v>539</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548</v>
      </c>
      <c r="BT11" s="1044"/>
      <c r="BU11" s="1044"/>
      <c r="BV11" s="1044"/>
      <c r="BW11" s="1044"/>
      <c r="BX11" s="1044"/>
      <c r="BY11" s="1044"/>
      <c r="BZ11" s="1044"/>
      <c r="CA11" s="1044"/>
      <c r="CB11" s="1044"/>
      <c r="CC11" s="1044"/>
      <c r="CD11" s="1044"/>
      <c r="CE11" s="1044"/>
      <c r="CF11" s="1044"/>
      <c r="CG11" s="1045"/>
      <c r="CH11" s="1018">
        <v>25</v>
      </c>
      <c r="CI11" s="1019"/>
      <c r="CJ11" s="1019"/>
      <c r="CK11" s="1019"/>
      <c r="CL11" s="1020"/>
      <c r="CM11" s="1018">
        <v>907</v>
      </c>
      <c r="CN11" s="1019"/>
      <c r="CO11" s="1019"/>
      <c r="CP11" s="1019"/>
      <c r="CQ11" s="1020"/>
      <c r="CR11" s="1018">
        <v>24</v>
      </c>
      <c r="CS11" s="1019"/>
      <c r="CT11" s="1019"/>
      <c r="CU11" s="1019"/>
      <c r="CV11" s="1020"/>
      <c r="CW11" s="1018" t="s">
        <v>539</v>
      </c>
      <c r="CX11" s="1019"/>
      <c r="CY11" s="1019"/>
      <c r="CZ11" s="1019"/>
      <c r="DA11" s="1020"/>
      <c r="DB11" s="1018" t="s">
        <v>539</v>
      </c>
      <c r="DC11" s="1019"/>
      <c r="DD11" s="1019"/>
      <c r="DE11" s="1019"/>
      <c r="DF11" s="1020"/>
      <c r="DG11" s="1018" t="s">
        <v>539</v>
      </c>
      <c r="DH11" s="1019"/>
      <c r="DI11" s="1019"/>
      <c r="DJ11" s="1019"/>
      <c r="DK11" s="1020"/>
      <c r="DL11" s="1018" t="s">
        <v>539</v>
      </c>
      <c r="DM11" s="1019"/>
      <c r="DN11" s="1019"/>
      <c r="DO11" s="1019"/>
      <c r="DP11" s="1020"/>
      <c r="DQ11" s="1018" t="s">
        <v>539</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17348</v>
      </c>
      <c r="R23" s="1098"/>
      <c r="S23" s="1098"/>
      <c r="T23" s="1098"/>
      <c r="U23" s="1098"/>
      <c r="V23" s="1098">
        <v>16682</v>
      </c>
      <c r="W23" s="1098"/>
      <c r="X23" s="1098"/>
      <c r="Y23" s="1098"/>
      <c r="Z23" s="1098"/>
      <c r="AA23" s="1098">
        <v>666</v>
      </c>
      <c r="AB23" s="1098"/>
      <c r="AC23" s="1098"/>
      <c r="AD23" s="1098"/>
      <c r="AE23" s="1099"/>
      <c r="AF23" s="1100">
        <v>615</v>
      </c>
      <c r="AG23" s="1098"/>
      <c r="AH23" s="1098"/>
      <c r="AI23" s="1098"/>
      <c r="AJ23" s="1101"/>
      <c r="AK23" s="1102"/>
      <c r="AL23" s="1103"/>
      <c r="AM23" s="1103"/>
      <c r="AN23" s="1103"/>
      <c r="AO23" s="1103"/>
      <c r="AP23" s="1098">
        <v>2292</v>
      </c>
      <c r="AQ23" s="1098"/>
      <c r="AR23" s="1098"/>
      <c r="AS23" s="1098"/>
      <c r="AT23" s="1098"/>
      <c r="AU23" s="1104"/>
      <c r="AV23" s="1104"/>
      <c r="AW23" s="1104"/>
      <c r="AX23" s="1104"/>
      <c r="AY23" s="1105"/>
      <c r="AZ23" s="1094" t="s">
        <v>223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4441</v>
      </c>
      <c r="R28" s="1083"/>
      <c r="S28" s="1083"/>
      <c r="T28" s="1083"/>
      <c r="U28" s="1083"/>
      <c r="V28" s="1083">
        <v>4288</v>
      </c>
      <c r="W28" s="1083"/>
      <c r="X28" s="1083"/>
      <c r="Y28" s="1083"/>
      <c r="Z28" s="1083"/>
      <c r="AA28" s="1083">
        <v>153</v>
      </c>
      <c r="AB28" s="1083"/>
      <c r="AC28" s="1083"/>
      <c r="AD28" s="1083"/>
      <c r="AE28" s="1084"/>
      <c r="AF28" s="1085">
        <v>153</v>
      </c>
      <c r="AG28" s="1083"/>
      <c r="AH28" s="1083"/>
      <c r="AI28" s="1083"/>
      <c r="AJ28" s="1086"/>
      <c r="AK28" s="1087">
        <v>284</v>
      </c>
      <c r="AL28" s="1075"/>
      <c r="AM28" s="1075"/>
      <c r="AN28" s="1075"/>
      <c r="AO28" s="1075"/>
      <c r="AP28" s="1075" t="s">
        <v>540</v>
      </c>
      <c r="AQ28" s="1075"/>
      <c r="AR28" s="1075"/>
      <c r="AS28" s="1075"/>
      <c r="AT28" s="1075"/>
      <c r="AU28" s="1075" t="s">
        <v>539</v>
      </c>
      <c r="AV28" s="1075"/>
      <c r="AW28" s="1075"/>
      <c r="AX28" s="1075"/>
      <c r="AY28" s="1075"/>
      <c r="AZ28" s="1076" t="s">
        <v>540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2604</v>
      </c>
      <c r="R29" s="1073"/>
      <c r="S29" s="1073"/>
      <c r="T29" s="1073"/>
      <c r="U29" s="1073"/>
      <c r="V29" s="1073">
        <v>2503</v>
      </c>
      <c r="W29" s="1073"/>
      <c r="X29" s="1073"/>
      <c r="Y29" s="1073"/>
      <c r="Z29" s="1073"/>
      <c r="AA29" s="1073">
        <v>101</v>
      </c>
      <c r="AB29" s="1073"/>
      <c r="AC29" s="1073"/>
      <c r="AD29" s="1073"/>
      <c r="AE29" s="1074"/>
      <c r="AF29" s="1048">
        <v>101</v>
      </c>
      <c r="AG29" s="1049"/>
      <c r="AH29" s="1049"/>
      <c r="AI29" s="1049"/>
      <c r="AJ29" s="1050"/>
      <c r="AK29" s="1009">
        <v>350</v>
      </c>
      <c r="AL29" s="1000"/>
      <c r="AM29" s="1000"/>
      <c r="AN29" s="1000"/>
      <c r="AO29" s="1000"/>
      <c r="AP29" s="1000" t="s">
        <v>539</v>
      </c>
      <c r="AQ29" s="1000"/>
      <c r="AR29" s="1000"/>
      <c r="AS29" s="1000"/>
      <c r="AT29" s="1000"/>
      <c r="AU29" s="1000" t="s">
        <v>539</v>
      </c>
      <c r="AV29" s="1000"/>
      <c r="AW29" s="1000"/>
      <c r="AX29" s="1000"/>
      <c r="AY29" s="1000"/>
      <c r="AZ29" s="1071" t="s">
        <v>539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301</v>
      </c>
      <c r="R30" s="1073"/>
      <c r="S30" s="1073"/>
      <c r="T30" s="1073"/>
      <c r="U30" s="1073"/>
      <c r="V30" s="1073">
        <v>291</v>
      </c>
      <c r="W30" s="1073"/>
      <c r="X30" s="1073"/>
      <c r="Y30" s="1073"/>
      <c r="Z30" s="1073"/>
      <c r="AA30" s="1073">
        <v>9</v>
      </c>
      <c r="AB30" s="1073"/>
      <c r="AC30" s="1073"/>
      <c r="AD30" s="1073"/>
      <c r="AE30" s="1074"/>
      <c r="AF30" s="1048">
        <v>9</v>
      </c>
      <c r="AG30" s="1049"/>
      <c r="AH30" s="1049"/>
      <c r="AI30" s="1049"/>
      <c r="AJ30" s="1050"/>
      <c r="AK30" s="1009">
        <v>54</v>
      </c>
      <c r="AL30" s="1000"/>
      <c r="AM30" s="1000"/>
      <c r="AN30" s="1000"/>
      <c r="AO30" s="1000"/>
      <c r="AP30" s="1000" t="s">
        <v>539</v>
      </c>
      <c r="AQ30" s="1000"/>
      <c r="AR30" s="1000"/>
      <c r="AS30" s="1000"/>
      <c r="AT30" s="1000"/>
      <c r="AU30" s="1000" t="s">
        <v>540</v>
      </c>
      <c r="AV30" s="1000"/>
      <c r="AW30" s="1000"/>
      <c r="AX30" s="1000"/>
      <c r="AY30" s="1000"/>
      <c r="AZ30" s="1071" t="s">
        <v>539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385</v>
      </c>
      <c r="C31" s="1067"/>
      <c r="D31" s="1067"/>
      <c r="E31" s="1067"/>
      <c r="F31" s="1067"/>
      <c r="G31" s="1067"/>
      <c r="H31" s="1067"/>
      <c r="I31" s="1067"/>
      <c r="J31" s="1067"/>
      <c r="K31" s="1067"/>
      <c r="L31" s="1067"/>
      <c r="M31" s="1067"/>
      <c r="N31" s="1067"/>
      <c r="O31" s="1067"/>
      <c r="P31" s="1068"/>
      <c r="Q31" s="1072">
        <v>969</v>
      </c>
      <c r="R31" s="1073"/>
      <c r="S31" s="1073"/>
      <c r="T31" s="1073"/>
      <c r="U31" s="1073"/>
      <c r="V31" s="1073">
        <v>969</v>
      </c>
      <c r="W31" s="1073"/>
      <c r="X31" s="1073"/>
      <c r="Y31" s="1073"/>
      <c r="Z31" s="1073"/>
      <c r="AA31" s="1073" t="s">
        <v>549</v>
      </c>
      <c r="AB31" s="1073"/>
      <c r="AC31" s="1073"/>
      <c r="AD31" s="1073"/>
      <c r="AE31" s="1074"/>
      <c r="AF31" s="1048">
        <v>567</v>
      </c>
      <c r="AG31" s="1049"/>
      <c r="AH31" s="1049"/>
      <c r="AI31" s="1049"/>
      <c r="AJ31" s="1050"/>
      <c r="AK31" s="1009">
        <v>238</v>
      </c>
      <c r="AL31" s="1000"/>
      <c r="AM31" s="1000"/>
      <c r="AN31" s="1000"/>
      <c r="AO31" s="1000"/>
      <c r="AP31" s="1000">
        <v>453</v>
      </c>
      <c r="AQ31" s="1000"/>
      <c r="AR31" s="1000"/>
      <c r="AS31" s="1000"/>
      <c r="AT31" s="1000"/>
      <c r="AU31" s="1000">
        <v>153</v>
      </c>
      <c r="AV31" s="1000"/>
      <c r="AW31" s="1000"/>
      <c r="AX31" s="1000"/>
      <c r="AY31" s="1000"/>
      <c r="AZ31" s="1071" t="s">
        <v>539</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387</v>
      </c>
      <c r="C32" s="1067"/>
      <c r="D32" s="1067"/>
      <c r="E32" s="1067"/>
      <c r="F32" s="1067"/>
      <c r="G32" s="1067"/>
      <c r="H32" s="1067"/>
      <c r="I32" s="1067"/>
      <c r="J32" s="1067"/>
      <c r="K32" s="1067"/>
      <c r="L32" s="1067"/>
      <c r="M32" s="1067"/>
      <c r="N32" s="1067"/>
      <c r="O32" s="1067"/>
      <c r="P32" s="1068"/>
      <c r="Q32" s="1072">
        <v>4712</v>
      </c>
      <c r="R32" s="1073"/>
      <c r="S32" s="1073"/>
      <c r="T32" s="1073"/>
      <c r="U32" s="1073"/>
      <c r="V32" s="1073">
        <v>4813</v>
      </c>
      <c r="W32" s="1073"/>
      <c r="X32" s="1073"/>
      <c r="Y32" s="1073"/>
      <c r="Z32" s="1073"/>
      <c r="AA32" s="1073">
        <v>-100</v>
      </c>
      <c r="AB32" s="1073"/>
      <c r="AC32" s="1073"/>
      <c r="AD32" s="1073"/>
      <c r="AE32" s="1074"/>
      <c r="AF32" s="1048">
        <v>1156</v>
      </c>
      <c r="AG32" s="1049"/>
      <c r="AH32" s="1049"/>
      <c r="AI32" s="1049"/>
      <c r="AJ32" s="1050"/>
      <c r="AK32" s="1009">
        <v>1433</v>
      </c>
      <c r="AL32" s="1000"/>
      <c r="AM32" s="1000"/>
      <c r="AN32" s="1000"/>
      <c r="AO32" s="1000"/>
      <c r="AP32" s="1000" t="s">
        <v>539</v>
      </c>
      <c r="AQ32" s="1000"/>
      <c r="AR32" s="1000"/>
      <c r="AS32" s="1000"/>
      <c r="AT32" s="1000"/>
      <c r="AU32" s="1000" t="s">
        <v>539</v>
      </c>
      <c r="AV32" s="1000"/>
      <c r="AW32" s="1000"/>
      <c r="AX32" s="1000"/>
      <c r="AY32" s="1000"/>
      <c r="AZ32" s="1071" t="s">
        <v>539</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v>320</v>
      </c>
      <c r="R33" s="1073"/>
      <c r="S33" s="1073"/>
      <c r="T33" s="1073"/>
      <c r="U33" s="1073"/>
      <c r="V33" s="1073">
        <v>312</v>
      </c>
      <c r="W33" s="1073"/>
      <c r="X33" s="1073"/>
      <c r="Y33" s="1073"/>
      <c r="Z33" s="1073"/>
      <c r="AA33" s="1073">
        <v>8</v>
      </c>
      <c r="AB33" s="1073"/>
      <c r="AC33" s="1073"/>
      <c r="AD33" s="1073"/>
      <c r="AE33" s="1074"/>
      <c r="AF33" s="1048">
        <v>8</v>
      </c>
      <c r="AG33" s="1049"/>
      <c r="AH33" s="1049"/>
      <c r="AI33" s="1049"/>
      <c r="AJ33" s="1050"/>
      <c r="AK33" s="1009">
        <v>229</v>
      </c>
      <c r="AL33" s="1000"/>
      <c r="AM33" s="1000"/>
      <c r="AN33" s="1000"/>
      <c r="AO33" s="1000"/>
      <c r="AP33" s="1000">
        <v>1352</v>
      </c>
      <c r="AQ33" s="1000"/>
      <c r="AR33" s="1000"/>
      <c r="AS33" s="1000"/>
      <c r="AT33" s="1000"/>
      <c r="AU33" s="1000">
        <v>1215</v>
      </c>
      <c r="AV33" s="1000"/>
      <c r="AW33" s="1000"/>
      <c r="AX33" s="1000"/>
      <c r="AY33" s="1000"/>
      <c r="AZ33" s="1071" t="s">
        <v>539</v>
      </c>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390</v>
      </c>
      <c r="C34" s="1067"/>
      <c r="D34" s="1067"/>
      <c r="E34" s="1067"/>
      <c r="F34" s="1067"/>
      <c r="G34" s="1067"/>
      <c r="H34" s="1067"/>
      <c r="I34" s="1067"/>
      <c r="J34" s="1067"/>
      <c r="K34" s="1067"/>
      <c r="L34" s="1067"/>
      <c r="M34" s="1067"/>
      <c r="N34" s="1067"/>
      <c r="O34" s="1067"/>
      <c r="P34" s="1068"/>
      <c r="Q34" s="1072">
        <v>717</v>
      </c>
      <c r="R34" s="1073"/>
      <c r="S34" s="1073"/>
      <c r="T34" s="1073"/>
      <c r="U34" s="1073"/>
      <c r="V34" s="1073">
        <v>689</v>
      </c>
      <c r="W34" s="1073"/>
      <c r="X34" s="1073"/>
      <c r="Y34" s="1073"/>
      <c r="Z34" s="1073"/>
      <c r="AA34" s="1073">
        <v>27</v>
      </c>
      <c r="AB34" s="1073"/>
      <c r="AC34" s="1073"/>
      <c r="AD34" s="1073"/>
      <c r="AE34" s="1074"/>
      <c r="AF34" s="1048">
        <v>10</v>
      </c>
      <c r="AG34" s="1049"/>
      <c r="AH34" s="1049"/>
      <c r="AI34" s="1049"/>
      <c r="AJ34" s="1050"/>
      <c r="AK34" s="1009">
        <v>427</v>
      </c>
      <c r="AL34" s="1000"/>
      <c r="AM34" s="1000"/>
      <c r="AN34" s="1000"/>
      <c r="AO34" s="1000"/>
      <c r="AP34" s="1000">
        <v>3035</v>
      </c>
      <c r="AQ34" s="1000"/>
      <c r="AR34" s="1000"/>
      <c r="AS34" s="1000"/>
      <c r="AT34" s="1000"/>
      <c r="AU34" s="1000">
        <v>2644</v>
      </c>
      <c r="AV34" s="1000"/>
      <c r="AW34" s="1000"/>
      <c r="AX34" s="1000"/>
      <c r="AY34" s="1000"/>
      <c r="AZ34" s="1071" t="s">
        <v>539</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2004</v>
      </c>
      <c r="AG63" s="988"/>
      <c r="AH63" s="988"/>
      <c r="AI63" s="988"/>
      <c r="AJ63" s="1059"/>
      <c r="AK63" s="1060"/>
      <c r="AL63" s="992"/>
      <c r="AM63" s="992"/>
      <c r="AN63" s="992"/>
      <c r="AO63" s="992"/>
      <c r="AP63" s="988">
        <v>4840</v>
      </c>
      <c r="AQ63" s="988"/>
      <c r="AR63" s="988"/>
      <c r="AS63" s="988"/>
      <c r="AT63" s="988"/>
      <c r="AU63" s="988">
        <v>4012</v>
      </c>
      <c r="AV63" s="988"/>
      <c r="AW63" s="988"/>
      <c r="AX63" s="988"/>
      <c r="AY63" s="988"/>
      <c r="AZ63" s="1054"/>
      <c r="BA63" s="1054"/>
      <c r="BB63" s="1054"/>
      <c r="BC63" s="1054"/>
      <c r="BD63" s="1054"/>
      <c r="BE63" s="989" t="s">
        <v>543</v>
      </c>
      <c r="BF63" s="989"/>
      <c r="BG63" s="989"/>
      <c r="BH63" s="989"/>
      <c r="BI63" s="990"/>
      <c r="BJ63" s="1055" t="s">
        <v>223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395</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541</v>
      </c>
      <c r="C68" s="1015"/>
      <c r="D68" s="1015"/>
      <c r="E68" s="1015"/>
      <c r="F68" s="1015"/>
      <c r="G68" s="1015"/>
      <c r="H68" s="1015"/>
      <c r="I68" s="1015"/>
      <c r="J68" s="1015"/>
      <c r="K68" s="1015"/>
      <c r="L68" s="1015"/>
      <c r="M68" s="1015"/>
      <c r="N68" s="1015"/>
      <c r="O68" s="1015"/>
      <c r="P68" s="1016"/>
      <c r="Q68" s="1017">
        <v>474</v>
      </c>
      <c r="R68" s="1011"/>
      <c r="S68" s="1011"/>
      <c r="T68" s="1011"/>
      <c r="U68" s="1011"/>
      <c r="V68" s="1011">
        <v>382</v>
      </c>
      <c r="W68" s="1011"/>
      <c r="X68" s="1011"/>
      <c r="Y68" s="1011"/>
      <c r="Z68" s="1011"/>
      <c r="AA68" s="1011">
        <v>92</v>
      </c>
      <c r="AB68" s="1011"/>
      <c r="AC68" s="1011"/>
      <c r="AD68" s="1011"/>
      <c r="AE68" s="1011"/>
      <c r="AF68" s="1011">
        <v>92</v>
      </c>
      <c r="AG68" s="1011"/>
      <c r="AH68" s="1011"/>
      <c r="AI68" s="1011"/>
      <c r="AJ68" s="1011"/>
      <c r="AK68" s="1011">
        <v>40</v>
      </c>
      <c r="AL68" s="1011"/>
      <c r="AM68" s="1011"/>
      <c r="AN68" s="1011"/>
      <c r="AO68" s="1011"/>
      <c r="AP68" s="1011" t="s">
        <v>539</v>
      </c>
      <c r="AQ68" s="1011"/>
      <c r="AR68" s="1011"/>
      <c r="AS68" s="1011"/>
      <c r="AT68" s="1011"/>
      <c r="AU68" s="1011" t="s">
        <v>539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542</v>
      </c>
      <c r="C69" s="1004"/>
      <c r="D69" s="1004"/>
      <c r="E69" s="1004"/>
      <c r="F69" s="1004"/>
      <c r="G69" s="1004"/>
      <c r="H69" s="1004"/>
      <c r="I69" s="1004"/>
      <c r="J69" s="1004"/>
      <c r="K69" s="1004"/>
      <c r="L69" s="1004"/>
      <c r="M69" s="1004"/>
      <c r="N69" s="1004"/>
      <c r="O69" s="1004"/>
      <c r="P69" s="1005"/>
      <c r="Q69" s="1006">
        <v>141</v>
      </c>
      <c r="R69" s="1000"/>
      <c r="S69" s="1000"/>
      <c r="T69" s="1000"/>
      <c r="U69" s="1000"/>
      <c r="V69" s="1000">
        <v>133</v>
      </c>
      <c r="W69" s="1000"/>
      <c r="X69" s="1000"/>
      <c r="Y69" s="1000"/>
      <c r="Z69" s="1000"/>
      <c r="AA69" s="1000">
        <v>8</v>
      </c>
      <c r="AB69" s="1000"/>
      <c r="AC69" s="1000"/>
      <c r="AD69" s="1000"/>
      <c r="AE69" s="1000"/>
      <c r="AF69" s="1000">
        <v>8</v>
      </c>
      <c r="AG69" s="1000"/>
      <c r="AH69" s="1000"/>
      <c r="AI69" s="1000"/>
      <c r="AJ69" s="1000"/>
      <c r="AK69" s="1000" t="s">
        <v>539</v>
      </c>
      <c r="AL69" s="1000"/>
      <c r="AM69" s="1000"/>
      <c r="AN69" s="1000"/>
      <c r="AO69" s="1000"/>
      <c r="AP69" s="1000">
        <v>140</v>
      </c>
      <c r="AQ69" s="1000"/>
      <c r="AR69" s="1000"/>
      <c r="AS69" s="1000"/>
      <c r="AT69" s="1000"/>
      <c r="AU69" s="1000" t="s">
        <v>539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100</v>
      </c>
      <c r="AG88" s="988"/>
      <c r="AH88" s="988"/>
      <c r="AI88" s="988"/>
      <c r="AJ88" s="988"/>
      <c r="AK88" s="992"/>
      <c r="AL88" s="992"/>
      <c r="AM88" s="992"/>
      <c r="AN88" s="992"/>
      <c r="AO88" s="992"/>
      <c r="AP88" s="988">
        <v>140</v>
      </c>
      <c r="AQ88" s="988"/>
      <c r="AR88" s="988"/>
      <c r="AS88" s="988"/>
      <c r="AT88" s="988"/>
      <c r="AU88" s="988" t="s">
        <v>550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211</v>
      </c>
      <c r="CS102" s="980"/>
      <c r="CT102" s="980"/>
      <c r="CU102" s="980"/>
      <c r="CV102" s="981"/>
      <c r="CW102" s="979">
        <v>0</v>
      </c>
      <c r="CX102" s="980"/>
      <c r="CY102" s="980"/>
      <c r="CZ102" s="980"/>
      <c r="DA102" s="981"/>
      <c r="DB102" s="979" t="s">
        <v>539</v>
      </c>
      <c r="DC102" s="980"/>
      <c r="DD102" s="980"/>
      <c r="DE102" s="980"/>
      <c r="DF102" s="981"/>
      <c r="DG102" s="979" t="s">
        <v>539</v>
      </c>
      <c r="DH102" s="980"/>
      <c r="DI102" s="980"/>
      <c r="DJ102" s="980"/>
      <c r="DK102" s="981"/>
      <c r="DL102" s="979" t="s">
        <v>539</v>
      </c>
      <c r="DM102" s="980"/>
      <c r="DN102" s="980"/>
      <c r="DO102" s="980"/>
      <c r="DP102" s="981"/>
      <c r="DQ102" s="979" t="s">
        <v>539</v>
      </c>
      <c r="DR102" s="980"/>
      <c r="DS102" s="980"/>
      <c r="DT102" s="980"/>
      <c r="DU102" s="981"/>
      <c r="DV102" s="962" t="s">
        <v>539</v>
      </c>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289</v>
      </c>
      <c r="AG109" s="923"/>
      <c r="AH109" s="923"/>
      <c r="AI109" s="923"/>
      <c r="AJ109" s="924"/>
      <c r="AK109" s="925" t="s">
        <v>288</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289</v>
      </c>
      <c r="BW109" s="923"/>
      <c r="BX109" s="923"/>
      <c r="BY109" s="923"/>
      <c r="BZ109" s="924"/>
      <c r="CA109" s="925" t="s">
        <v>288</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289</v>
      </c>
      <c r="DM109" s="923"/>
      <c r="DN109" s="923"/>
      <c r="DO109" s="923"/>
      <c r="DP109" s="924"/>
      <c r="DQ109" s="925" t="s">
        <v>288</v>
      </c>
      <c r="DR109" s="923"/>
      <c r="DS109" s="923"/>
      <c r="DT109" s="923"/>
      <c r="DU109" s="924"/>
      <c r="DV109" s="925" t="s">
        <v>406</v>
      </c>
      <c r="DW109" s="923"/>
      <c r="DX109" s="923"/>
      <c r="DY109" s="923"/>
      <c r="DZ109" s="954"/>
    </row>
    <row r="110" spans="1:131"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519704</v>
      </c>
      <c r="AB110" s="916"/>
      <c r="AC110" s="916"/>
      <c r="AD110" s="916"/>
      <c r="AE110" s="917"/>
      <c r="AF110" s="918">
        <v>456847</v>
      </c>
      <c r="AG110" s="916"/>
      <c r="AH110" s="916"/>
      <c r="AI110" s="916"/>
      <c r="AJ110" s="917"/>
      <c r="AK110" s="918">
        <v>423530</v>
      </c>
      <c r="AL110" s="916"/>
      <c r="AM110" s="916"/>
      <c r="AN110" s="916"/>
      <c r="AO110" s="917"/>
      <c r="AP110" s="919">
        <v>4.9000000000000004</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2930087</v>
      </c>
      <c r="BR110" s="863"/>
      <c r="BS110" s="863"/>
      <c r="BT110" s="863"/>
      <c r="BU110" s="863"/>
      <c r="BV110" s="863">
        <v>2556882</v>
      </c>
      <c r="BW110" s="863"/>
      <c r="BX110" s="863"/>
      <c r="BY110" s="863"/>
      <c r="BZ110" s="863"/>
      <c r="CA110" s="863">
        <v>2292241</v>
      </c>
      <c r="CB110" s="863"/>
      <c r="CC110" s="863"/>
      <c r="CD110" s="863"/>
      <c r="CE110" s="863"/>
      <c r="CF110" s="887">
        <v>26.5</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223</v>
      </c>
      <c r="DH110" s="863"/>
      <c r="DI110" s="863"/>
      <c r="DJ110" s="863"/>
      <c r="DK110" s="863"/>
      <c r="DL110" s="863" t="s">
        <v>223</v>
      </c>
      <c r="DM110" s="863"/>
      <c r="DN110" s="863"/>
      <c r="DO110" s="863"/>
      <c r="DP110" s="863"/>
      <c r="DQ110" s="863" t="s">
        <v>223</v>
      </c>
      <c r="DR110" s="863"/>
      <c r="DS110" s="863"/>
      <c r="DT110" s="863"/>
      <c r="DU110" s="863"/>
      <c r="DV110" s="864" t="s">
        <v>223</v>
      </c>
      <c r="DW110" s="864"/>
      <c r="DX110" s="864"/>
      <c r="DY110" s="864"/>
      <c r="DZ110" s="865"/>
    </row>
    <row r="111" spans="1:131"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223</v>
      </c>
      <c r="AB111" s="944"/>
      <c r="AC111" s="944"/>
      <c r="AD111" s="944"/>
      <c r="AE111" s="945"/>
      <c r="AF111" s="946" t="s">
        <v>223</v>
      </c>
      <c r="AG111" s="944"/>
      <c r="AH111" s="944"/>
      <c r="AI111" s="944"/>
      <c r="AJ111" s="945"/>
      <c r="AK111" s="946" t="s">
        <v>223</v>
      </c>
      <c r="AL111" s="944"/>
      <c r="AM111" s="944"/>
      <c r="AN111" s="944"/>
      <c r="AO111" s="945"/>
      <c r="AP111" s="947" t="s">
        <v>223</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17162</v>
      </c>
      <c r="BR111" s="835"/>
      <c r="BS111" s="835"/>
      <c r="BT111" s="835"/>
      <c r="BU111" s="835"/>
      <c r="BV111" s="835">
        <v>14159</v>
      </c>
      <c r="BW111" s="835"/>
      <c r="BX111" s="835"/>
      <c r="BY111" s="835"/>
      <c r="BZ111" s="835"/>
      <c r="CA111" s="835">
        <v>11309</v>
      </c>
      <c r="CB111" s="835"/>
      <c r="CC111" s="835"/>
      <c r="CD111" s="835"/>
      <c r="CE111" s="835"/>
      <c r="CF111" s="896">
        <v>0.1</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223</v>
      </c>
      <c r="DH111" s="835"/>
      <c r="DI111" s="835"/>
      <c r="DJ111" s="835"/>
      <c r="DK111" s="835"/>
      <c r="DL111" s="835" t="s">
        <v>223</v>
      </c>
      <c r="DM111" s="835"/>
      <c r="DN111" s="835"/>
      <c r="DO111" s="835"/>
      <c r="DP111" s="835"/>
      <c r="DQ111" s="835" t="s">
        <v>223</v>
      </c>
      <c r="DR111" s="835"/>
      <c r="DS111" s="835"/>
      <c r="DT111" s="835"/>
      <c r="DU111" s="835"/>
      <c r="DV111" s="812" t="s">
        <v>223</v>
      </c>
      <c r="DW111" s="812"/>
      <c r="DX111" s="812"/>
      <c r="DY111" s="812"/>
      <c r="DZ111" s="813"/>
    </row>
    <row r="112" spans="1:131"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223</v>
      </c>
      <c r="AB112" s="798"/>
      <c r="AC112" s="798"/>
      <c r="AD112" s="798"/>
      <c r="AE112" s="799"/>
      <c r="AF112" s="800" t="s">
        <v>223</v>
      </c>
      <c r="AG112" s="798"/>
      <c r="AH112" s="798"/>
      <c r="AI112" s="798"/>
      <c r="AJ112" s="799"/>
      <c r="AK112" s="800" t="s">
        <v>223</v>
      </c>
      <c r="AL112" s="798"/>
      <c r="AM112" s="798"/>
      <c r="AN112" s="798"/>
      <c r="AO112" s="799"/>
      <c r="AP112" s="845" t="s">
        <v>223</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4455033</v>
      </c>
      <c r="BR112" s="835"/>
      <c r="BS112" s="835"/>
      <c r="BT112" s="835"/>
      <c r="BU112" s="835"/>
      <c r="BV112" s="835">
        <v>4232772</v>
      </c>
      <c r="BW112" s="835"/>
      <c r="BX112" s="835"/>
      <c r="BY112" s="835"/>
      <c r="BZ112" s="835"/>
      <c r="CA112" s="835">
        <v>4011667</v>
      </c>
      <c r="CB112" s="835"/>
      <c r="CC112" s="835"/>
      <c r="CD112" s="835"/>
      <c r="CE112" s="835"/>
      <c r="CF112" s="896">
        <v>46.4</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223</v>
      </c>
      <c r="DH112" s="835"/>
      <c r="DI112" s="835"/>
      <c r="DJ112" s="835"/>
      <c r="DK112" s="835"/>
      <c r="DL112" s="835" t="s">
        <v>223</v>
      </c>
      <c r="DM112" s="835"/>
      <c r="DN112" s="835"/>
      <c r="DO112" s="835"/>
      <c r="DP112" s="835"/>
      <c r="DQ112" s="835" t="s">
        <v>223</v>
      </c>
      <c r="DR112" s="835"/>
      <c r="DS112" s="835"/>
      <c r="DT112" s="835"/>
      <c r="DU112" s="835"/>
      <c r="DV112" s="812" t="s">
        <v>223</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412330</v>
      </c>
      <c r="AB113" s="944"/>
      <c r="AC113" s="944"/>
      <c r="AD113" s="944"/>
      <c r="AE113" s="945"/>
      <c r="AF113" s="946">
        <v>418220</v>
      </c>
      <c r="AG113" s="944"/>
      <c r="AH113" s="944"/>
      <c r="AI113" s="944"/>
      <c r="AJ113" s="945"/>
      <c r="AK113" s="946">
        <v>407484</v>
      </c>
      <c r="AL113" s="944"/>
      <c r="AM113" s="944"/>
      <c r="AN113" s="944"/>
      <c r="AO113" s="945"/>
      <c r="AP113" s="947">
        <v>4.7</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165759</v>
      </c>
      <c r="BR113" s="835"/>
      <c r="BS113" s="835"/>
      <c r="BT113" s="835"/>
      <c r="BU113" s="835"/>
      <c r="BV113" s="835">
        <v>119510</v>
      </c>
      <c r="BW113" s="835"/>
      <c r="BX113" s="835"/>
      <c r="BY113" s="835"/>
      <c r="BZ113" s="835"/>
      <c r="CA113" s="835">
        <v>98419</v>
      </c>
      <c r="CB113" s="835"/>
      <c r="CC113" s="835"/>
      <c r="CD113" s="835"/>
      <c r="CE113" s="835"/>
      <c r="CF113" s="896">
        <v>1.1000000000000001</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223</v>
      </c>
      <c r="DH113" s="798"/>
      <c r="DI113" s="798"/>
      <c r="DJ113" s="798"/>
      <c r="DK113" s="799"/>
      <c r="DL113" s="800" t="s">
        <v>223</v>
      </c>
      <c r="DM113" s="798"/>
      <c r="DN113" s="798"/>
      <c r="DO113" s="798"/>
      <c r="DP113" s="799"/>
      <c r="DQ113" s="800" t="s">
        <v>223</v>
      </c>
      <c r="DR113" s="798"/>
      <c r="DS113" s="798"/>
      <c r="DT113" s="798"/>
      <c r="DU113" s="799"/>
      <c r="DV113" s="845" t="s">
        <v>223</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94115</v>
      </c>
      <c r="AB114" s="798"/>
      <c r="AC114" s="798"/>
      <c r="AD114" s="798"/>
      <c r="AE114" s="799"/>
      <c r="AF114" s="800">
        <v>48636</v>
      </c>
      <c r="AG114" s="798"/>
      <c r="AH114" s="798"/>
      <c r="AI114" s="798"/>
      <c r="AJ114" s="799"/>
      <c r="AK114" s="800">
        <v>20718</v>
      </c>
      <c r="AL114" s="798"/>
      <c r="AM114" s="798"/>
      <c r="AN114" s="798"/>
      <c r="AO114" s="799"/>
      <c r="AP114" s="845">
        <v>0.2</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t="s">
        <v>223</v>
      </c>
      <c r="BR114" s="835"/>
      <c r="BS114" s="835"/>
      <c r="BT114" s="835"/>
      <c r="BU114" s="835"/>
      <c r="BV114" s="835" t="s">
        <v>223</v>
      </c>
      <c r="BW114" s="835"/>
      <c r="BX114" s="835"/>
      <c r="BY114" s="835"/>
      <c r="BZ114" s="835"/>
      <c r="CA114" s="835" t="s">
        <v>223</v>
      </c>
      <c r="CB114" s="835"/>
      <c r="CC114" s="835"/>
      <c r="CD114" s="835"/>
      <c r="CE114" s="835"/>
      <c r="CF114" s="896" t="s">
        <v>223</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223</v>
      </c>
      <c r="DH114" s="798"/>
      <c r="DI114" s="798"/>
      <c r="DJ114" s="798"/>
      <c r="DK114" s="799"/>
      <c r="DL114" s="800" t="s">
        <v>223</v>
      </c>
      <c r="DM114" s="798"/>
      <c r="DN114" s="798"/>
      <c r="DO114" s="798"/>
      <c r="DP114" s="799"/>
      <c r="DQ114" s="800" t="s">
        <v>223</v>
      </c>
      <c r="DR114" s="798"/>
      <c r="DS114" s="798"/>
      <c r="DT114" s="798"/>
      <c r="DU114" s="799"/>
      <c r="DV114" s="845" t="s">
        <v>223</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2578</v>
      </c>
      <c r="AB115" s="944"/>
      <c r="AC115" s="944"/>
      <c r="AD115" s="944"/>
      <c r="AE115" s="945"/>
      <c r="AF115" s="946">
        <v>2800</v>
      </c>
      <c r="AG115" s="944"/>
      <c r="AH115" s="944"/>
      <c r="AI115" s="944"/>
      <c r="AJ115" s="945"/>
      <c r="AK115" s="946">
        <v>2656</v>
      </c>
      <c r="AL115" s="944"/>
      <c r="AM115" s="944"/>
      <c r="AN115" s="944"/>
      <c r="AO115" s="945"/>
      <c r="AP115" s="947">
        <v>0</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223</v>
      </c>
      <c r="BR115" s="835"/>
      <c r="BS115" s="835"/>
      <c r="BT115" s="835"/>
      <c r="BU115" s="835"/>
      <c r="BV115" s="835" t="s">
        <v>223</v>
      </c>
      <c r="BW115" s="835"/>
      <c r="BX115" s="835"/>
      <c r="BY115" s="835"/>
      <c r="BZ115" s="835"/>
      <c r="CA115" s="835" t="s">
        <v>223</v>
      </c>
      <c r="CB115" s="835"/>
      <c r="CC115" s="835"/>
      <c r="CD115" s="835"/>
      <c r="CE115" s="835"/>
      <c r="CF115" s="896" t="s">
        <v>223</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223</v>
      </c>
      <c r="DH115" s="798"/>
      <c r="DI115" s="798"/>
      <c r="DJ115" s="798"/>
      <c r="DK115" s="799"/>
      <c r="DL115" s="800" t="s">
        <v>223</v>
      </c>
      <c r="DM115" s="798"/>
      <c r="DN115" s="798"/>
      <c r="DO115" s="798"/>
      <c r="DP115" s="799"/>
      <c r="DQ115" s="800" t="s">
        <v>223</v>
      </c>
      <c r="DR115" s="798"/>
      <c r="DS115" s="798"/>
      <c r="DT115" s="798"/>
      <c r="DU115" s="799"/>
      <c r="DV115" s="845" t="s">
        <v>223</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223</v>
      </c>
      <c r="AB116" s="798"/>
      <c r="AC116" s="798"/>
      <c r="AD116" s="798"/>
      <c r="AE116" s="799"/>
      <c r="AF116" s="800" t="s">
        <v>223</v>
      </c>
      <c r="AG116" s="798"/>
      <c r="AH116" s="798"/>
      <c r="AI116" s="798"/>
      <c r="AJ116" s="799"/>
      <c r="AK116" s="800" t="s">
        <v>223</v>
      </c>
      <c r="AL116" s="798"/>
      <c r="AM116" s="798"/>
      <c r="AN116" s="798"/>
      <c r="AO116" s="799"/>
      <c r="AP116" s="845" t="s">
        <v>223</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223</v>
      </c>
      <c r="BR116" s="835"/>
      <c r="BS116" s="835"/>
      <c r="BT116" s="835"/>
      <c r="BU116" s="835"/>
      <c r="BV116" s="835" t="s">
        <v>223</v>
      </c>
      <c r="BW116" s="835"/>
      <c r="BX116" s="835"/>
      <c r="BY116" s="835"/>
      <c r="BZ116" s="835"/>
      <c r="CA116" s="835" t="s">
        <v>223</v>
      </c>
      <c r="CB116" s="835"/>
      <c r="CC116" s="835"/>
      <c r="CD116" s="835"/>
      <c r="CE116" s="835"/>
      <c r="CF116" s="896" t="s">
        <v>223</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17162</v>
      </c>
      <c r="DH116" s="798"/>
      <c r="DI116" s="798"/>
      <c r="DJ116" s="798"/>
      <c r="DK116" s="799"/>
      <c r="DL116" s="800">
        <v>14159</v>
      </c>
      <c r="DM116" s="798"/>
      <c r="DN116" s="798"/>
      <c r="DO116" s="798"/>
      <c r="DP116" s="799"/>
      <c r="DQ116" s="800">
        <v>11309</v>
      </c>
      <c r="DR116" s="798"/>
      <c r="DS116" s="798"/>
      <c r="DT116" s="798"/>
      <c r="DU116" s="799"/>
      <c r="DV116" s="845">
        <v>0.1</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1028727</v>
      </c>
      <c r="AB117" s="930"/>
      <c r="AC117" s="930"/>
      <c r="AD117" s="930"/>
      <c r="AE117" s="931"/>
      <c r="AF117" s="932">
        <v>926503</v>
      </c>
      <c r="AG117" s="930"/>
      <c r="AH117" s="930"/>
      <c r="AI117" s="930"/>
      <c r="AJ117" s="931"/>
      <c r="AK117" s="932">
        <v>854388</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223</v>
      </c>
      <c r="BR117" s="835"/>
      <c r="BS117" s="835"/>
      <c r="BT117" s="835"/>
      <c r="BU117" s="835"/>
      <c r="BV117" s="835" t="s">
        <v>223</v>
      </c>
      <c r="BW117" s="835"/>
      <c r="BX117" s="835"/>
      <c r="BY117" s="835"/>
      <c r="BZ117" s="835"/>
      <c r="CA117" s="835" t="s">
        <v>223</v>
      </c>
      <c r="CB117" s="835"/>
      <c r="CC117" s="835"/>
      <c r="CD117" s="835"/>
      <c r="CE117" s="835"/>
      <c r="CF117" s="896" t="s">
        <v>223</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223</v>
      </c>
      <c r="DH117" s="798"/>
      <c r="DI117" s="798"/>
      <c r="DJ117" s="798"/>
      <c r="DK117" s="799"/>
      <c r="DL117" s="800" t="s">
        <v>223</v>
      </c>
      <c r="DM117" s="798"/>
      <c r="DN117" s="798"/>
      <c r="DO117" s="798"/>
      <c r="DP117" s="799"/>
      <c r="DQ117" s="800" t="s">
        <v>223</v>
      </c>
      <c r="DR117" s="798"/>
      <c r="DS117" s="798"/>
      <c r="DT117" s="798"/>
      <c r="DU117" s="799"/>
      <c r="DV117" s="845" t="s">
        <v>223</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289</v>
      </c>
      <c r="AG118" s="923"/>
      <c r="AH118" s="923"/>
      <c r="AI118" s="923"/>
      <c r="AJ118" s="924"/>
      <c r="AK118" s="925" t="s">
        <v>288</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223</v>
      </c>
      <c r="BR118" s="866"/>
      <c r="BS118" s="866"/>
      <c r="BT118" s="866"/>
      <c r="BU118" s="866"/>
      <c r="BV118" s="866" t="s">
        <v>223</v>
      </c>
      <c r="BW118" s="866"/>
      <c r="BX118" s="866"/>
      <c r="BY118" s="866"/>
      <c r="BZ118" s="866"/>
      <c r="CA118" s="866" t="s">
        <v>223</v>
      </c>
      <c r="CB118" s="866"/>
      <c r="CC118" s="866"/>
      <c r="CD118" s="866"/>
      <c r="CE118" s="866"/>
      <c r="CF118" s="896" t="s">
        <v>223</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223</v>
      </c>
      <c r="DH118" s="798"/>
      <c r="DI118" s="798"/>
      <c r="DJ118" s="798"/>
      <c r="DK118" s="799"/>
      <c r="DL118" s="800" t="s">
        <v>223</v>
      </c>
      <c r="DM118" s="798"/>
      <c r="DN118" s="798"/>
      <c r="DO118" s="798"/>
      <c r="DP118" s="799"/>
      <c r="DQ118" s="800" t="s">
        <v>223</v>
      </c>
      <c r="DR118" s="798"/>
      <c r="DS118" s="798"/>
      <c r="DT118" s="798"/>
      <c r="DU118" s="799"/>
      <c r="DV118" s="845" t="s">
        <v>223</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223</v>
      </c>
      <c r="AB119" s="916"/>
      <c r="AC119" s="916"/>
      <c r="AD119" s="916"/>
      <c r="AE119" s="917"/>
      <c r="AF119" s="918" t="s">
        <v>223</v>
      </c>
      <c r="AG119" s="916"/>
      <c r="AH119" s="916"/>
      <c r="AI119" s="916"/>
      <c r="AJ119" s="917"/>
      <c r="AK119" s="918" t="s">
        <v>223</v>
      </c>
      <c r="AL119" s="916"/>
      <c r="AM119" s="916"/>
      <c r="AN119" s="916"/>
      <c r="AO119" s="917"/>
      <c r="AP119" s="919" t="s">
        <v>223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436</v>
      </c>
      <c r="BP119" s="899"/>
      <c r="BQ119" s="903">
        <v>7568041</v>
      </c>
      <c r="BR119" s="866"/>
      <c r="BS119" s="866"/>
      <c r="BT119" s="866"/>
      <c r="BU119" s="866"/>
      <c r="BV119" s="866">
        <v>6923323</v>
      </c>
      <c r="BW119" s="866"/>
      <c r="BX119" s="866"/>
      <c r="BY119" s="866"/>
      <c r="BZ119" s="866"/>
      <c r="CA119" s="866">
        <v>6413636</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223</v>
      </c>
      <c r="DH119" s="781"/>
      <c r="DI119" s="781"/>
      <c r="DJ119" s="781"/>
      <c r="DK119" s="782"/>
      <c r="DL119" s="783" t="s">
        <v>223</v>
      </c>
      <c r="DM119" s="781"/>
      <c r="DN119" s="781"/>
      <c r="DO119" s="781"/>
      <c r="DP119" s="782"/>
      <c r="DQ119" s="783" t="s">
        <v>223</v>
      </c>
      <c r="DR119" s="781"/>
      <c r="DS119" s="781"/>
      <c r="DT119" s="781"/>
      <c r="DU119" s="782"/>
      <c r="DV119" s="869" t="s">
        <v>223</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223</v>
      </c>
      <c r="AB120" s="798"/>
      <c r="AC120" s="798"/>
      <c r="AD120" s="798"/>
      <c r="AE120" s="799"/>
      <c r="AF120" s="800" t="s">
        <v>223</v>
      </c>
      <c r="AG120" s="798"/>
      <c r="AH120" s="798"/>
      <c r="AI120" s="798"/>
      <c r="AJ120" s="799"/>
      <c r="AK120" s="800" t="s">
        <v>223</v>
      </c>
      <c r="AL120" s="798"/>
      <c r="AM120" s="798"/>
      <c r="AN120" s="798"/>
      <c r="AO120" s="799"/>
      <c r="AP120" s="845" t="s">
        <v>223</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14730904</v>
      </c>
      <c r="BR120" s="863"/>
      <c r="BS120" s="863"/>
      <c r="BT120" s="863"/>
      <c r="BU120" s="863"/>
      <c r="BV120" s="863">
        <v>14784702</v>
      </c>
      <c r="BW120" s="863"/>
      <c r="BX120" s="863"/>
      <c r="BY120" s="863"/>
      <c r="BZ120" s="863"/>
      <c r="CA120" s="863">
        <v>13004895</v>
      </c>
      <c r="CB120" s="863"/>
      <c r="CC120" s="863"/>
      <c r="CD120" s="863"/>
      <c r="CE120" s="863"/>
      <c r="CF120" s="887">
        <v>150.5</v>
      </c>
      <c r="CG120" s="888"/>
      <c r="CH120" s="888"/>
      <c r="CI120" s="888"/>
      <c r="CJ120" s="888"/>
      <c r="CK120" s="889" t="s">
        <v>440</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2937320</v>
      </c>
      <c r="DH120" s="863"/>
      <c r="DI120" s="863"/>
      <c r="DJ120" s="863"/>
      <c r="DK120" s="863"/>
      <c r="DL120" s="863">
        <v>2779814</v>
      </c>
      <c r="DM120" s="863"/>
      <c r="DN120" s="863"/>
      <c r="DO120" s="863"/>
      <c r="DP120" s="863"/>
      <c r="DQ120" s="863">
        <v>2643861</v>
      </c>
      <c r="DR120" s="863"/>
      <c r="DS120" s="863"/>
      <c r="DT120" s="863"/>
      <c r="DU120" s="863"/>
      <c r="DV120" s="864">
        <v>30.6</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223</v>
      </c>
      <c r="AB121" s="798"/>
      <c r="AC121" s="798"/>
      <c r="AD121" s="798"/>
      <c r="AE121" s="799"/>
      <c r="AF121" s="800" t="s">
        <v>223</v>
      </c>
      <c r="AG121" s="798"/>
      <c r="AH121" s="798"/>
      <c r="AI121" s="798"/>
      <c r="AJ121" s="799"/>
      <c r="AK121" s="800" t="s">
        <v>223</v>
      </c>
      <c r="AL121" s="798"/>
      <c r="AM121" s="798"/>
      <c r="AN121" s="798"/>
      <c r="AO121" s="799"/>
      <c r="AP121" s="845" t="s">
        <v>223</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t="s">
        <v>223</v>
      </c>
      <c r="BR121" s="835"/>
      <c r="BS121" s="835"/>
      <c r="BT121" s="835"/>
      <c r="BU121" s="835"/>
      <c r="BV121" s="835" t="s">
        <v>223</v>
      </c>
      <c r="BW121" s="835"/>
      <c r="BX121" s="835"/>
      <c r="BY121" s="835"/>
      <c r="BZ121" s="835"/>
      <c r="CA121" s="835" t="s">
        <v>223</v>
      </c>
      <c r="CB121" s="835"/>
      <c r="CC121" s="835"/>
      <c r="CD121" s="835"/>
      <c r="CE121" s="835"/>
      <c r="CF121" s="896" t="s">
        <v>223</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1404553</v>
      </c>
      <c r="DH121" s="835"/>
      <c r="DI121" s="835"/>
      <c r="DJ121" s="835"/>
      <c r="DK121" s="835"/>
      <c r="DL121" s="835">
        <v>1314905</v>
      </c>
      <c r="DM121" s="835"/>
      <c r="DN121" s="835"/>
      <c r="DO121" s="835"/>
      <c r="DP121" s="835"/>
      <c r="DQ121" s="835">
        <v>1215262</v>
      </c>
      <c r="DR121" s="835"/>
      <c r="DS121" s="835"/>
      <c r="DT121" s="835"/>
      <c r="DU121" s="835"/>
      <c r="DV121" s="812">
        <v>14.1</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223</v>
      </c>
      <c r="AB122" s="798"/>
      <c r="AC122" s="798"/>
      <c r="AD122" s="798"/>
      <c r="AE122" s="799"/>
      <c r="AF122" s="800" t="s">
        <v>223</v>
      </c>
      <c r="AG122" s="798"/>
      <c r="AH122" s="798"/>
      <c r="AI122" s="798"/>
      <c r="AJ122" s="799"/>
      <c r="AK122" s="800" t="s">
        <v>223</v>
      </c>
      <c r="AL122" s="798"/>
      <c r="AM122" s="798"/>
      <c r="AN122" s="798"/>
      <c r="AO122" s="799"/>
      <c r="AP122" s="845" t="s">
        <v>223</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9020844</v>
      </c>
      <c r="BR122" s="866"/>
      <c r="BS122" s="866"/>
      <c r="BT122" s="866"/>
      <c r="BU122" s="866"/>
      <c r="BV122" s="866">
        <v>8428689</v>
      </c>
      <c r="BW122" s="866"/>
      <c r="BX122" s="866"/>
      <c r="BY122" s="866"/>
      <c r="BZ122" s="866"/>
      <c r="CA122" s="866">
        <v>7798906</v>
      </c>
      <c r="CB122" s="866"/>
      <c r="CC122" s="866"/>
      <c r="CD122" s="866"/>
      <c r="CE122" s="866"/>
      <c r="CF122" s="867">
        <v>90.3</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v>113160</v>
      </c>
      <c r="DH122" s="835"/>
      <c r="DI122" s="835"/>
      <c r="DJ122" s="835"/>
      <c r="DK122" s="835"/>
      <c r="DL122" s="835">
        <v>138053</v>
      </c>
      <c r="DM122" s="835"/>
      <c r="DN122" s="835"/>
      <c r="DO122" s="835"/>
      <c r="DP122" s="835"/>
      <c r="DQ122" s="835">
        <v>152544</v>
      </c>
      <c r="DR122" s="835"/>
      <c r="DS122" s="835"/>
      <c r="DT122" s="835"/>
      <c r="DU122" s="835"/>
      <c r="DV122" s="812">
        <v>1.8</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2578</v>
      </c>
      <c r="AB123" s="798"/>
      <c r="AC123" s="798"/>
      <c r="AD123" s="798"/>
      <c r="AE123" s="799"/>
      <c r="AF123" s="800">
        <v>2800</v>
      </c>
      <c r="AG123" s="798"/>
      <c r="AH123" s="798"/>
      <c r="AI123" s="798"/>
      <c r="AJ123" s="799"/>
      <c r="AK123" s="800">
        <v>2656</v>
      </c>
      <c r="AL123" s="798"/>
      <c r="AM123" s="798"/>
      <c r="AN123" s="798"/>
      <c r="AO123" s="799"/>
      <c r="AP123" s="845">
        <v>0</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444</v>
      </c>
      <c r="BP123" s="899"/>
      <c r="BQ123" s="853">
        <v>23751748</v>
      </c>
      <c r="BR123" s="854"/>
      <c r="BS123" s="854"/>
      <c r="BT123" s="854"/>
      <c r="BU123" s="854"/>
      <c r="BV123" s="854">
        <v>23213391</v>
      </c>
      <c r="BW123" s="854"/>
      <c r="BX123" s="854"/>
      <c r="BY123" s="854"/>
      <c r="BZ123" s="854"/>
      <c r="CA123" s="854">
        <v>20803801</v>
      </c>
      <c r="CB123" s="854"/>
      <c r="CC123" s="854"/>
      <c r="CD123" s="854"/>
      <c r="CE123" s="854"/>
      <c r="CF123" s="764"/>
      <c r="CG123" s="765"/>
      <c r="CH123" s="765"/>
      <c r="CI123" s="765"/>
      <c r="CJ123" s="855"/>
      <c r="CK123" s="890"/>
      <c r="CL123" s="876"/>
      <c r="CM123" s="876"/>
      <c r="CN123" s="876"/>
      <c r="CO123" s="877"/>
      <c r="CP123" s="856" t="s">
        <v>387</v>
      </c>
      <c r="CQ123" s="857"/>
      <c r="CR123" s="857"/>
      <c r="CS123" s="857"/>
      <c r="CT123" s="857"/>
      <c r="CU123" s="857"/>
      <c r="CV123" s="857"/>
      <c r="CW123" s="857"/>
      <c r="CX123" s="857"/>
      <c r="CY123" s="857"/>
      <c r="CZ123" s="857"/>
      <c r="DA123" s="857"/>
      <c r="DB123" s="857"/>
      <c r="DC123" s="857"/>
      <c r="DD123" s="857"/>
      <c r="DE123" s="857"/>
      <c r="DF123" s="858"/>
      <c r="DG123" s="797" t="s">
        <v>223</v>
      </c>
      <c r="DH123" s="798"/>
      <c r="DI123" s="798"/>
      <c r="DJ123" s="798"/>
      <c r="DK123" s="799"/>
      <c r="DL123" s="800" t="s">
        <v>223</v>
      </c>
      <c r="DM123" s="798"/>
      <c r="DN123" s="798"/>
      <c r="DO123" s="798"/>
      <c r="DP123" s="799"/>
      <c r="DQ123" s="800" t="s">
        <v>223</v>
      </c>
      <c r="DR123" s="798"/>
      <c r="DS123" s="798"/>
      <c r="DT123" s="798"/>
      <c r="DU123" s="799"/>
      <c r="DV123" s="845" t="s">
        <v>223</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223</v>
      </c>
      <c r="AB124" s="798"/>
      <c r="AC124" s="798"/>
      <c r="AD124" s="798"/>
      <c r="AE124" s="799"/>
      <c r="AF124" s="800" t="s">
        <v>223</v>
      </c>
      <c r="AG124" s="798"/>
      <c r="AH124" s="798"/>
      <c r="AI124" s="798"/>
      <c r="AJ124" s="799"/>
      <c r="AK124" s="800" t="s">
        <v>223</v>
      </c>
      <c r="AL124" s="798"/>
      <c r="AM124" s="798"/>
      <c r="AN124" s="798"/>
      <c r="AO124" s="799"/>
      <c r="AP124" s="845" t="s">
        <v>223</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223</v>
      </c>
      <c r="BR124" s="852"/>
      <c r="BS124" s="852"/>
      <c r="BT124" s="852"/>
      <c r="BU124" s="852"/>
      <c r="BV124" s="852" t="s">
        <v>223</v>
      </c>
      <c r="BW124" s="852"/>
      <c r="BX124" s="852"/>
      <c r="BY124" s="852"/>
      <c r="BZ124" s="852"/>
      <c r="CA124" s="852" t="s">
        <v>223</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223</v>
      </c>
      <c r="DH124" s="781"/>
      <c r="DI124" s="781"/>
      <c r="DJ124" s="781"/>
      <c r="DK124" s="782"/>
      <c r="DL124" s="783" t="s">
        <v>223</v>
      </c>
      <c r="DM124" s="781"/>
      <c r="DN124" s="781"/>
      <c r="DO124" s="781"/>
      <c r="DP124" s="782"/>
      <c r="DQ124" s="783" t="s">
        <v>223</v>
      </c>
      <c r="DR124" s="781"/>
      <c r="DS124" s="781"/>
      <c r="DT124" s="781"/>
      <c r="DU124" s="782"/>
      <c r="DV124" s="869" t="s">
        <v>223</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223</v>
      </c>
      <c r="AB125" s="798"/>
      <c r="AC125" s="798"/>
      <c r="AD125" s="798"/>
      <c r="AE125" s="799"/>
      <c r="AF125" s="800" t="s">
        <v>223</v>
      </c>
      <c r="AG125" s="798"/>
      <c r="AH125" s="798"/>
      <c r="AI125" s="798"/>
      <c r="AJ125" s="799"/>
      <c r="AK125" s="800" t="s">
        <v>223</v>
      </c>
      <c r="AL125" s="798"/>
      <c r="AM125" s="798"/>
      <c r="AN125" s="798"/>
      <c r="AO125" s="799"/>
      <c r="AP125" s="845" t="s">
        <v>223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223</v>
      </c>
      <c r="DH125" s="863"/>
      <c r="DI125" s="863"/>
      <c r="DJ125" s="863"/>
      <c r="DK125" s="863"/>
      <c r="DL125" s="863" t="s">
        <v>223</v>
      </c>
      <c r="DM125" s="863"/>
      <c r="DN125" s="863"/>
      <c r="DO125" s="863"/>
      <c r="DP125" s="863"/>
      <c r="DQ125" s="863" t="s">
        <v>223</v>
      </c>
      <c r="DR125" s="863"/>
      <c r="DS125" s="863"/>
      <c r="DT125" s="863"/>
      <c r="DU125" s="863"/>
      <c r="DV125" s="864" t="s">
        <v>223</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223</v>
      </c>
      <c r="AB126" s="798"/>
      <c r="AC126" s="798"/>
      <c r="AD126" s="798"/>
      <c r="AE126" s="799"/>
      <c r="AF126" s="800" t="s">
        <v>223</v>
      </c>
      <c r="AG126" s="798"/>
      <c r="AH126" s="798"/>
      <c r="AI126" s="798"/>
      <c r="AJ126" s="799"/>
      <c r="AK126" s="800" t="s">
        <v>223</v>
      </c>
      <c r="AL126" s="798"/>
      <c r="AM126" s="798"/>
      <c r="AN126" s="798"/>
      <c r="AO126" s="799"/>
      <c r="AP126" s="845" t="s">
        <v>223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223</v>
      </c>
      <c r="DH126" s="835"/>
      <c r="DI126" s="835"/>
      <c r="DJ126" s="835"/>
      <c r="DK126" s="835"/>
      <c r="DL126" s="835" t="s">
        <v>223</v>
      </c>
      <c r="DM126" s="835"/>
      <c r="DN126" s="835"/>
      <c r="DO126" s="835"/>
      <c r="DP126" s="835"/>
      <c r="DQ126" s="835" t="s">
        <v>223</v>
      </c>
      <c r="DR126" s="835"/>
      <c r="DS126" s="835"/>
      <c r="DT126" s="835"/>
      <c r="DU126" s="835"/>
      <c r="DV126" s="812" t="s">
        <v>223</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223</v>
      </c>
      <c r="AB127" s="798"/>
      <c r="AC127" s="798"/>
      <c r="AD127" s="798"/>
      <c r="AE127" s="799"/>
      <c r="AF127" s="800" t="s">
        <v>223</v>
      </c>
      <c r="AG127" s="798"/>
      <c r="AH127" s="798"/>
      <c r="AI127" s="798"/>
      <c r="AJ127" s="799"/>
      <c r="AK127" s="800" t="s">
        <v>223</v>
      </c>
      <c r="AL127" s="798"/>
      <c r="AM127" s="798"/>
      <c r="AN127" s="798"/>
      <c r="AO127" s="799"/>
      <c r="AP127" s="845" t="s">
        <v>223</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223</v>
      </c>
      <c r="DH127" s="835"/>
      <c r="DI127" s="835"/>
      <c r="DJ127" s="835"/>
      <c r="DK127" s="835"/>
      <c r="DL127" s="835" t="s">
        <v>223</v>
      </c>
      <c r="DM127" s="835"/>
      <c r="DN127" s="835"/>
      <c r="DO127" s="835"/>
      <c r="DP127" s="835"/>
      <c r="DQ127" s="835" t="s">
        <v>223</v>
      </c>
      <c r="DR127" s="835"/>
      <c r="DS127" s="835"/>
      <c r="DT127" s="835"/>
      <c r="DU127" s="835"/>
      <c r="DV127" s="812" t="s">
        <v>223</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t="s">
        <v>223</v>
      </c>
      <c r="AB128" s="819"/>
      <c r="AC128" s="819"/>
      <c r="AD128" s="819"/>
      <c r="AE128" s="820"/>
      <c r="AF128" s="821" t="s">
        <v>223</v>
      </c>
      <c r="AG128" s="819"/>
      <c r="AH128" s="819"/>
      <c r="AI128" s="819"/>
      <c r="AJ128" s="820"/>
      <c r="AK128" s="821" t="s">
        <v>223</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223</v>
      </c>
      <c r="BG128" s="805"/>
      <c r="BH128" s="805"/>
      <c r="BI128" s="805"/>
      <c r="BJ128" s="805"/>
      <c r="BK128" s="805"/>
      <c r="BL128" s="828"/>
      <c r="BM128" s="804">
        <v>13.41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223</v>
      </c>
      <c r="DH128" s="809"/>
      <c r="DI128" s="809"/>
      <c r="DJ128" s="809"/>
      <c r="DK128" s="809"/>
      <c r="DL128" s="809" t="s">
        <v>223</v>
      </c>
      <c r="DM128" s="809"/>
      <c r="DN128" s="809"/>
      <c r="DO128" s="809"/>
      <c r="DP128" s="809"/>
      <c r="DQ128" s="809" t="s">
        <v>223</v>
      </c>
      <c r="DR128" s="809"/>
      <c r="DS128" s="809"/>
      <c r="DT128" s="809"/>
      <c r="DU128" s="809"/>
      <c r="DV128" s="810" t="s">
        <v>223</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10061555</v>
      </c>
      <c r="AB129" s="798"/>
      <c r="AC129" s="798"/>
      <c r="AD129" s="798"/>
      <c r="AE129" s="799"/>
      <c r="AF129" s="800">
        <v>9816878</v>
      </c>
      <c r="AG129" s="798"/>
      <c r="AH129" s="798"/>
      <c r="AI129" s="798"/>
      <c r="AJ129" s="799"/>
      <c r="AK129" s="800">
        <v>9552143</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223</v>
      </c>
      <c r="BG129" s="788"/>
      <c r="BH129" s="788"/>
      <c r="BI129" s="788"/>
      <c r="BJ129" s="788"/>
      <c r="BK129" s="788"/>
      <c r="BL129" s="789"/>
      <c r="BM129" s="787">
        <v>18.41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954152</v>
      </c>
      <c r="AB130" s="798"/>
      <c r="AC130" s="798"/>
      <c r="AD130" s="798"/>
      <c r="AE130" s="799"/>
      <c r="AF130" s="800">
        <v>943974</v>
      </c>
      <c r="AG130" s="798"/>
      <c r="AH130" s="798"/>
      <c r="AI130" s="798"/>
      <c r="AJ130" s="799"/>
      <c r="AK130" s="800">
        <v>911407</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0</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9107403</v>
      </c>
      <c r="AB131" s="781"/>
      <c r="AC131" s="781"/>
      <c r="AD131" s="781"/>
      <c r="AE131" s="782"/>
      <c r="AF131" s="783">
        <v>8872904</v>
      </c>
      <c r="AG131" s="781"/>
      <c r="AH131" s="781"/>
      <c r="AI131" s="781"/>
      <c r="AJ131" s="782"/>
      <c r="AK131" s="783">
        <v>8640736</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t="s">
        <v>223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0.81883805899999995</v>
      </c>
      <c r="AB132" s="761"/>
      <c r="AC132" s="761"/>
      <c r="AD132" s="761"/>
      <c r="AE132" s="762"/>
      <c r="AF132" s="763">
        <v>-0.19690284</v>
      </c>
      <c r="AG132" s="761"/>
      <c r="AH132" s="761"/>
      <c r="AI132" s="761"/>
      <c r="AJ132" s="762"/>
      <c r="AK132" s="763">
        <v>-0.65988591699999999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1.7</v>
      </c>
      <c r="AB133" s="740"/>
      <c r="AC133" s="740"/>
      <c r="AD133" s="740"/>
      <c r="AE133" s="741"/>
      <c r="AF133" s="739">
        <v>0.7</v>
      </c>
      <c r="AG133" s="740"/>
      <c r="AH133" s="740"/>
      <c r="AI133" s="740"/>
      <c r="AJ133" s="741"/>
      <c r="AK133" s="739">
        <v>0</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2" t="s">
        <v>472</v>
      </c>
      <c r="L7" s="256"/>
      <c r="M7" s="257" t="s">
        <v>473</v>
      </c>
      <c r="N7" s="258"/>
    </row>
    <row r="8" spans="1:16">
      <c r="A8" s="250"/>
      <c r="B8" s="246"/>
      <c r="C8" s="246"/>
      <c r="D8" s="246"/>
      <c r="E8" s="246"/>
      <c r="F8" s="246"/>
      <c r="G8" s="259"/>
      <c r="H8" s="260"/>
      <c r="I8" s="260"/>
      <c r="J8" s="261"/>
      <c r="K8" s="1153"/>
      <c r="L8" s="262" t="s">
        <v>474</v>
      </c>
      <c r="M8" s="263" t="s">
        <v>475</v>
      </c>
      <c r="N8" s="264" t="s">
        <v>476</v>
      </c>
    </row>
    <row r="9" spans="1:16">
      <c r="A9" s="250"/>
      <c r="B9" s="246"/>
      <c r="C9" s="246"/>
      <c r="D9" s="246"/>
      <c r="E9" s="246"/>
      <c r="F9" s="246"/>
      <c r="G9" s="1166" t="s">
        <v>477</v>
      </c>
      <c r="H9" s="1167"/>
      <c r="I9" s="1167"/>
      <c r="J9" s="1168"/>
      <c r="K9" s="265">
        <v>2559551</v>
      </c>
      <c r="L9" s="266">
        <v>76730</v>
      </c>
      <c r="M9" s="267">
        <v>83477</v>
      </c>
      <c r="N9" s="268">
        <v>-8.1</v>
      </c>
    </row>
    <row r="10" spans="1:16">
      <c r="A10" s="250"/>
      <c r="B10" s="246"/>
      <c r="C10" s="246"/>
      <c r="D10" s="246"/>
      <c r="E10" s="246"/>
      <c r="F10" s="246"/>
      <c r="G10" s="1166" t="s">
        <v>478</v>
      </c>
      <c r="H10" s="1167"/>
      <c r="I10" s="1167"/>
      <c r="J10" s="1168"/>
      <c r="K10" s="269">
        <v>283481</v>
      </c>
      <c r="L10" s="270">
        <v>8498</v>
      </c>
      <c r="M10" s="271">
        <v>6313</v>
      </c>
      <c r="N10" s="272">
        <v>34.6</v>
      </c>
    </row>
    <row r="11" spans="1:16" ht="13.5" customHeight="1">
      <c r="A11" s="250"/>
      <c r="B11" s="246"/>
      <c r="C11" s="246"/>
      <c r="D11" s="246"/>
      <c r="E11" s="246"/>
      <c r="F11" s="246"/>
      <c r="G11" s="1166" t="s">
        <v>479</v>
      </c>
      <c r="H11" s="1167"/>
      <c r="I11" s="1167"/>
      <c r="J11" s="1168"/>
      <c r="K11" s="269">
        <v>151070</v>
      </c>
      <c r="L11" s="270">
        <v>4529</v>
      </c>
      <c r="M11" s="271">
        <v>8598</v>
      </c>
      <c r="N11" s="272">
        <v>-47.3</v>
      </c>
    </row>
    <row r="12" spans="1:16" ht="13.5" customHeight="1">
      <c r="A12" s="250"/>
      <c r="B12" s="246"/>
      <c r="C12" s="246"/>
      <c r="D12" s="246"/>
      <c r="E12" s="246"/>
      <c r="F12" s="246"/>
      <c r="G12" s="1166" t="s">
        <v>480</v>
      </c>
      <c r="H12" s="1167"/>
      <c r="I12" s="1167"/>
      <c r="J12" s="1168"/>
      <c r="K12" s="269">
        <v>874787</v>
      </c>
      <c r="L12" s="270">
        <v>26224</v>
      </c>
      <c r="M12" s="271">
        <v>1600</v>
      </c>
      <c r="N12" s="272">
        <v>1539</v>
      </c>
    </row>
    <row r="13" spans="1:16" ht="13.5" customHeight="1">
      <c r="A13" s="250"/>
      <c r="B13" s="246"/>
      <c r="C13" s="246"/>
      <c r="D13" s="246"/>
      <c r="E13" s="246"/>
      <c r="F13" s="246"/>
      <c r="G13" s="1166" t="s">
        <v>481</v>
      </c>
      <c r="H13" s="1167"/>
      <c r="I13" s="1167"/>
      <c r="J13" s="1168"/>
      <c r="K13" s="269" t="s">
        <v>482</v>
      </c>
      <c r="L13" s="270" t="s">
        <v>482</v>
      </c>
      <c r="M13" s="271" t="s">
        <v>482</v>
      </c>
      <c r="N13" s="272" t="s">
        <v>482</v>
      </c>
    </row>
    <row r="14" spans="1:16" ht="13.5" customHeight="1">
      <c r="A14" s="250"/>
      <c r="B14" s="246"/>
      <c r="C14" s="246"/>
      <c r="D14" s="246"/>
      <c r="E14" s="246"/>
      <c r="F14" s="246"/>
      <c r="G14" s="1166" t="s">
        <v>483</v>
      </c>
      <c r="H14" s="1167"/>
      <c r="I14" s="1167"/>
      <c r="J14" s="1168"/>
      <c r="K14" s="269">
        <v>43611</v>
      </c>
      <c r="L14" s="270">
        <v>1307</v>
      </c>
      <c r="M14" s="271">
        <v>3683</v>
      </c>
      <c r="N14" s="272">
        <v>-64.5</v>
      </c>
    </row>
    <row r="15" spans="1:16" ht="13.5" customHeight="1">
      <c r="A15" s="250"/>
      <c r="B15" s="246"/>
      <c r="C15" s="246"/>
      <c r="D15" s="246"/>
      <c r="E15" s="246"/>
      <c r="F15" s="246"/>
      <c r="G15" s="1166" t="s">
        <v>484</v>
      </c>
      <c r="H15" s="1167"/>
      <c r="I15" s="1167"/>
      <c r="J15" s="1168"/>
      <c r="K15" s="269">
        <v>88206</v>
      </c>
      <c r="L15" s="270">
        <v>2644</v>
      </c>
      <c r="M15" s="271">
        <v>1742</v>
      </c>
      <c r="N15" s="272">
        <v>51.8</v>
      </c>
    </row>
    <row r="16" spans="1:16">
      <c r="A16" s="250"/>
      <c r="B16" s="246"/>
      <c r="C16" s="246"/>
      <c r="D16" s="246"/>
      <c r="E16" s="246"/>
      <c r="F16" s="246"/>
      <c r="G16" s="1169" t="s">
        <v>485</v>
      </c>
      <c r="H16" s="1170"/>
      <c r="I16" s="1170"/>
      <c r="J16" s="1171"/>
      <c r="K16" s="270">
        <v>-206225</v>
      </c>
      <c r="L16" s="270">
        <v>-6182</v>
      </c>
      <c r="M16" s="271">
        <v>-8939</v>
      </c>
      <c r="N16" s="272">
        <v>-30.8</v>
      </c>
    </row>
    <row r="17" spans="1:16">
      <c r="A17" s="250"/>
      <c r="B17" s="246"/>
      <c r="C17" s="246"/>
      <c r="D17" s="246"/>
      <c r="E17" s="246"/>
      <c r="F17" s="246"/>
      <c r="G17" s="1169" t="s">
        <v>171</v>
      </c>
      <c r="H17" s="1170"/>
      <c r="I17" s="1170"/>
      <c r="J17" s="1171"/>
      <c r="K17" s="270">
        <v>3794481</v>
      </c>
      <c r="L17" s="270">
        <v>113750</v>
      </c>
      <c r="M17" s="271">
        <v>96475</v>
      </c>
      <c r="N17" s="272">
        <v>17.899999999999999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63" t="s">
        <v>490</v>
      </c>
      <c r="H21" s="1164"/>
      <c r="I21" s="1164"/>
      <c r="J21" s="1165"/>
      <c r="K21" s="282">
        <v>11.15</v>
      </c>
      <c r="L21" s="283">
        <v>9.61</v>
      </c>
      <c r="M21" s="284">
        <v>1.54</v>
      </c>
      <c r="N21" s="251"/>
      <c r="O21" s="285"/>
      <c r="P21" s="281"/>
    </row>
    <row r="22" spans="1:16" s="286" customFormat="1">
      <c r="A22" s="281"/>
      <c r="B22" s="251"/>
      <c r="C22" s="251"/>
      <c r="D22" s="251"/>
      <c r="E22" s="251"/>
      <c r="F22" s="251"/>
      <c r="G22" s="1163" t="s">
        <v>491</v>
      </c>
      <c r="H22" s="1164"/>
      <c r="I22" s="1164"/>
      <c r="J22" s="1165"/>
      <c r="K22" s="287">
        <v>98.3</v>
      </c>
      <c r="L22" s="288">
        <v>97.6</v>
      </c>
      <c r="M22" s="289">
        <v>0.7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2" t="s">
        <v>472</v>
      </c>
      <c r="L30" s="256"/>
      <c r="M30" s="257" t="s">
        <v>473</v>
      </c>
      <c r="N30" s="258"/>
    </row>
    <row r="31" spans="1:16">
      <c r="A31" s="250"/>
      <c r="B31" s="246"/>
      <c r="C31" s="246"/>
      <c r="D31" s="246"/>
      <c r="E31" s="246"/>
      <c r="F31" s="246"/>
      <c r="G31" s="259"/>
      <c r="H31" s="260"/>
      <c r="I31" s="260"/>
      <c r="J31" s="261"/>
      <c r="K31" s="1153"/>
      <c r="L31" s="262" t="s">
        <v>474</v>
      </c>
      <c r="M31" s="263" t="s">
        <v>475</v>
      </c>
      <c r="N31" s="264" t="s">
        <v>476</v>
      </c>
    </row>
    <row r="32" spans="1:16" ht="27" customHeight="1">
      <c r="A32" s="250"/>
      <c r="B32" s="246"/>
      <c r="C32" s="246"/>
      <c r="D32" s="246"/>
      <c r="E32" s="246"/>
      <c r="F32" s="246"/>
      <c r="G32" s="1154" t="s">
        <v>495</v>
      </c>
      <c r="H32" s="1155"/>
      <c r="I32" s="1155"/>
      <c r="J32" s="1156"/>
      <c r="K32" s="296">
        <v>423530</v>
      </c>
      <c r="L32" s="296">
        <v>12697</v>
      </c>
      <c r="M32" s="297">
        <v>62872</v>
      </c>
      <c r="N32" s="298">
        <v>-79.8</v>
      </c>
    </row>
    <row r="33" spans="1:16" ht="13.5" customHeight="1">
      <c r="A33" s="250"/>
      <c r="B33" s="246"/>
      <c r="C33" s="246"/>
      <c r="D33" s="246"/>
      <c r="E33" s="246"/>
      <c r="F33" s="246"/>
      <c r="G33" s="1154" t="s">
        <v>496</v>
      </c>
      <c r="H33" s="1155"/>
      <c r="I33" s="1155"/>
      <c r="J33" s="1156"/>
      <c r="K33" s="296" t="s">
        <v>482</v>
      </c>
      <c r="L33" s="296" t="s">
        <v>482</v>
      </c>
      <c r="M33" s="297" t="s">
        <v>482</v>
      </c>
      <c r="N33" s="298" t="s">
        <v>482</v>
      </c>
    </row>
    <row r="34" spans="1:16" ht="27" customHeight="1">
      <c r="A34" s="250"/>
      <c r="B34" s="246"/>
      <c r="C34" s="246"/>
      <c r="D34" s="246"/>
      <c r="E34" s="246"/>
      <c r="F34" s="246"/>
      <c r="G34" s="1154" t="s">
        <v>497</v>
      </c>
      <c r="H34" s="1155"/>
      <c r="I34" s="1155"/>
      <c r="J34" s="1156"/>
      <c r="K34" s="296" t="s">
        <v>482</v>
      </c>
      <c r="L34" s="296" t="s">
        <v>482</v>
      </c>
      <c r="M34" s="297">
        <v>20</v>
      </c>
      <c r="N34" s="298" t="s">
        <v>482</v>
      </c>
    </row>
    <row r="35" spans="1:16" ht="27" customHeight="1">
      <c r="A35" s="250"/>
      <c r="B35" s="246"/>
      <c r="C35" s="246"/>
      <c r="D35" s="246"/>
      <c r="E35" s="246"/>
      <c r="F35" s="246"/>
      <c r="G35" s="1154" t="s">
        <v>498</v>
      </c>
      <c r="H35" s="1155"/>
      <c r="I35" s="1155"/>
      <c r="J35" s="1156"/>
      <c r="K35" s="296">
        <v>407484</v>
      </c>
      <c r="L35" s="296">
        <v>12215</v>
      </c>
      <c r="M35" s="297">
        <v>17600</v>
      </c>
      <c r="N35" s="298">
        <v>-30.6</v>
      </c>
    </row>
    <row r="36" spans="1:16" ht="27" customHeight="1">
      <c r="A36" s="250"/>
      <c r="B36" s="246"/>
      <c r="C36" s="246"/>
      <c r="D36" s="246"/>
      <c r="E36" s="246"/>
      <c r="F36" s="246"/>
      <c r="G36" s="1154" t="s">
        <v>499</v>
      </c>
      <c r="H36" s="1155"/>
      <c r="I36" s="1155"/>
      <c r="J36" s="1156"/>
      <c r="K36" s="296">
        <v>20718</v>
      </c>
      <c r="L36" s="296">
        <v>621</v>
      </c>
      <c r="M36" s="297">
        <v>3568</v>
      </c>
      <c r="N36" s="298">
        <v>-82.6</v>
      </c>
    </row>
    <row r="37" spans="1:16" ht="13.5" customHeight="1">
      <c r="A37" s="250"/>
      <c r="B37" s="246"/>
      <c r="C37" s="246"/>
      <c r="D37" s="246"/>
      <c r="E37" s="246"/>
      <c r="F37" s="246"/>
      <c r="G37" s="1154" t="s">
        <v>500</v>
      </c>
      <c r="H37" s="1155"/>
      <c r="I37" s="1155"/>
      <c r="J37" s="1156"/>
      <c r="K37" s="296">
        <v>2656</v>
      </c>
      <c r="L37" s="296">
        <v>80</v>
      </c>
      <c r="M37" s="297">
        <v>1129</v>
      </c>
      <c r="N37" s="298">
        <v>-92.9</v>
      </c>
    </row>
    <row r="38" spans="1:16" ht="27" customHeight="1">
      <c r="A38" s="250"/>
      <c r="B38" s="246"/>
      <c r="C38" s="246"/>
      <c r="D38" s="246"/>
      <c r="E38" s="246"/>
      <c r="F38" s="246"/>
      <c r="G38" s="1157" t="s">
        <v>501</v>
      </c>
      <c r="H38" s="1158"/>
      <c r="I38" s="1158"/>
      <c r="J38" s="1159"/>
      <c r="K38" s="299" t="s">
        <v>482</v>
      </c>
      <c r="L38" s="299" t="s">
        <v>482</v>
      </c>
      <c r="M38" s="300">
        <v>2</v>
      </c>
      <c r="N38" s="301" t="s">
        <v>482</v>
      </c>
      <c r="O38" s="295"/>
    </row>
    <row r="39" spans="1:16">
      <c r="A39" s="250"/>
      <c r="B39" s="246"/>
      <c r="C39" s="246"/>
      <c r="D39" s="246"/>
      <c r="E39" s="246"/>
      <c r="F39" s="246"/>
      <c r="G39" s="1157" t="s">
        <v>502</v>
      </c>
      <c r="H39" s="1158"/>
      <c r="I39" s="1158"/>
      <c r="J39" s="1159"/>
      <c r="K39" s="302" t="s">
        <v>482</v>
      </c>
      <c r="L39" s="302" t="s">
        <v>482</v>
      </c>
      <c r="M39" s="303">
        <v>-3135</v>
      </c>
      <c r="N39" s="304" t="s">
        <v>482</v>
      </c>
      <c r="O39" s="295"/>
    </row>
    <row r="40" spans="1:16" ht="27" customHeight="1">
      <c r="A40" s="250"/>
      <c r="B40" s="246"/>
      <c r="C40" s="246"/>
      <c r="D40" s="246"/>
      <c r="E40" s="246"/>
      <c r="F40" s="246"/>
      <c r="G40" s="1154" t="s">
        <v>503</v>
      </c>
      <c r="H40" s="1155"/>
      <c r="I40" s="1155"/>
      <c r="J40" s="1156"/>
      <c r="K40" s="302">
        <v>-911407</v>
      </c>
      <c r="L40" s="302">
        <v>-27322</v>
      </c>
      <c r="M40" s="303">
        <v>-59327</v>
      </c>
      <c r="N40" s="304">
        <v>-53.9</v>
      </c>
      <c r="O40" s="295"/>
    </row>
    <row r="41" spans="1:16">
      <c r="A41" s="250"/>
      <c r="B41" s="246"/>
      <c r="C41" s="246"/>
      <c r="D41" s="246"/>
      <c r="E41" s="246"/>
      <c r="F41" s="246"/>
      <c r="G41" s="1160" t="s">
        <v>283</v>
      </c>
      <c r="H41" s="1161"/>
      <c r="I41" s="1161"/>
      <c r="J41" s="1162"/>
      <c r="K41" s="296">
        <v>-57019</v>
      </c>
      <c r="L41" s="302">
        <v>-1709</v>
      </c>
      <c r="M41" s="303">
        <v>22729</v>
      </c>
      <c r="N41" s="304">
        <v>-107.5</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47" t="s">
        <v>472</v>
      </c>
      <c r="J49" s="1149" t="s">
        <v>507</v>
      </c>
      <c r="K49" s="1150"/>
      <c r="L49" s="1150"/>
      <c r="M49" s="1150"/>
      <c r="N49" s="1151"/>
    </row>
    <row r="50" spans="1:14">
      <c r="A50" s="250"/>
      <c r="B50" s="246"/>
      <c r="C50" s="246"/>
      <c r="D50" s="246"/>
      <c r="E50" s="246"/>
      <c r="F50" s="246"/>
      <c r="G50" s="314"/>
      <c r="H50" s="315"/>
      <c r="I50" s="1148"/>
      <c r="J50" s="316" t="s">
        <v>508</v>
      </c>
      <c r="K50" s="317" t="s">
        <v>509</v>
      </c>
      <c r="L50" s="318" t="s">
        <v>510</v>
      </c>
      <c r="M50" s="319" t="s">
        <v>511</v>
      </c>
      <c r="N50" s="320" t="s">
        <v>512</v>
      </c>
    </row>
    <row r="51" spans="1:14">
      <c r="A51" s="250"/>
      <c r="B51" s="246"/>
      <c r="C51" s="246"/>
      <c r="D51" s="246"/>
      <c r="E51" s="246"/>
      <c r="F51" s="246"/>
      <c r="G51" s="312" t="s">
        <v>513</v>
      </c>
      <c r="H51" s="313"/>
      <c r="I51" s="321">
        <v>2229994</v>
      </c>
      <c r="J51" s="322">
        <v>64261</v>
      </c>
      <c r="K51" s="323">
        <v>-15.6</v>
      </c>
      <c r="L51" s="324">
        <v>70489</v>
      </c>
      <c r="M51" s="325">
        <v>5.0999999999999996</v>
      </c>
      <c r="N51" s="326">
        <v>-20.7</v>
      </c>
    </row>
    <row r="52" spans="1:14">
      <c r="A52" s="250"/>
      <c r="B52" s="246"/>
      <c r="C52" s="246"/>
      <c r="D52" s="246"/>
      <c r="E52" s="246"/>
      <c r="F52" s="246"/>
      <c r="G52" s="327"/>
      <c r="H52" s="328" t="s">
        <v>514</v>
      </c>
      <c r="I52" s="329">
        <v>1939074</v>
      </c>
      <c r="J52" s="330">
        <v>55878</v>
      </c>
      <c r="K52" s="331">
        <v>-15.7</v>
      </c>
      <c r="L52" s="332">
        <v>37817</v>
      </c>
      <c r="M52" s="333">
        <v>1.8</v>
      </c>
      <c r="N52" s="334">
        <v>-17.5</v>
      </c>
    </row>
    <row r="53" spans="1:14">
      <c r="A53" s="250"/>
      <c r="B53" s="246"/>
      <c r="C53" s="246"/>
      <c r="D53" s="246"/>
      <c r="E53" s="246"/>
      <c r="F53" s="246"/>
      <c r="G53" s="312" t="s">
        <v>515</v>
      </c>
      <c r="H53" s="313"/>
      <c r="I53" s="321">
        <v>2303064</v>
      </c>
      <c r="J53" s="322">
        <v>66804</v>
      </c>
      <c r="K53" s="323">
        <v>4</v>
      </c>
      <c r="L53" s="324">
        <v>84389</v>
      </c>
      <c r="M53" s="325">
        <v>19.7</v>
      </c>
      <c r="N53" s="326">
        <v>-15.7</v>
      </c>
    </row>
    <row r="54" spans="1:14">
      <c r="A54" s="250"/>
      <c r="B54" s="246"/>
      <c r="C54" s="246"/>
      <c r="D54" s="246"/>
      <c r="E54" s="246"/>
      <c r="F54" s="246"/>
      <c r="G54" s="327"/>
      <c r="H54" s="328" t="s">
        <v>514</v>
      </c>
      <c r="I54" s="329">
        <v>1664696</v>
      </c>
      <c r="J54" s="330">
        <v>48287</v>
      </c>
      <c r="K54" s="331">
        <v>-13.6</v>
      </c>
      <c r="L54" s="332">
        <v>44339</v>
      </c>
      <c r="M54" s="333">
        <v>17.2</v>
      </c>
      <c r="N54" s="334">
        <v>-30.8</v>
      </c>
    </row>
    <row r="55" spans="1:14">
      <c r="A55" s="250"/>
      <c r="B55" s="246"/>
      <c r="C55" s="246"/>
      <c r="D55" s="246"/>
      <c r="E55" s="246"/>
      <c r="F55" s="246"/>
      <c r="G55" s="312" t="s">
        <v>516</v>
      </c>
      <c r="H55" s="313"/>
      <c r="I55" s="321">
        <v>2889399</v>
      </c>
      <c r="J55" s="322">
        <v>84940</v>
      </c>
      <c r="K55" s="323">
        <v>27.1</v>
      </c>
      <c r="L55" s="324">
        <v>83623</v>
      </c>
      <c r="M55" s="325">
        <v>-0.9</v>
      </c>
      <c r="N55" s="326">
        <v>28</v>
      </c>
    </row>
    <row r="56" spans="1:14">
      <c r="A56" s="250"/>
      <c r="B56" s="246"/>
      <c r="C56" s="246"/>
      <c r="D56" s="246"/>
      <c r="E56" s="246"/>
      <c r="F56" s="246"/>
      <c r="G56" s="327"/>
      <c r="H56" s="328" t="s">
        <v>514</v>
      </c>
      <c r="I56" s="329">
        <v>2494550</v>
      </c>
      <c r="J56" s="330">
        <v>73332</v>
      </c>
      <c r="K56" s="331">
        <v>51.9</v>
      </c>
      <c r="L56" s="332">
        <v>48787</v>
      </c>
      <c r="M56" s="333">
        <v>10</v>
      </c>
      <c r="N56" s="334">
        <v>41.9</v>
      </c>
    </row>
    <row r="57" spans="1:14">
      <c r="A57" s="250"/>
      <c r="B57" s="246"/>
      <c r="C57" s="246"/>
      <c r="D57" s="246"/>
      <c r="E57" s="246"/>
      <c r="F57" s="246"/>
      <c r="G57" s="312" t="s">
        <v>517</v>
      </c>
      <c r="H57" s="313"/>
      <c r="I57" s="321">
        <v>2433396</v>
      </c>
      <c r="J57" s="322">
        <v>72433</v>
      </c>
      <c r="K57" s="323">
        <v>-14.7</v>
      </c>
      <c r="L57" s="324">
        <v>87974</v>
      </c>
      <c r="M57" s="325">
        <v>5.2</v>
      </c>
      <c r="N57" s="326">
        <v>-19.899999999999999</v>
      </c>
    </row>
    <row r="58" spans="1:14">
      <c r="A58" s="250"/>
      <c r="B58" s="246"/>
      <c r="C58" s="246"/>
      <c r="D58" s="246"/>
      <c r="E58" s="246"/>
      <c r="F58" s="246"/>
      <c r="G58" s="327"/>
      <c r="H58" s="328" t="s">
        <v>514</v>
      </c>
      <c r="I58" s="329">
        <v>2096654</v>
      </c>
      <c r="J58" s="330">
        <v>62410</v>
      </c>
      <c r="K58" s="331">
        <v>-14.9</v>
      </c>
      <c r="L58" s="332">
        <v>48183</v>
      </c>
      <c r="M58" s="333">
        <v>-1.2</v>
      </c>
      <c r="N58" s="334">
        <v>-13.7</v>
      </c>
    </row>
    <row r="59" spans="1:14">
      <c r="A59" s="250"/>
      <c r="B59" s="246"/>
      <c r="C59" s="246"/>
      <c r="D59" s="246"/>
      <c r="E59" s="246"/>
      <c r="F59" s="246"/>
      <c r="G59" s="312" t="s">
        <v>518</v>
      </c>
      <c r="H59" s="313"/>
      <c r="I59" s="321">
        <v>3444469</v>
      </c>
      <c r="J59" s="322">
        <v>103258</v>
      </c>
      <c r="K59" s="323">
        <v>42.6</v>
      </c>
      <c r="L59" s="324">
        <v>78864</v>
      </c>
      <c r="M59" s="325">
        <v>-10.4</v>
      </c>
      <c r="N59" s="326">
        <v>53</v>
      </c>
    </row>
    <row r="60" spans="1:14">
      <c r="A60" s="250"/>
      <c r="B60" s="246"/>
      <c r="C60" s="246"/>
      <c r="D60" s="246"/>
      <c r="E60" s="246"/>
      <c r="F60" s="246"/>
      <c r="G60" s="327"/>
      <c r="H60" s="328" t="s">
        <v>514</v>
      </c>
      <c r="I60" s="335">
        <v>3069751</v>
      </c>
      <c r="J60" s="330">
        <v>92024</v>
      </c>
      <c r="K60" s="331">
        <v>47.5</v>
      </c>
      <c r="L60" s="332">
        <v>46136</v>
      </c>
      <c r="M60" s="333">
        <v>-4.2</v>
      </c>
      <c r="N60" s="334">
        <v>51.7</v>
      </c>
    </row>
    <row r="61" spans="1:14">
      <c r="A61" s="250"/>
      <c r="B61" s="246"/>
      <c r="C61" s="246"/>
      <c r="D61" s="246"/>
      <c r="E61" s="246"/>
      <c r="F61" s="246"/>
      <c r="G61" s="312" t="s">
        <v>519</v>
      </c>
      <c r="H61" s="336"/>
      <c r="I61" s="337">
        <v>2660064</v>
      </c>
      <c r="J61" s="338">
        <v>78339</v>
      </c>
      <c r="K61" s="339">
        <v>8.6999999999999993</v>
      </c>
      <c r="L61" s="340">
        <v>81068</v>
      </c>
      <c r="M61" s="341">
        <v>3.7</v>
      </c>
      <c r="N61" s="326">
        <v>5</v>
      </c>
    </row>
    <row r="62" spans="1:14">
      <c r="A62" s="250"/>
      <c r="B62" s="246"/>
      <c r="C62" s="246"/>
      <c r="D62" s="246"/>
      <c r="E62" s="246"/>
      <c r="F62" s="246"/>
      <c r="G62" s="327"/>
      <c r="H62" s="328" t="s">
        <v>514</v>
      </c>
      <c r="I62" s="329">
        <v>2252945</v>
      </c>
      <c r="J62" s="330">
        <v>66386</v>
      </c>
      <c r="K62" s="331">
        <v>11</v>
      </c>
      <c r="L62" s="332">
        <v>45052</v>
      </c>
      <c r="M62" s="333">
        <v>4.7</v>
      </c>
      <c r="N62" s="334">
        <v>6.3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22"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79.91</v>
      </c>
      <c r="G47" s="12">
        <v>82.28</v>
      </c>
      <c r="H47" s="12">
        <v>86.77</v>
      </c>
      <c r="I47" s="12">
        <v>89.86</v>
      </c>
      <c r="J47" s="13">
        <v>87.61</v>
      </c>
    </row>
    <row r="48" spans="2:10" ht="57.75" customHeight="1">
      <c r="B48" s="14"/>
      <c r="C48" s="1174" t="s">
        <v>4</v>
      </c>
      <c r="D48" s="1174"/>
      <c r="E48" s="1175"/>
      <c r="F48" s="15">
        <v>7.85</v>
      </c>
      <c r="G48" s="16">
        <v>7.17</v>
      </c>
      <c r="H48" s="16">
        <v>5.86</v>
      </c>
      <c r="I48" s="16">
        <v>6.12</v>
      </c>
      <c r="J48" s="17">
        <v>6.44</v>
      </c>
    </row>
    <row r="49" spans="2:10" ht="57.75" customHeight="1" thickBot="1">
      <c r="B49" s="18"/>
      <c r="C49" s="1176" t="s">
        <v>5</v>
      </c>
      <c r="D49" s="1176"/>
      <c r="E49" s="1177"/>
      <c r="F49" s="19">
        <v>5.3</v>
      </c>
      <c r="G49" s="20" t="s">
        <v>526</v>
      </c>
      <c r="H49" s="20" t="s">
        <v>527</v>
      </c>
      <c r="I49" s="20">
        <v>0.56000000000000005</v>
      </c>
      <c r="J49" s="21" t="s">
        <v>528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森田 光</cp:lastModifiedBy>
  <cp:lastPrinted>2018-05-07T07:24:11Z</cp:lastPrinted>
  <dcterms:created xsi:type="dcterms:W3CDTF">2018-01-24T05:11:00Z</dcterms:created>
  <dcterms:modified xsi:type="dcterms:W3CDTF">2018-10-26T07:21:21Z</dcterms:modified>
  <cp:category/>
</cp:coreProperties>
</file>