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20"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W38" i="9"/>
  <c r="BW39" i="9" s="1"/>
  <c r="BW40" i="9" s="1"/>
  <c r="BW41" i="9" s="1"/>
  <c r="BE38" i="9"/>
  <c r="AM38" i="9"/>
  <c r="U38" i="9"/>
  <c r="C38" i="9"/>
  <c r="CO37" i="9"/>
  <c r="BW37" i="9"/>
  <c r="BE37" i="9"/>
  <c r="AM37" i="9"/>
  <c r="U37" i="9"/>
  <c r="C37" i="9"/>
  <c r="CO36" i="9"/>
  <c r="BW36" i="9"/>
  <c r="BE36" i="9"/>
  <c r="AM36" i="9"/>
  <c r="CO35" i="9"/>
  <c r="BW35" i="9"/>
  <c r="BE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AM34" i="9"/>
  <c r="AM35" i="9" s="1"/>
</calcChain>
</file>

<file path=xl/sharedStrings.xml><?xml version="1.0" encoding="utf-8"?>
<sst xmlns="http://schemas.openxmlformats.org/spreadsheetml/2006/main" count="1147" uniqueCount="575">
  <si>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</si>
  <si>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</si>
  <si>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</si>
  <si>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</si>
  <si>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</si>
  <si>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</si>
  <si>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</si>
  <si>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</si>
  <si>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</si>
  <si>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</si>
  <si>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</si>
  <si>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</si>
  <si>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</si>
  <si>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</si>
  <si>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</si>
  <si>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</si>
  <si>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</si>
  <si>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</si>
  <si>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</si>
  <si>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</si>
  <si>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</si>
  <si>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</si>
  <si>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</si>
  <si>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</si>
  <si>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</si>
  <si>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</si>
  <si>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</si>
  <si>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</si>
  <si>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</si>
  <si>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</si>
  <si>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</si>
  <si>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</si>
  <si>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</si>
  <si>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</si>
  <si>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</si>
  <si>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</si>
  <si>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</si>
  <si>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</si>
  <si>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</si>
  <si>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</si>
  <si>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</si>
  <si>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</si>
  <si>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</si>
  <si>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</si>
  <si>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</si>
  <si>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</si>
  <si>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</si>
  <si>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</si>
  <si>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</si>
  <si>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</si>
  <si>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</si>
  <si>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</si>
  <si>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</si>
  <si>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</si>
  <si>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</si>
  <si>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</si>
  <si>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</si>
  <si>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</si>
  <si>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</si>
  <si>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</si>
  <si>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</si>
  <si>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</si>
  <si>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</si>
  <si>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</si>
  <si>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</si>
  <si>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</si>
  <si>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</si>
  <si>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</si>
  <si>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</si>
  <si>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</si>
  <si>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</si>
  <si>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</si>
  <si>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</si>
  <si>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</si>
  <si>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</si>
  <si>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</si>
  <si>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</si>
  <si>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</si>
  <si>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</si>
  <si>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</si>
  <si>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</si>
  <si>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</si>
  <si>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</si>
  <si>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</si>
  <si>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</si>
  <si>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</si>
  <si>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</si>
  <si>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</si>
  <si>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</si>
  <si>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</si>
  <si>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</si>
  <si>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</si>
  <si>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</si>
  <si>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</si>
  <si>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</si>
  <si>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</si>
  <si>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</si>
  <si>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</si>
  <si>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</si>
  <si>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</si>
  <si>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</si>
  <si>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</si>
  <si>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</si>
  <si>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</si>
  <si>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</si>
  <si>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</si>
  <si>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</si>
  <si>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</si>
  <si>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</si>
  <si>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</si>
  <si>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</si>
  <si>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</si>
  <si>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</si>
  <si>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</si>
  <si>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</si>
  <si>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</si>
  <si>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</si>
  <si>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</si>
  <si>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</si>
  <si>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</si>
  <si>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</si>
  <si>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</si>
  <si>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</si>
  <si>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</si>
  <si>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</si>
  <si>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</si>
  <si>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</si>
  <si>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</si>
  <si>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</si>
  <si>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</si>
  <si>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</si>
  <si>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</si>
  <si>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</si>
  <si>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</si>
  <si>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</si>
  <si>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</si>
  <si>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</si>
  <si>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</si>
  <si>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</si>
  <si>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</si>
  <si>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</si>
  <si>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</si>
  <si>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</si>
  <si>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</si>
  <si>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</si>
  <si>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</si>
  <si>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</si>
  <si>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</si>
  <si>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</si>
  <si>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</si>
  <si>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</si>
  <si>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</si>
  <si>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</si>
  <si>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</si>
  <si>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</si>
  <si>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</si>
  <si>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</si>
  <si>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</si>
  <si>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</si>
  <si>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</si>
  <si>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</si>
  <si>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</si>
  <si>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</si>
  <si>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</si>
  <si>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</si>
  <si>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</si>
  <si>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</si>
  <si>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</si>
  <si>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</si>
  <si>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</si>
  <si>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</si>
  <si>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</si>
  <si>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</si>
  <si>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</si>
  <si>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</si>
  <si>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</si>
  <si>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</si>
  <si>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</si>
  <si>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</si>
  <si>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</si>
  <si>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</si>
  <si>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</si>
  <si>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</si>
  <si>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</si>
  <si>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</si>
  <si>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</si>
  <si>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</si>
  <si>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</si>
  <si>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</si>
  <si>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</si>
  <si>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</si>
  <si>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</si>
  <si>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</si>
  <si>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</si>
  <si>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</si>
  <si>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</si>
  <si>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</si>
  <si>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静岡県河津町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</si>
  <si>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</si>
  <si>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</si>
  <si>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</si>
  <si>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</si>
  <si>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</si>
  <si>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</si>
  <si>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</si>
  <si>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</si>
  <si>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</si>
  <si>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</si>
  <si>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</si>
  <si>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</si>
  <si>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</si>
  <si>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</si>
  <si>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</si>
  <si>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</si>
  <si>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</si>
  <si>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</si>
  <si>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</si>
  <si>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</si>
  <si>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</si>
  <si>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</si>
  <si>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</si>
  <si>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</si>
  <si>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</si>
  <si>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</si>
  <si>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</si>
  <si>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</si>
  <si>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</si>
  <si>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</si>
  <si>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</si>
  <si>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</si>
  <si>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</si>
  <si>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</si>
  <si>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</si>
  <si>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</si>
  <si>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</si>
  <si>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</si>
  <si>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</si>
  <si>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</si>
  <si>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</si>
  <si>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</si>
  <si>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</si>
  <si>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</si>
  <si>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</si>
  <si>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</si>
  <si>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</si>
  <si>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</si>
  <si>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</si>
  <si>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</si>
  <si>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</si>
  <si>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</si>
  <si>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</si>
  <si>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</si>
  <si>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</si>
  <si>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</si>
  <si>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</si>
  <si>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</si>
  <si>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</si>
  <si>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</si>
  <si>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</si>
  <si>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</si>
  <si>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</si>
  <si>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</si>
  <si>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</si>
  <si>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</si>
  <si>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</si>
  <si>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</si>
  <si>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</si>
  <si>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</si>
  <si>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</si>
  <si>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</si>
  <si>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</si>
  <si>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</si>
  <si>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</si>
  <si>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</si>
  <si>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</si>
  <si>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</si>
  <si>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</si>
  <si>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</si>
  <si>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</si>
  <si>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</si>
  <si>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</si>
  <si>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</si>
  <si>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</si>
  <si>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</si>
  <si>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</si>
  <si>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</si>
  <si>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</si>
  <si>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</si>
  <si>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</si>
  <si>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</si>
  <si>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</si>
  <si>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</si>
  <si>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</si>
  <si>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</si>
  <si>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</si>
  <si>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</si>
  <si>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</si>
  <si>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</si>
  <si>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</si>
  <si>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</si>
  <si>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</si>
  <si>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</si>
  <si>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</si>
  <si>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</si>
  <si>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</si>
  <si>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</si>
  <si>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</si>
  <si>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</si>
  <si>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</si>
  <si>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</si>
  <si>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</si>
  <si>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</si>
  <si>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</si>
  <si>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</si>
  <si>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</si>
  <si>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</si>
  <si>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</si>
  <si>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</si>
  <si>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</si>
  <si>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</si>
  <si>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</si>
  <si>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</si>
  <si>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</si>
  <si>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</si>
  <si>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</si>
  <si>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</si>
  <si>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</si>
  <si>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</si>
  <si>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</si>
  <si>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</si>
  <si>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</si>
  <si>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</si>
  <si>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</si>
  <si>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</si>
  <si>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</si>
  <si>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</si>
  <si>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</si>
  <si>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</si>
  <si>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</si>
  <si>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</si>
  <si>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</si>
  <si>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</si>
  <si>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</si>
  <si>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</si>
  <si>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</si>
  <si>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</si>
  <si>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</si>
  <si>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静岡県河津町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</si>
  <si>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</si>
  <si>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</si>
  <si>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</si>
  <si>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</si>
  <si>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</si>
  <si>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</si>
  <si>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</si>
  <si>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</si>
  <si>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</si>
  <si>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</si>
  <si>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</si>
  <si>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</si>
  <si>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</si>
  <si>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</si>
  <si>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</si>
  <si>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</si>
  <si>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</si>
  <si>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</si>
  <si>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</si>
  <si>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</si>
  <si>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河津駅前広場整備事業特別会計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</si>
  <si>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</si>
  <si>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</si>
  <si>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</si>
  <si>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</si>
  <si>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</si>
  <si>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</si>
  <si>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</si>
  <si>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</si>
  <si>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</si>
  <si>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</si>
  <si>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</si>
  <si>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</si>
  <si>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</si>
  <si>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</si>
  <si>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</si>
  <si>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</si>
  <si>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</si>
  <si>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</si>
  <si>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</si>
  <si>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</si>
  <si>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</si>
  <si>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国民宿舎「かわづ」運営事業特別会計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</si>
  <si>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</si>
  <si>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</si>
  <si>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</si>
  <si>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</si>
  <si>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</si>
  <si>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</si>
  <si>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</si>
  <si>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</si>
  <si>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</si>
  <si>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</si>
  <si>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</si>
  <si>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</si>
  <si>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</si>
  <si>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</si>
  <si>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</si>
  <si>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</si>
  <si>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</si>
  <si>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</si>
  <si>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</si>
  <si>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</si>
  <si>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</si>
  <si>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</si>
  <si>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</si>
  <si>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</si>
  <si>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</si>
  <si>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</si>
  <si>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</si>
  <si>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</si>
  <si>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</si>
  <si>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</si>
  <si>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</si>
  <si>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</si>
  <si>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</si>
  <si>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</si>
  <si>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</si>
  <si>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</si>
  <si>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</si>
  <si>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</si>
  <si>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</si>
  <si>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</si>
  <si>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</si>
  <si>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</si>
  <si>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</si>
  <si>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</si>
  <si>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</si>
  <si>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</si>
  <si>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</si>
  <si>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</si>
  <si>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</si>
  <si>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</si>
  <si>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</si>
  <si>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</si>
  <si>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</si>
  <si>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</si>
  <si>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</si>
  <si>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</si>
  <si>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</si>
  <si>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</si>
  <si>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</si>
  <si>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</si>
  <si>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</si>
  <si>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</si>
  <si>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</si>
  <si>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</si>
  <si>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</si>
  <si>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</si>
  <si>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</si>
  <si>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</si>
  <si>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</si>
  <si>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</si>
  <si>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</si>
  <si>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</si>
  <si>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</si>
  <si>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</si>
  <si>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</si>
  <si>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</si>
  <si>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</si>
  <si>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</si>
  <si>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</si>
  <si>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</si>
  <si>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</si>
  <si>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</si>
  <si>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</si>
  <si>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</si>
  <si>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</si>
  <si>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</si>
  <si>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</si>
  <si>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</si>
  <si>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</si>
  <si>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</si>
  <si>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</si>
  <si>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</si>
  <si>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</si>
  <si>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</si>
  <si>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</si>
  <si>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</si>
  <si>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</si>
  <si>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</si>
  <si>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</si>
  <si>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</si>
  <si>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</si>
  <si>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</si>
  <si>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</si>
  <si>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</si>
  <si>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</si>
  <si>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</si>
  <si>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</si>
  <si>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</si>
  <si>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</si>
  <si>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</si>
  <si>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</si>
  <si>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</si>
  <si>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</si>
  <si>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</si>
  <si>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</si>
  <si>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</si>
  <si>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</si>
  <si>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</si>
  <si>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</si>
  <si>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</si>
  <si>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</si>
  <si>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</si>
  <si>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</si>
  <si>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</si>
  <si>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</si>
  <si>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</si>
  <si>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</si>
  <si>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</si>
  <si>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</si>
  <si>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</si>
  <si>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</si>
  <si>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</si>
  <si>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</si>
  <si>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</si>
  <si>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</si>
  <si>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</si>
  <si>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</si>
  <si>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</si>
  <si>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</si>
  <si>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</si>
  <si>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</si>
  <si>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</si>
  <si>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</si>
  <si>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</si>
  <si>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</si>
  <si>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</si>
  <si>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1.21</t>
  </si>
  <si>
    <t>▲ 7.88</t>
  </si>
  <si>
    <t>▲ 10.70</t>
  </si>
  <si>
    <t>温泉事業会計</t>
  </si>
  <si>
    <t>一般会計</t>
  </si>
  <si>
    <t>国民健康保険特別会計</t>
  </si>
  <si>
    <t>水道事業会計</t>
  </si>
  <si>
    <t>介護保険特別会計</t>
  </si>
  <si>
    <t>後期高齢者医療特別会計</t>
  </si>
  <si>
    <t>河津駅前広場整備事業特別会計</t>
  </si>
  <si>
    <t>土地取得特別会計</t>
  </si>
  <si>
    <t>その他会計（赤字）</t>
  </si>
  <si>
    <t>その他会計（黒字）</t>
  </si>
  <si>
    <t>-</t>
    <phoneticPr fontId="2"/>
  </si>
  <si>
    <t>-</t>
    <phoneticPr fontId="2"/>
  </si>
  <si>
    <t>-</t>
    <phoneticPr fontId="2"/>
  </si>
  <si>
    <t>東河環境センター</t>
    <rPh sb="0" eb="2">
      <t>トウガ</t>
    </rPh>
    <rPh sb="2" eb="4">
      <t>カンキョウ</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</si>
  <si>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</si>
  <si>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</si>
  <si>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</si>
  <si>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</si>
  <si>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</si>
  <si>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一部事務組合下田メディカルセンター（事業会計分）</t>
    <rPh sb="18" eb="20">
      <t>ジギョウ</t>
    </rPh>
    <rPh sb="20" eb="22">
      <t>カイケイ</t>
    </rPh>
    <rPh sb="22" eb="23">
      <t>ブン</t>
    </rPh>
    <phoneticPr fontId="2"/>
  </si>
  <si>
    <t>静岡県後期高齢者医療広域連合（事業会計分）</t>
    <rPh sb="15" eb="17">
      <t>ジギョウ</t>
    </rPh>
    <rPh sb="17" eb="19">
      <t>カイケイ</t>
    </rPh>
    <rPh sb="19" eb="20">
      <t>ブン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</si>
  <si>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</si>
  <si>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</si>
  <si>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</si>
  <si>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</si>
  <si>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</si>
  <si>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</si>
  <si>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</si>
  <si>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</si>
  <si>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</si>
  <si>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</si>
  <si>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</si>
  <si>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</si>
  <si>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</si>
  <si>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の借用方法を一部「元利均等」から「元金均等」に変更したため実質公債費率が上昇した。起債の新規発行は抑制しているため起債残額は減少している。将来負担額の削減に努め、将来負担比率の減少につながった。一方で充当可能財源である財政調整基金も減少している。義務的経費の削減、起債発行額の抑制等行いながら財政の健全化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</si>
</sst>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36725</c:v>
                </c:pt>
                <c:pt idx="1">
                  <c:v>38566</c:v>
                </c:pt>
                <c:pt idx="2">
                  <c:v>52069</c:v>
                </c:pt>
                <c:pt idx="3">
                  <c:v>64234</c:v>
                </c:pt>
                <c:pt idx="4">
                  <c:v>53528</c:v>
                </c:pt>
              </c:numCache>
            </c:numRef>
          </c:val>
          <c:smooth val="0"/>
        </c:ser>
        <c:dLbls>
          <c:showLegendKey val="0"/>
          <c:showVal val="0"/>
          <c:showCatName val="0"/>
          <c:showSerName val="0"/>
          <c:showPercent val="0"/>
          <c:showBubbleSize val="0"/>
        </c:dLbls>
        <c:marker val="1"/>
        <c:smooth val="0"/>
        <c:axId val="104678912"/>
        <c:axId val="104680832"/>
      </c:lineChart>
      <c:catAx>
        <c:axId val="104678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80832"/>
        <c:crosses val="autoZero"/>
        <c:auto val="1"/>
        <c:lblAlgn val="ctr"/>
        <c:lblOffset val="100"/>
        <c:tickLblSkip val="1"/>
        <c:tickMarkSkip val="1"/>
        <c:noMultiLvlLbl val="0"/>
      </c:catAx>
      <c:valAx>
        <c:axId val="104680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7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9.7100000000000009</c:v>
                </c:pt>
                <c:pt idx="1">
                  <c:v>10.11</c:v>
                </c:pt>
                <c:pt idx="2">
                  <c:v>12.88</c:v>
                </c:pt>
                <c:pt idx="3">
                  <c:v>11.46</c:v>
                </c:pt>
                <c:pt idx="4">
                  <c:v>5.73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43.58</c:v>
                </c:pt>
                <c:pt idx="1">
                  <c:v>43.75</c:v>
                </c:pt>
                <c:pt idx="2">
                  <c:v>39.96</c:v>
                </c:pt>
                <c:pt idx="3">
                  <c:v>33.03</c:v>
                </c:pt>
                <c:pt idx="4">
                  <c:v>28.76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848448"/>
        <c:axId val="10785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1.64</c:v>
                </c:pt>
                <c:pt idx="1">
                  <c:v>0.38</c:v>
                </c:pt>
                <c:pt idx="2">
                  <c:v>-1.21</c:v>
                </c:pt>
                <c:pt idx="3">
                  <c:v>-7.88</c:v>
                </c:pt>
                <c:pt idx="4">
                  <c:v>-10.7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848448"/>
        <c:axId val="107850368"/>
      </c:lineChart>
      <c:catAx>
        <c:axId val="1078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50368"/>
        <c:crosses val="autoZero"/>
        <c:auto val="1"/>
        <c:lblAlgn val="ctr"/>
        <c:lblOffset val="100"/>
        <c:tickLblSkip val="1"/>
        <c:tickMarkSkip val="1"/>
        <c:noMultiLvlLbl val="0"/>
      </c:catAx>
      <c:valAx>
        <c:axId val="10785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河津駅前広場整備事業特別会計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0.76</c:v>
                </c:pt>
                <c:pt idx="2">
                  <c:v>#N/A</c:v>
                </c:pt>
                <c:pt idx="3">
                  <c:v>0.85</c:v>
                </c:pt>
                <c:pt idx="4">
                  <c:v>#N/A</c:v>
                </c:pt>
                <c:pt idx="5">
                  <c:v>0.67</c:v>
                </c:pt>
                <c:pt idx="6">
                  <c:v>#N/A</c:v>
                </c:pt>
                <c:pt idx="7">
                  <c:v>1.98</c:v>
                </c:pt>
                <c:pt idx="8">
                  <c:v>#N/A</c:v>
                </c:pt>
                <c:pt idx="9">
                  <c:v>1.81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6.85</c:v>
                </c:pt>
                <c:pt idx="2">
                  <c:v>#N/A</c:v>
                </c:pt>
                <c:pt idx="3">
                  <c:v>6.87</c:v>
                </c:pt>
                <c:pt idx="4">
                  <c:v>#N/A</c:v>
                </c:pt>
                <c:pt idx="5">
                  <c:v>5.05</c:v>
                </c:pt>
                <c:pt idx="6">
                  <c:v>#N/A</c:v>
                </c:pt>
                <c:pt idx="7">
                  <c:v>4.18</c:v>
                </c:pt>
                <c:pt idx="8">
                  <c:v>#N/A</c:v>
                </c:pt>
                <c:pt idx="9">
                  <c:v>3.63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4.03</c:v>
                </c:pt>
                <c:pt idx="2">
                  <c:v>#N/A</c:v>
                </c:pt>
                <c:pt idx="3">
                  <c:v>1.81</c:v>
                </c:pt>
                <c:pt idx="4">
                  <c:v>#N/A</c:v>
                </c:pt>
                <c:pt idx="5">
                  <c:v>1.66</c:v>
                </c:pt>
                <c:pt idx="6">
                  <c:v>#N/A</c:v>
                </c:pt>
                <c:pt idx="7">
                  <c:v>3.56</c:v>
                </c:pt>
                <c:pt idx="8">
                  <c:v>#N/A</c:v>
                </c:pt>
                <c:pt idx="9">
                  <c:v>4.18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9.67</c:v>
                </c:pt>
                <c:pt idx="2">
                  <c:v>#N/A</c:v>
                </c:pt>
                <c:pt idx="3">
                  <c:v>10.08</c:v>
                </c:pt>
                <c:pt idx="4">
                  <c:v>#N/A</c:v>
                </c:pt>
                <c:pt idx="5">
                  <c:v>12.85</c:v>
                </c:pt>
                <c:pt idx="6">
                  <c:v>#N/A</c:v>
                </c:pt>
                <c:pt idx="7">
                  <c:v>11.42</c:v>
                </c:pt>
                <c:pt idx="8">
                  <c:v>#N/A</c:v>
                </c:pt>
                <c:pt idx="9">
                  <c:v>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7.75</c:v>
                </c:pt>
                <c:pt idx="2">
                  <c:v>#N/A</c:v>
                </c:pt>
                <c:pt idx="3">
                  <c:v>9.35</c:v>
                </c:pt>
                <c:pt idx="4">
                  <c:v>#N/A</c:v>
                </c:pt>
                <c:pt idx="5">
                  <c:v>10.29</c:v>
                </c:pt>
                <c:pt idx="6">
                  <c:v>#N/A</c:v>
                </c:pt>
                <c:pt idx="7">
                  <c:v>12.06</c:v>
                </c:pt>
                <c:pt idx="8">
                  <c:v>#N/A</c:v>
                </c:pt>
                <c:pt idx="9">
                  <c:v>12.98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779904"/>
        <c:axId val="122781696"/>
      </c:barChart>
      <c:catAx>
        <c:axId val="1227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81696"/>
        <c:crosses val="autoZero"/>
        <c:auto val="1"/>
        <c:lblAlgn val="ctr"/>
        <c:lblOffset val="100"/>
        <c:tickLblSkip val="1"/>
        <c:tickMarkSkip val="1"/>
        <c:noMultiLvlLbl val="0"/>
      </c:catAx>
      <c:valAx>
        <c:axId val="12278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7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332</c:v>
                </c:pt>
                <c:pt idx="5">
                  <c:v>338</c:v>
                </c:pt>
                <c:pt idx="8">
                  <c:v>347</c:v>
                </c:pt>
                <c:pt idx="11">
                  <c:v>310</c:v>
                </c:pt>
                <c:pt idx="14">
                  <c:v>252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90</c:v>
                </c:pt>
                <c:pt idx="3">
                  <c:v>99</c:v>
                </c:pt>
                <c:pt idx="6">
                  <c:v>88</c:v>
                </c:pt>
                <c:pt idx="9">
                  <c:v>94</c:v>
                </c:pt>
                <c:pt idx="12">
                  <c:v>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414</c:v>
                </c:pt>
                <c:pt idx="3">
                  <c:v>368</c:v>
                </c:pt>
                <c:pt idx="6">
                  <c:v>368</c:v>
                </c:pt>
                <c:pt idx="9">
                  <c:v>349</c:v>
                </c:pt>
                <c:pt idx="12">
                  <c:v>326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744768"/>
        <c:axId val="119755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181</c:v>
                </c:pt>
                <c:pt idx="2">
                  <c:v>#N/A</c:v>
                </c:pt>
                <c:pt idx="3">
                  <c:v>#N/A</c:v>
                </c:pt>
                <c:pt idx="4">
                  <c:v>132</c:v>
                </c:pt>
                <c:pt idx="5">
                  <c:v>#N/A</c:v>
                </c:pt>
                <c:pt idx="6">
                  <c:v>#N/A</c:v>
                </c:pt>
                <c:pt idx="7">
                  <c:v>110</c:v>
                </c:pt>
                <c:pt idx="8">
                  <c:v>#N/A</c:v>
                </c:pt>
                <c:pt idx="9">
                  <c:v>#N/A</c:v>
                </c:pt>
                <c:pt idx="10">
                  <c:v>134</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744768"/>
        <c:axId val="119755136"/>
      </c:lineChart>
      <c:catAx>
        <c:axId val="1197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55136"/>
        <c:crosses val="autoZero"/>
        <c:auto val="1"/>
        <c:lblAlgn val="ctr"/>
        <c:lblOffset val="100"/>
        <c:tickLblSkip val="1"/>
        <c:tickMarkSkip val="1"/>
        <c:noMultiLvlLbl val="0"/>
      </c:catAx>
      <c:valAx>
        <c:axId val="11975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4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2888</c:v>
                </c:pt>
                <c:pt idx="5">
                  <c:v>2774</c:v>
                </c:pt>
                <c:pt idx="8">
                  <c:v>2771</c:v>
                </c:pt>
                <c:pt idx="11">
                  <c:v>2763</c:v>
                </c:pt>
                <c:pt idx="14">
                  <c:v>2700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1224</c:v>
                </c:pt>
                <c:pt idx="5">
                  <c:v>1224</c:v>
                </c:pt>
                <c:pt idx="8">
                  <c:v>1124</c:v>
                </c:pt>
                <c:pt idx="11">
                  <c:v>956</c:v>
                </c:pt>
                <c:pt idx="14">
                  <c:v>836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671</c:v>
                </c:pt>
                <c:pt idx="3">
                  <c:v>580</c:v>
                </c:pt>
                <c:pt idx="6">
                  <c:v>504</c:v>
                </c:pt>
                <c:pt idx="9">
                  <c:v>493</c:v>
                </c:pt>
                <c:pt idx="12">
                  <c:v>469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467</c:v>
                </c:pt>
                <c:pt idx="3">
                  <c:v>373</c:v>
                </c:pt>
                <c:pt idx="6">
                  <c:v>335</c:v>
                </c:pt>
                <c:pt idx="9">
                  <c:v>247</c:v>
                </c:pt>
                <c:pt idx="12">
                  <c:v>213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3361</c:v>
                </c:pt>
                <c:pt idx="3">
                  <c:v>3320</c:v>
                </c:pt>
                <c:pt idx="6">
                  <c:v>3353</c:v>
                </c:pt>
                <c:pt idx="9">
                  <c:v>3317</c:v>
                </c:pt>
                <c:pt idx="12">
                  <c:v>3171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806592"/>
        <c:axId val="11980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389</c:v>
                </c:pt>
                <c:pt idx="2">
                  <c:v>#N/A</c:v>
                </c:pt>
                <c:pt idx="3">
                  <c:v>#N/A</c:v>
                </c:pt>
                <c:pt idx="4">
                  <c:v>274</c:v>
                </c:pt>
                <c:pt idx="5">
                  <c:v>#N/A</c:v>
                </c:pt>
                <c:pt idx="6">
                  <c:v>#N/A</c:v>
                </c:pt>
                <c:pt idx="7">
                  <c:v>298</c:v>
                </c:pt>
                <c:pt idx="8">
                  <c:v>#N/A</c:v>
                </c:pt>
                <c:pt idx="9">
                  <c:v>#N/A</c:v>
                </c:pt>
                <c:pt idx="10">
                  <c:v>338</c:v>
                </c:pt>
                <c:pt idx="11">
                  <c:v>#N/A</c:v>
                </c:pt>
                <c:pt idx="12">
                  <c:v>#N/A</c:v>
                </c:pt>
                <c:pt idx="13">
                  <c:v>317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806592"/>
        <c:axId val="119808768"/>
      </c:lineChart>
      <c:catAx>
        <c:axId val="1198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808768"/>
        <c:crosses val="autoZero"/>
        <c:auto val="1"/>
        <c:lblAlgn val="ctr"/>
        <c:lblOffset val="100"/>
        <c:tickLblSkip val="1"/>
        <c:tickMarkSkip val="1"/>
        <c:noMultiLvlLbl val="0"/>
      </c:catAx>
      <c:valAx>
        <c:axId val="11980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{12E5CE5F-FC2F-4C3A-9FBC-CF52EFD3AC56}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{48832C0A-CE5A-4AF3-85CC-5F19FBC0524F}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{E4705FC5-10C2-4F22-B8C3-226C17668F4D}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{BDD20858-2940-41CF-B20D-5682676A1A10}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{D521DC78-5964-4ABD-A5A2-B2C35E137BAE}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{E91E782C-B289-4AA8-BEBE-14EC08574FEA}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{74A41C5D-76F1-4159-A9B3-B7AA44A309BF}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{76936330-C6B6-4E85-9B93-0D8F9A313DC9}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{37289D06-541D-4396-9B6E-47BCD4B602CA}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{9BF9D663-6BF9-4530-8708-D7B520D7CA64}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726080"/>
        <c:axId val="125732352"/>
      </c:scatterChart>
      <c:valAx>
        <c:axId val="125726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32352"/>
        <c:crosses val="autoZero"/>
        <c:crossBetween val="midCat"/>
      </c:valAx>
      <c:valAx>
        <c:axId val="125732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26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{668CD5E5-E83F-4315-AEA0-3B13FA93F59D}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{22280605-E02D-46A9-BC4C-31A5E30CE396}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{B733A84B-1E33-4458-A38C-9F0C5A532E3F}</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875408870744780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{4A33598C-14B7-4EBD-8F79-21ACD049028A}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465683581617961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{AC9C85FD-A1FE-4EFD-B46C-D4DE023F752F}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7.9</c:v>
                </c:pt>
                <c:pt idx="2">
                  <c:v>6.4</c:v>
                </c:pt>
                <c:pt idx="3">
                  <c:v>5.7</c:v>
                </c:pt>
                <c:pt idx="4">
                  <c:v>5.8</c:v>
                </c:pt>
              </c:numCache>
            </c:numRef>
          </c:xVal>
          <c:yVal>
            <c:numRef>
              <c:f>公会計指標分析・財政指標組合せ分析表!$K$73:$O$73</c:f>
              <c:numCache>
                <c:formatCode>#,##0.0;"▲ "#,##0.0</c:formatCode>
                <c:ptCount val="5"/>
                <c:pt idx="0">
                  <c:v>17.5</c:v>
                </c:pt>
                <c:pt idx="1">
                  <c:v>12.4</c:v>
                </c:pt>
                <c:pt idx="2">
                  <c:v>13.6</c:v>
                </c:pt>
                <c:pt idx="3">
                  <c:v>15</c:v>
                </c:pt>
                <c:pt idx="4">
                  <c:v>14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{22A22614-CEBC-4CBF-AB42-876AFAEBAA9D}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{3D851934-045B-4033-AB5F-7449E5585A47}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{4DD2C98A-76EA-42DF-B845-ECF54EA64281}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{376F6D2F-93F9-4C03-A5AC-A031C59061A4}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{A6F36D00-A04B-479A-BC62-4FA5A32DF1C3}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103104"/>
        <c:axId val="123117568"/>
      </c:scatterChart>
      <c:valAx>
        <c:axId val="123103104"/>
        <c:scaling>
          <c:orientation val="minMax"/>
          <c:max val="11.9"/>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17568"/>
        <c:crosses val="autoZero"/>
        <c:crossBetween val="midCat"/>
      </c:valAx>
      <c:valAx>
        <c:axId val="123117568"/>
        <c:scaling>
          <c:orientation val="minMax"/>
          <c:max val="3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03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地方債元利償還額は前年度約同規模、実質公債費率も減少している状況にあり、今後も起債の新規発行を抑制しながら財政の健全化を図る。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将来負担額の削減に努め、将来負担比率の減少につながった。一方で充当可能財源である財政調整基金も減少している。今後も将来負担比率の上昇を抑えるためにも義務的経費の削減を図る。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数年横ばいであったが、民間事業所の大規模な償却資産の整備に伴い固定資産税が増加し財政力指数が上昇した。しかし、人口の減少や超高齢化（年度末高齢化率</a:t>
          </a:r>
          <a:r>
            <a:rPr kumimoji="1" lang="en-US" altLang="ja-JP" sz="1300">
              <a:solidFill>
                <a:sysClr val="windowText" lastClr="000000"/>
              </a:solidFill>
              <a:latin typeface="ＭＳ Ｐゴシック"/>
            </a:rPr>
            <a:t>40.1</a:t>
          </a:r>
          <a:r>
            <a:rPr kumimoji="1" lang="ja-JP" altLang="en-US" sz="1300">
              <a:latin typeface="ＭＳ Ｐゴシック"/>
            </a:rPr>
            <a:t>％）が進み、主産業が第</a:t>
          </a:r>
          <a:r>
            <a:rPr kumimoji="1" lang="en-US" altLang="ja-JP" sz="1300">
              <a:latin typeface="ＭＳ Ｐゴシック"/>
            </a:rPr>
            <a:t>3</a:t>
          </a:r>
          <a:r>
            <a:rPr kumimoji="1" lang="ja-JP" altLang="en-US" sz="1300">
              <a:latin typeface="ＭＳ Ｐゴシック"/>
            </a:rPr>
            <a:t>次産業であるため、景気の影響を高く受けやすく、財源基盤が不安定である。都市部に比べ景気回復の速度は鈍いことから他の町税額は減額傾向にある。県並びに賀茂地区広域で始めた地方税債権整理回収協議会により徴収業務の強化を図るとともに、民間企業整備投資の誘致、ふるさと納税事業の促進、町有資産の運用収入の確保などさらなる歳入確保に努力しているところで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37798</xdr:rowOff>
    </xdr:to>
    <xdr:cxnSp macro="">
      <xdr:nvCxnSpPr>
        <xdr:cNvPr id="69" name="直線コネクタ 68"/>
        <xdr:cNvCxnSpPr/>
      </xdr:nvCxnSpPr>
      <xdr:spPr>
        <a:xfrm flipV="1">
          <a:off x="4114800" y="73871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37798</xdr:rowOff>
    </xdr:from>
    <xdr:to>
      <xdr:col>6</xdr:col>
      <xdr:colOff>0</xdr:colOff>
      <xdr:row>43</xdr:row>
      <xdr:rowOff>37798</xdr:rowOff>
    </xdr:to>
    <xdr:cxnSp macro="">
      <xdr:nvCxnSpPr>
        <xdr:cNvPr id="72" name="直線コネクタ 71"/>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37798</xdr:rowOff>
    </xdr:to>
    <xdr:cxnSp macro="">
      <xdr:nvCxnSpPr>
        <xdr:cNvPr id="75" name="直線コネクタ 74"/>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37798</xdr:rowOff>
    </xdr:to>
    <xdr:cxnSp macro="">
      <xdr:nvCxnSpPr>
        <xdr:cNvPr id="78" name="直線コネクタ 77"/>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158448</xdr:rowOff>
    </xdr:from>
    <xdr:to>
      <xdr:col>6</xdr:col>
      <xdr:colOff>50800</xdr:colOff>
      <xdr:row>43</xdr:row>
      <xdr:rowOff>88598</xdr:rowOff>
    </xdr:to>
    <xdr:sp macro="" textlink="">
      <xdr:nvSpPr>
        <xdr:cNvPr id="90" name="円/楕円 89"/>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73375</xdr:rowOff>
    </xdr:from>
    <xdr:ext cx="736600" cy="259045"/>
    <xdr:sp macro="" textlink="">
      <xdr:nvSpPr>
        <xdr:cNvPr id="91" name="テキスト ボックス 90"/>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158448</xdr:rowOff>
    </xdr:from>
    <xdr:to>
      <xdr:col>4</xdr:col>
      <xdr:colOff>533400</xdr:colOff>
      <xdr:row>43</xdr:row>
      <xdr:rowOff>88598</xdr:rowOff>
    </xdr:to>
    <xdr:sp macro="" textlink="">
      <xdr:nvSpPr>
        <xdr:cNvPr id="92" name="円/楕円 91"/>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73375</xdr:rowOff>
    </xdr:from>
    <xdr:ext cx="762000" cy="259045"/>
    <xdr:sp macro="" textlink="">
      <xdr:nvSpPr>
        <xdr:cNvPr id="93" name="テキスト ボックス 92"/>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経常経費分）、維持修繕費等の増加などの理由により経常経費は増加し、前年度と比べ０．４ポイント増加した。類似団体内平均値と比べると３．６ポイント下回っているが、修繕費の平準化を図るため公共施設総合管理計画の策定を行い、計画的な維持修繕事業を進めるとともに、補助費等、扶助費、物件費について点検、見直しをし、今後も経常経費の削減に取り組む。</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15240</xdr:rowOff>
    </xdr:to>
    <xdr:cxnSp macro="">
      <xdr:nvCxnSpPr>
        <xdr:cNvPr id="132" name="直線コネクタ 131"/>
        <xdr:cNvCxnSpPr/>
      </xdr:nvCxnSpPr>
      <xdr:spPr>
        <a:xfrm>
          <a:off x="4114800" y="1097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31327</xdr:rowOff>
    </xdr:to>
    <xdr:cxnSp macro="">
      <xdr:nvCxnSpPr>
        <xdr:cNvPr id="135" name="直線コネクタ 134"/>
        <xdr:cNvCxnSpPr/>
      </xdr:nvCxnSpPr>
      <xdr:spPr>
        <a:xfrm flipV="1">
          <a:off x="3225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31327</xdr:rowOff>
    </xdr:to>
    <xdr:cxnSp macro="">
      <xdr:nvCxnSpPr>
        <xdr:cNvPr id="138" name="直線コネクタ 137"/>
        <xdr:cNvCxnSpPr/>
      </xdr:nvCxnSpPr>
      <xdr:spPr>
        <a:xfrm>
          <a:off x="2336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64</xdr:row>
      <xdr:rowOff>11219</xdr:rowOff>
    </xdr:to>
    <xdr:cxnSp macro="">
      <xdr:nvCxnSpPr>
        <xdr:cNvPr id="141" name="直線コネクタ 140"/>
        <xdr:cNvCxnSpPr/>
      </xdr:nvCxnSpPr>
      <xdr:spPr>
        <a:xfrm flipV="1">
          <a:off x="1447800" y="109719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1" name="円/楕円 150"/>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152417</xdr:rowOff>
    </xdr:from>
    <xdr:ext cx="762000" cy="259045"/>
    <xdr:sp macro="" textlink="">
      <xdr:nvSpPr>
        <xdr:cNvPr id="152"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3" name="円/楕円 152"/>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54" name="テキスト ボックス 153"/>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5" name="円/楕円 154"/>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92304</xdr:rowOff>
    </xdr:from>
    <xdr:ext cx="762000" cy="259045"/>
    <xdr:sp macro="" textlink="">
      <xdr:nvSpPr>
        <xdr:cNvPr id="156" name="テキスト ボックス 155"/>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7" name="円/楕円 156"/>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60131</xdr:rowOff>
    </xdr:from>
    <xdr:ext cx="762000" cy="259045"/>
    <xdr:sp macro="" textlink="">
      <xdr:nvSpPr>
        <xdr:cNvPr id="158" name="テキスト ボックス 157"/>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131869</xdr:rowOff>
    </xdr:from>
    <xdr:to>
      <xdr:col>2</xdr:col>
      <xdr:colOff>127000</xdr:colOff>
      <xdr:row>64</xdr:row>
      <xdr:rowOff>62019</xdr:rowOff>
    </xdr:to>
    <xdr:sp macro="" textlink="">
      <xdr:nvSpPr>
        <xdr:cNvPr id="159" name="円/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72196</xdr:rowOff>
    </xdr:from>
    <xdr:ext cx="762000" cy="259045"/>
    <xdr:sp macro="" textlink="">
      <xdr:nvSpPr>
        <xdr:cNvPr id="160" name="テキスト ボックス 159"/>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類似団体内平均値に比べ低くなっているのは、</a:t>
          </a:r>
          <a:r>
            <a:rPr kumimoji="1" lang="ja-JP" altLang="en-US" sz="1300">
              <a:solidFill>
                <a:sysClr val="windowText" lastClr="000000"/>
              </a:solidFill>
              <a:latin typeface="ＭＳ Ｐゴシック"/>
            </a:rPr>
            <a:t>人件費が主な要因</a:t>
          </a:r>
          <a:r>
            <a:rPr kumimoji="1" lang="ja-JP" altLang="en-US" sz="1300">
              <a:latin typeface="ＭＳ Ｐゴシック"/>
            </a:rPr>
            <a:t>となっている。これは、ここ数年間退職者が多く、新規採用職員数の減により人件費が抑制されていることによる。今後とも民間委託、指定管理者制度を活用し、コストの低減を推し進めていく。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111398</xdr:rowOff>
    </xdr:from>
    <xdr:to>
      <xdr:col>7</xdr:col>
      <xdr:colOff>152400</xdr:colOff>
      <xdr:row>82</xdr:row>
      <xdr:rowOff>114965</xdr:rowOff>
    </xdr:to>
    <xdr:cxnSp macro="">
      <xdr:nvCxnSpPr>
        <xdr:cNvPr id="195" name="直線コネクタ 194"/>
        <xdr:cNvCxnSpPr/>
      </xdr:nvCxnSpPr>
      <xdr:spPr>
        <a:xfrm>
          <a:off x="4114800" y="14170298"/>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111398</xdr:rowOff>
    </xdr:from>
    <xdr:to>
      <xdr:col>6</xdr:col>
      <xdr:colOff>0</xdr:colOff>
      <xdr:row>82</xdr:row>
      <xdr:rowOff>115649</xdr:rowOff>
    </xdr:to>
    <xdr:cxnSp macro="">
      <xdr:nvCxnSpPr>
        <xdr:cNvPr id="198" name="直線コネクタ 197"/>
        <xdr:cNvCxnSpPr/>
      </xdr:nvCxnSpPr>
      <xdr:spPr>
        <a:xfrm flipV="1">
          <a:off x="3225800" y="14170298"/>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86147</xdr:rowOff>
    </xdr:from>
    <xdr:to>
      <xdr:col>4</xdr:col>
      <xdr:colOff>482600</xdr:colOff>
      <xdr:row>82</xdr:row>
      <xdr:rowOff>115649</xdr:rowOff>
    </xdr:to>
    <xdr:cxnSp macro="">
      <xdr:nvCxnSpPr>
        <xdr:cNvPr id="201" name="直線コネクタ 200"/>
        <xdr:cNvCxnSpPr/>
      </xdr:nvCxnSpPr>
      <xdr:spPr>
        <a:xfrm>
          <a:off x="2336800" y="14145047"/>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48306</xdr:rowOff>
    </xdr:from>
    <xdr:to>
      <xdr:col>3</xdr:col>
      <xdr:colOff>279400</xdr:colOff>
      <xdr:row>82</xdr:row>
      <xdr:rowOff>86147</xdr:rowOff>
    </xdr:to>
    <xdr:cxnSp macro="">
      <xdr:nvCxnSpPr>
        <xdr:cNvPr id="204" name="直線コネクタ 203"/>
        <xdr:cNvCxnSpPr/>
      </xdr:nvCxnSpPr>
      <xdr:spPr>
        <a:xfrm>
          <a:off x="1447800" y="14107206"/>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64165</xdr:rowOff>
    </xdr:from>
    <xdr:to>
      <xdr:col>7</xdr:col>
      <xdr:colOff>203200</xdr:colOff>
      <xdr:row>82</xdr:row>
      <xdr:rowOff>165765</xdr:rowOff>
    </xdr:to>
    <xdr:sp macro="" textlink="">
      <xdr:nvSpPr>
        <xdr:cNvPr id="214" name="円/楕円 213"/>
        <xdr:cNvSpPr/>
      </xdr:nvSpPr>
      <xdr:spPr>
        <a:xfrm>
          <a:off x="4902200" y="141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80692</xdr:rowOff>
    </xdr:from>
    <xdr:ext cx="762000" cy="259045"/>
    <xdr:sp macro="" textlink="">
      <xdr:nvSpPr>
        <xdr:cNvPr id="215" name="人件費・物件費等の状況該当値テキスト"/>
        <xdr:cNvSpPr txBox="1"/>
      </xdr:nvSpPr>
      <xdr:spPr>
        <a:xfrm>
          <a:off x="5041900" y="1396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192,797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60598</xdr:rowOff>
    </xdr:from>
    <xdr:to>
      <xdr:col>6</xdr:col>
      <xdr:colOff>50800</xdr:colOff>
      <xdr:row>82</xdr:row>
      <xdr:rowOff>162198</xdr:rowOff>
    </xdr:to>
    <xdr:sp macro="" textlink="">
      <xdr:nvSpPr>
        <xdr:cNvPr id="216" name="円/楕円 215"/>
        <xdr:cNvSpPr/>
      </xdr:nvSpPr>
      <xdr:spPr>
        <a:xfrm>
          <a:off x="4064000" y="141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925</xdr:rowOff>
    </xdr:from>
    <xdr:ext cx="736600" cy="259045"/>
    <xdr:sp macro="" textlink="">
      <xdr:nvSpPr>
        <xdr:cNvPr id="217" name="テキスト ボックス 216"/>
        <xdr:cNvSpPr txBox="1"/>
      </xdr:nvSpPr>
      <xdr:spPr>
        <a:xfrm>
          <a:off x="3733800" y="1388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64849</xdr:rowOff>
    </xdr:from>
    <xdr:to>
      <xdr:col>4</xdr:col>
      <xdr:colOff>533400</xdr:colOff>
      <xdr:row>82</xdr:row>
      <xdr:rowOff>166449</xdr:rowOff>
    </xdr:to>
    <xdr:sp macro="" textlink="">
      <xdr:nvSpPr>
        <xdr:cNvPr id="218" name="円/楕円 217"/>
        <xdr:cNvSpPr/>
      </xdr:nvSpPr>
      <xdr:spPr>
        <a:xfrm>
          <a:off x="3175000" y="14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5176</xdr:rowOff>
    </xdr:from>
    <xdr:ext cx="762000" cy="259045"/>
    <xdr:sp macro="" textlink="">
      <xdr:nvSpPr>
        <xdr:cNvPr id="219" name="テキスト ボックス 218"/>
        <xdr:cNvSpPr txBox="1"/>
      </xdr:nvSpPr>
      <xdr:spPr>
        <a:xfrm>
          <a:off x="2844800" y="13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35347</xdr:rowOff>
    </xdr:from>
    <xdr:to>
      <xdr:col>3</xdr:col>
      <xdr:colOff>330200</xdr:colOff>
      <xdr:row>82</xdr:row>
      <xdr:rowOff>136947</xdr:rowOff>
    </xdr:to>
    <xdr:sp macro="" textlink="">
      <xdr:nvSpPr>
        <xdr:cNvPr id="220" name="円/楕円 219"/>
        <xdr:cNvSpPr/>
      </xdr:nvSpPr>
      <xdr:spPr>
        <a:xfrm>
          <a:off x="2286000" y="140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147124</xdr:rowOff>
    </xdr:from>
    <xdr:ext cx="762000" cy="259045"/>
    <xdr:sp macro="" textlink="">
      <xdr:nvSpPr>
        <xdr:cNvPr id="221" name="テキスト ボックス 220"/>
        <xdr:cNvSpPr txBox="1"/>
      </xdr:nvSpPr>
      <xdr:spPr>
        <a:xfrm>
          <a:off x="1955800" y="1386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168956</xdr:rowOff>
    </xdr:from>
    <xdr:to>
      <xdr:col>2</xdr:col>
      <xdr:colOff>127000</xdr:colOff>
      <xdr:row>82</xdr:row>
      <xdr:rowOff>99106</xdr:rowOff>
    </xdr:to>
    <xdr:sp macro="" textlink="">
      <xdr:nvSpPr>
        <xdr:cNvPr id="222" name="円/楕円 221"/>
        <xdr:cNvSpPr/>
      </xdr:nvSpPr>
      <xdr:spPr>
        <a:xfrm>
          <a:off x="1397000" y="14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109283</xdr:rowOff>
    </xdr:from>
    <xdr:ext cx="762000" cy="259045"/>
    <xdr:sp macro="" textlink="">
      <xdr:nvSpPr>
        <xdr:cNvPr id="223" name="テキスト ボックス 222"/>
        <xdr:cNvSpPr txBox="1"/>
      </xdr:nvSpPr>
      <xdr:spPr>
        <a:xfrm>
          <a:off x="1066800" y="138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１．１ポイント下回っており、昨年度より０．３ポイント減少した。ラスパイレス指数の高い若年層の割合が会計間異動等の理由により減ったため減少したと考えている。今後も事務の合理化を進め、職員給与体系に留意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130811</xdr:rowOff>
    </xdr:to>
    <xdr:cxnSp macro="">
      <xdr:nvCxnSpPr>
        <xdr:cNvPr id="257" name="直線コネクタ 256"/>
        <xdr:cNvCxnSpPr/>
      </xdr:nvCxnSpPr>
      <xdr:spPr>
        <a:xfrm flipV="1">
          <a:off x="16179800" y="145084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84</xdr:row>
      <xdr:rowOff>130811</xdr:rowOff>
    </xdr:to>
    <xdr:cxnSp macro="">
      <xdr:nvCxnSpPr>
        <xdr:cNvPr id="260" name="直線コネクタ 259"/>
        <xdr:cNvCxnSpPr/>
      </xdr:nvCxnSpPr>
      <xdr:spPr>
        <a:xfrm>
          <a:off x="15290800" y="143878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84</xdr:row>
      <xdr:rowOff>34289</xdr:rowOff>
    </xdr:to>
    <xdr:cxnSp macro="">
      <xdr:nvCxnSpPr>
        <xdr:cNvPr id="263" name="直線コネクタ 262"/>
        <xdr:cNvCxnSpPr/>
      </xdr:nvCxnSpPr>
      <xdr:spPr>
        <a:xfrm flipV="1">
          <a:off x="14401800" y="143878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34289</xdr:rowOff>
    </xdr:from>
    <xdr:to>
      <xdr:col>21</xdr:col>
      <xdr:colOff>0</xdr:colOff>
      <xdr:row>87</xdr:row>
      <xdr:rowOff>123189</xdr:rowOff>
    </xdr:to>
    <xdr:cxnSp macro="">
      <xdr:nvCxnSpPr>
        <xdr:cNvPr id="266" name="直線コネクタ 265"/>
        <xdr:cNvCxnSpPr/>
      </xdr:nvCxnSpPr>
      <xdr:spPr>
        <a:xfrm flipV="1">
          <a:off x="13512800" y="144360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6" name="円/楕円 275"/>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7"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8" name="円/楕円 277"/>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9" name="テキスト ボックス 278"/>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80" name="円/楕円 279"/>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1" name="テキスト ボックス 280"/>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154939</xdr:rowOff>
    </xdr:from>
    <xdr:to>
      <xdr:col>21</xdr:col>
      <xdr:colOff>50800</xdr:colOff>
      <xdr:row>84</xdr:row>
      <xdr:rowOff>85089</xdr:rowOff>
    </xdr:to>
    <xdr:sp macro="" textlink="">
      <xdr:nvSpPr>
        <xdr:cNvPr id="282" name="円/楕円 281"/>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83" name="テキスト ボックス 28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4" name="円/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5" name="テキスト ボックス 284"/>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ここ数年間退職者が多く、新規採用職員数の減により、類似団体内平均値を３</a:t>
          </a:r>
          <a:r>
            <a:rPr kumimoji="1" lang="en-US" altLang="ja-JP" sz="1300">
              <a:latin typeface="ＭＳ Ｐゴシック"/>
            </a:rPr>
            <a:t>.</a:t>
          </a:r>
          <a:r>
            <a:rPr kumimoji="1" lang="ja-JP" altLang="en-US" sz="1300">
              <a:latin typeface="ＭＳ Ｐゴシック"/>
            </a:rPr>
            <a:t>１７ポイント下回っている。年々その差が開いており、地方創生などの多様な業務数も増えており適正な職員数の確保について検討していく。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127550</xdr:rowOff>
    </xdr:from>
    <xdr:to>
      <xdr:col>24</xdr:col>
      <xdr:colOff>558800</xdr:colOff>
      <xdr:row>60</xdr:row>
      <xdr:rowOff>136398</xdr:rowOff>
    </xdr:to>
    <xdr:cxnSp macro="">
      <xdr:nvCxnSpPr>
        <xdr:cNvPr id="320" name="直線コネクタ 319"/>
        <xdr:cNvCxnSpPr/>
      </xdr:nvCxnSpPr>
      <xdr:spPr>
        <a:xfrm flipV="1">
          <a:off x="16179800" y="10414550"/>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133985</xdr:rowOff>
    </xdr:from>
    <xdr:to>
      <xdr:col>23</xdr:col>
      <xdr:colOff>406400</xdr:colOff>
      <xdr:row>60</xdr:row>
      <xdr:rowOff>136398</xdr:rowOff>
    </xdr:to>
    <xdr:cxnSp macro="">
      <xdr:nvCxnSpPr>
        <xdr:cNvPr id="323" name="直線コネクタ 322"/>
        <xdr:cNvCxnSpPr/>
      </xdr:nvCxnSpPr>
      <xdr:spPr>
        <a:xfrm>
          <a:off x="15290800" y="1042098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123529</xdr:rowOff>
    </xdr:from>
    <xdr:to>
      <xdr:col>22</xdr:col>
      <xdr:colOff>203200</xdr:colOff>
      <xdr:row>60</xdr:row>
      <xdr:rowOff>133985</xdr:rowOff>
    </xdr:to>
    <xdr:cxnSp macro="">
      <xdr:nvCxnSpPr>
        <xdr:cNvPr id="326" name="直線コネクタ 325"/>
        <xdr:cNvCxnSpPr/>
      </xdr:nvCxnSpPr>
      <xdr:spPr>
        <a:xfrm>
          <a:off x="14401800" y="1041052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100203</xdr:rowOff>
    </xdr:from>
    <xdr:to>
      <xdr:col>21</xdr:col>
      <xdr:colOff>0</xdr:colOff>
      <xdr:row>60</xdr:row>
      <xdr:rowOff>123529</xdr:rowOff>
    </xdr:to>
    <xdr:cxnSp macro="">
      <xdr:nvCxnSpPr>
        <xdr:cNvPr id="329" name="直線コネクタ 328"/>
        <xdr:cNvCxnSpPr/>
      </xdr:nvCxnSpPr>
      <xdr:spPr>
        <a:xfrm>
          <a:off x="13512800" y="10387203"/>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76750</xdr:rowOff>
    </xdr:from>
    <xdr:to>
      <xdr:col>24</xdr:col>
      <xdr:colOff>609600</xdr:colOff>
      <xdr:row>61</xdr:row>
      <xdr:rowOff>6900</xdr:rowOff>
    </xdr:to>
    <xdr:sp macro="" textlink="">
      <xdr:nvSpPr>
        <xdr:cNvPr id="339" name="円/楕円 338"/>
        <xdr:cNvSpPr/>
      </xdr:nvSpPr>
      <xdr:spPr>
        <a:xfrm>
          <a:off x="169672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93277</xdr:rowOff>
    </xdr:from>
    <xdr:ext cx="762000" cy="259045"/>
    <xdr:sp macro="" textlink="">
      <xdr:nvSpPr>
        <xdr:cNvPr id="340" name="定員管理の状況該当値テキスト"/>
        <xdr:cNvSpPr txBox="1"/>
      </xdr:nvSpPr>
      <xdr:spPr>
        <a:xfrm>
          <a:off x="17106900" y="102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85598</xdr:rowOff>
    </xdr:from>
    <xdr:to>
      <xdr:col>23</xdr:col>
      <xdr:colOff>457200</xdr:colOff>
      <xdr:row>61</xdr:row>
      <xdr:rowOff>15748</xdr:rowOff>
    </xdr:to>
    <xdr:sp macro="" textlink="">
      <xdr:nvSpPr>
        <xdr:cNvPr id="341" name="円/楕円 340"/>
        <xdr:cNvSpPr/>
      </xdr:nvSpPr>
      <xdr:spPr>
        <a:xfrm>
          <a:off x="16129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42" name="テキスト ボックス 341"/>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83185</xdr:rowOff>
    </xdr:from>
    <xdr:to>
      <xdr:col>22</xdr:col>
      <xdr:colOff>254000</xdr:colOff>
      <xdr:row>61</xdr:row>
      <xdr:rowOff>13335</xdr:rowOff>
    </xdr:to>
    <xdr:sp macro="" textlink="">
      <xdr:nvSpPr>
        <xdr:cNvPr id="343" name="円/楕円 342"/>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23512</xdr:rowOff>
    </xdr:from>
    <xdr:ext cx="762000" cy="259045"/>
    <xdr:sp macro="" textlink="">
      <xdr:nvSpPr>
        <xdr:cNvPr id="344" name="テキスト ボックス 343"/>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72729</xdr:rowOff>
    </xdr:from>
    <xdr:to>
      <xdr:col>21</xdr:col>
      <xdr:colOff>50800</xdr:colOff>
      <xdr:row>61</xdr:row>
      <xdr:rowOff>2879</xdr:rowOff>
    </xdr:to>
    <xdr:sp macro="" textlink="">
      <xdr:nvSpPr>
        <xdr:cNvPr id="345" name="円/楕円 344"/>
        <xdr:cNvSpPr/>
      </xdr:nvSpPr>
      <xdr:spPr>
        <a:xfrm>
          <a:off x="143510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13056</xdr:rowOff>
    </xdr:from>
    <xdr:ext cx="762000" cy="259045"/>
    <xdr:sp macro="" textlink="">
      <xdr:nvSpPr>
        <xdr:cNvPr id="346" name="テキスト ボックス 345"/>
        <xdr:cNvSpPr txBox="1"/>
      </xdr:nvSpPr>
      <xdr:spPr>
        <a:xfrm>
          <a:off x="14020800" y="1012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49403</xdr:rowOff>
    </xdr:from>
    <xdr:to>
      <xdr:col>19</xdr:col>
      <xdr:colOff>533400</xdr:colOff>
      <xdr:row>60</xdr:row>
      <xdr:rowOff>151003</xdr:rowOff>
    </xdr:to>
    <xdr:sp macro="" textlink="">
      <xdr:nvSpPr>
        <xdr:cNvPr id="347" name="円/楕円 346"/>
        <xdr:cNvSpPr/>
      </xdr:nvSpPr>
      <xdr:spPr>
        <a:xfrm>
          <a:off x="13462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161180</xdr:rowOff>
    </xdr:from>
    <xdr:ext cx="762000" cy="259045"/>
    <xdr:sp macro="" textlink="">
      <xdr:nvSpPr>
        <xdr:cNvPr id="348" name="テキスト ボックス 347"/>
        <xdr:cNvSpPr txBox="1"/>
      </xdr:nvSpPr>
      <xdr:spPr>
        <a:xfrm>
          <a:off x="13131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過去からの起債抑制策により類似団体平均を下回っているが、今後計画される大型事業にあたっては、実施時期や内容等を検討し、特定財源の積極的な導入に努め、公債費の抑制に努めていく。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38</xdr:row>
      <xdr:rowOff>148167</xdr:rowOff>
    </xdr:to>
    <xdr:cxnSp macro="">
      <xdr:nvCxnSpPr>
        <xdr:cNvPr id="386" name="直線コネクタ 385"/>
        <xdr:cNvCxnSpPr/>
      </xdr:nvCxnSpPr>
      <xdr:spPr>
        <a:xfrm>
          <a:off x="16179800" y="66532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39</xdr:row>
      <xdr:rowOff>37042</xdr:rowOff>
    </xdr:to>
    <xdr:cxnSp macro="">
      <xdr:nvCxnSpPr>
        <xdr:cNvPr id="389" name="直線コネクタ 388"/>
        <xdr:cNvCxnSpPr/>
      </xdr:nvCxnSpPr>
      <xdr:spPr>
        <a:xfrm flipV="1">
          <a:off x="15290800" y="6653213"/>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37042</xdr:rowOff>
    </xdr:from>
    <xdr:to>
      <xdr:col>22</xdr:col>
      <xdr:colOff>203200</xdr:colOff>
      <xdr:row>40</xdr:row>
      <xdr:rowOff>16404</xdr:rowOff>
    </xdr:to>
    <xdr:cxnSp macro="">
      <xdr:nvCxnSpPr>
        <xdr:cNvPr id="392" name="直線コネクタ 391"/>
        <xdr:cNvCxnSpPr/>
      </xdr:nvCxnSpPr>
      <xdr:spPr>
        <a:xfrm flipV="1">
          <a:off x="14401800" y="6723592"/>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16404</xdr:rowOff>
    </xdr:from>
    <xdr:to>
      <xdr:col>21</xdr:col>
      <xdr:colOff>0</xdr:colOff>
      <xdr:row>40</xdr:row>
      <xdr:rowOff>147108</xdr:rowOff>
    </xdr:to>
    <xdr:cxnSp macro="">
      <xdr:nvCxnSpPr>
        <xdr:cNvPr id="395" name="直線コネクタ 394"/>
        <xdr:cNvCxnSpPr/>
      </xdr:nvCxnSpPr>
      <xdr:spPr>
        <a:xfrm flipV="1">
          <a:off x="13512800" y="687440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405" name="円/楕円 404"/>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406"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407" name="円/楕円 406"/>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408" name="テキスト ボックス 407"/>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157692</xdr:rowOff>
    </xdr:from>
    <xdr:to>
      <xdr:col>22</xdr:col>
      <xdr:colOff>254000</xdr:colOff>
      <xdr:row>39</xdr:row>
      <xdr:rowOff>87842</xdr:rowOff>
    </xdr:to>
    <xdr:sp macro="" textlink="">
      <xdr:nvSpPr>
        <xdr:cNvPr id="409" name="円/楕円 408"/>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98019</xdr:rowOff>
    </xdr:from>
    <xdr:ext cx="762000" cy="259045"/>
    <xdr:sp macro="" textlink="">
      <xdr:nvSpPr>
        <xdr:cNvPr id="410" name="テキスト ボックス 409"/>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137054</xdr:rowOff>
    </xdr:from>
    <xdr:to>
      <xdr:col>21</xdr:col>
      <xdr:colOff>50800</xdr:colOff>
      <xdr:row>40</xdr:row>
      <xdr:rowOff>67204</xdr:rowOff>
    </xdr:to>
    <xdr:sp macro="" textlink="">
      <xdr:nvSpPr>
        <xdr:cNvPr id="411" name="円/楕円 410"/>
        <xdr:cNvSpPr/>
      </xdr:nvSpPr>
      <xdr:spPr>
        <a:xfrm>
          <a:off x="14351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77381</xdr:rowOff>
    </xdr:from>
    <xdr:ext cx="762000" cy="259045"/>
    <xdr:sp macro="" textlink="">
      <xdr:nvSpPr>
        <xdr:cNvPr id="412" name="テキスト ボックス 411"/>
        <xdr:cNvSpPr txBox="1"/>
      </xdr:nvSpPr>
      <xdr:spPr>
        <a:xfrm>
          <a:off x="14020800" y="65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96308</xdr:rowOff>
    </xdr:from>
    <xdr:to>
      <xdr:col>19</xdr:col>
      <xdr:colOff>533400</xdr:colOff>
      <xdr:row>41</xdr:row>
      <xdr:rowOff>26458</xdr:rowOff>
    </xdr:to>
    <xdr:sp macro="" textlink="">
      <xdr:nvSpPr>
        <xdr:cNvPr id="413" name="円/楕円 412"/>
        <xdr:cNvSpPr/>
      </xdr:nvSpPr>
      <xdr:spPr>
        <a:xfrm>
          <a:off x="13462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36635</xdr:rowOff>
    </xdr:from>
    <xdr:ext cx="762000" cy="259045"/>
    <xdr:sp macro="" textlink="">
      <xdr:nvSpPr>
        <xdr:cNvPr id="414" name="テキスト ボックス 413"/>
        <xdr:cNvSpPr txBox="1"/>
      </xdr:nvSpPr>
      <xdr:spPr>
        <a:xfrm>
          <a:off x="13131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起債の抑制と借入れ方法の見直し（元利金等→元金均等）による地方債現在高が減少している。今後の数値上昇を抑えるためにも義務的経費の削減を中心とする行財政改革を進め、財政の健全化を図る。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14478</xdr:rowOff>
    </xdr:from>
    <xdr:to>
      <xdr:col>24</xdr:col>
      <xdr:colOff>558800</xdr:colOff>
      <xdr:row>15</xdr:row>
      <xdr:rowOff>24130</xdr:rowOff>
    </xdr:to>
    <xdr:cxnSp macro="">
      <xdr:nvCxnSpPr>
        <xdr:cNvPr id="446" name="直線コネクタ 445"/>
        <xdr:cNvCxnSpPr/>
      </xdr:nvCxnSpPr>
      <xdr:spPr>
        <a:xfrm flipV="1">
          <a:off x="16179800" y="25862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10617</xdr:rowOff>
    </xdr:from>
    <xdr:to>
      <xdr:col>23</xdr:col>
      <xdr:colOff>406400</xdr:colOff>
      <xdr:row>15</xdr:row>
      <xdr:rowOff>24130</xdr:rowOff>
    </xdr:to>
    <xdr:cxnSp macro="">
      <xdr:nvCxnSpPr>
        <xdr:cNvPr id="449" name="直線コネクタ 448"/>
        <xdr:cNvCxnSpPr/>
      </xdr:nvCxnSpPr>
      <xdr:spPr>
        <a:xfrm>
          <a:off x="15290800" y="258236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170485</xdr:rowOff>
    </xdr:from>
    <xdr:to>
      <xdr:col>22</xdr:col>
      <xdr:colOff>203200</xdr:colOff>
      <xdr:row>15</xdr:row>
      <xdr:rowOff>10617</xdr:rowOff>
    </xdr:to>
    <xdr:cxnSp macro="">
      <xdr:nvCxnSpPr>
        <xdr:cNvPr id="452" name="直線コネクタ 451"/>
        <xdr:cNvCxnSpPr/>
      </xdr:nvCxnSpPr>
      <xdr:spPr>
        <a:xfrm>
          <a:off x="14401800" y="257078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87698</xdr:rowOff>
    </xdr:from>
    <xdr:ext cx="762000" cy="259045"/>
    <xdr:sp macro="" textlink="">
      <xdr:nvSpPr>
        <xdr:cNvPr id="454" name="テキスト ボックス 453"/>
        <xdr:cNvSpPr txBox="1"/>
      </xdr:nvSpPr>
      <xdr:spPr>
        <a:xfrm>
          <a:off x="14909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170485</xdr:rowOff>
    </xdr:from>
    <xdr:to>
      <xdr:col>21</xdr:col>
      <xdr:colOff>0</xdr:colOff>
      <xdr:row>15</xdr:row>
      <xdr:rowOff>48260</xdr:rowOff>
    </xdr:to>
    <xdr:cxnSp macro="">
      <xdr:nvCxnSpPr>
        <xdr:cNvPr id="455" name="直線コネクタ 454"/>
        <xdr:cNvCxnSpPr/>
      </xdr:nvCxnSpPr>
      <xdr:spPr>
        <a:xfrm flipV="1">
          <a:off x="13512800" y="257078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112793</xdr:rowOff>
    </xdr:from>
    <xdr:ext cx="762000" cy="259045"/>
    <xdr:sp macro="" textlink="">
      <xdr:nvSpPr>
        <xdr:cNvPr id="457" name="テキスト ボックス 456"/>
        <xdr:cNvSpPr txBox="1"/>
      </xdr:nvSpPr>
      <xdr:spPr>
        <a:xfrm>
          <a:off x="14020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17594</xdr:rowOff>
    </xdr:from>
    <xdr:ext cx="762000" cy="259045"/>
    <xdr:sp macro="" textlink="">
      <xdr:nvSpPr>
        <xdr:cNvPr id="459" name="テキスト ボックス 458"/>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135128</xdr:rowOff>
    </xdr:from>
    <xdr:to>
      <xdr:col>24</xdr:col>
      <xdr:colOff>609600</xdr:colOff>
      <xdr:row>15</xdr:row>
      <xdr:rowOff>65278</xdr:rowOff>
    </xdr:to>
    <xdr:sp macro="" textlink="">
      <xdr:nvSpPr>
        <xdr:cNvPr id="465" name="円/楕円 464"/>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151655</xdr:rowOff>
    </xdr:from>
    <xdr:ext cx="762000" cy="259045"/>
    <xdr:sp macro="" textlink="">
      <xdr:nvSpPr>
        <xdr:cNvPr id="466" name="将来負担の状況該当値テキスト"/>
        <xdr:cNvSpPr txBox="1"/>
      </xdr:nvSpPr>
      <xdr:spPr>
        <a:xfrm>
          <a:off x="17106900" y="2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144780</xdr:rowOff>
    </xdr:from>
    <xdr:to>
      <xdr:col>23</xdr:col>
      <xdr:colOff>457200</xdr:colOff>
      <xdr:row>15</xdr:row>
      <xdr:rowOff>74930</xdr:rowOff>
    </xdr:to>
    <xdr:sp macro="" textlink="">
      <xdr:nvSpPr>
        <xdr:cNvPr id="467" name="円/楕円 466"/>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85107</xdr:rowOff>
    </xdr:from>
    <xdr:ext cx="736600" cy="259045"/>
    <xdr:sp macro="" textlink="">
      <xdr:nvSpPr>
        <xdr:cNvPr id="468" name="テキスト ボックス 467"/>
        <xdr:cNvSpPr txBox="1"/>
      </xdr:nvSpPr>
      <xdr:spPr>
        <a:xfrm>
          <a:off x="15798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131267</xdr:rowOff>
    </xdr:from>
    <xdr:to>
      <xdr:col>22</xdr:col>
      <xdr:colOff>254000</xdr:colOff>
      <xdr:row>15</xdr:row>
      <xdr:rowOff>61417</xdr:rowOff>
    </xdr:to>
    <xdr:sp macro="" textlink="">
      <xdr:nvSpPr>
        <xdr:cNvPr id="469" name="円/楕円 468"/>
        <xdr:cNvSpPr/>
      </xdr:nvSpPr>
      <xdr:spPr>
        <a:xfrm>
          <a:off x="15240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71594</xdr:rowOff>
    </xdr:from>
    <xdr:ext cx="762000" cy="259045"/>
    <xdr:sp macro="" textlink="">
      <xdr:nvSpPr>
        <xdr:cNvPr id="470" name="テキスト ボックス 469"/>
        <xdr:cNvSpPr txBox="1"/>
      </xdr:nvSpPr>
      <xdr:spPr>
        <a:xfrm>
          <a:off x="14909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119685</xdr:rowOff>
    </xdr:from>
    <xdr:to>
      <xdr:col>21</xdr:col>
      <xdr:colOff>50800</xdr:colOff>
      <xdr:row>15</xdr:row>
      <xdr:rowOff>49835</xdr:rowOff>
    </xdr:to>
    <xdr:sp macro="" textlink="">
      <xdr:nvSpPr>
        <xdr:cNvPr id="471" name="円/楕円 470"/>
        <xdr:cNvSpPr/>
      </xdr:nvSpPr>
      <xdr:spPr>
        <a:xfrm>
          <a:off x="14351000" y="25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60012</xdr:rowOff>
    </xdr:from>
    <xdr:ext cx="762000" cy="259045"/>
    <xdr:sp macro="" textlink="">
      <xdr:nvSpPr>
        <xdr:cNvPr id="472" name="テキスト ボックス 471"/>
        <xdr:cNvSpPr txBox="1"/>
      </xdr:nvSpPr>
      <xdr:spPr>
        <a:xfrm>
          <a:off x="14020800" y="22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168910</xdr:rowOff>
    </xdr:from>
    <xdr:to>
      <xdr:col>19</xdr:col>
      <xdr:colOff>533400</xdr:colOff>
      <xdr:row>15</xdr:row>
      <xdr:rowOff>99060</xdr:rowOff>
    </xdr:to>
    <xdr:sp macro="" textlink="">
      <xdr:nvSpPr>
        <xdr:cNvPr id="473" name="円/楕円 472"/>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109237</xdr:rowOff>
    </xdr:from>
    <xdr:ext cx="762000" cy="259045"/>
    <xdr:sp macro="" textlink="">
      <xdr:nvSpPr>
        <xdr:cNvPr id="474" name="テキスト ボックス 473"/>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内の組織機構の見直し、退職者補充の圧縮により年々減少している。職員の育児休暇取得により多少の増減はあるが、類似団体内平均値を下回っている。定員管理計画の確実な実施、行財政計画の取り組みにより適正な人件費の確保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153670</xdr:rowOff>
    </xdr:to>
    <xdr:cxnSp macro="">
      <xdr:nvCxnSpPr>
        <xdr:cNvPr id="66" name="直線コネクタ 65"/>
        <xdr:cNvCxnSpPr/>
      </xdr:nvCxnSpPr>
      <xdr:spPr>
        <a:xfrm>
          <a:off x="3987800" y="6139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43180</xdr:rowOff>
    </xdr:to>
    <xdr:cxnSp macro="">
      <xdr:nvCxnSpPr>
        <xdr:cNvPr id="69" name="直線コネクタ 68"/>
        <xdr:cNvCxnSpPr/>
      </xdr:nvCxnSpPr>
      <xdr:spPr>
        <a:xfrm flipV="1">
          <a:off x="3098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43180</xdr:rowOff>
    </xdr:to>
    <xdr:cxnSp macro="">
      <xdr:nvCxnSpPr>
        <xdr:cNvPr id="72" name="直線コネクタ 71"/>
        <xdr:cNvCxnSpPr/>
      </xdr:nvCxnSpPr>
      <xdr:spPr>
        <a:xfrm>
          <a:off x="2209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50800</xdr:rowOff>
    </xdr:to>
    <xdr:cxnSp macro="">
      <xdr:nvCxnSpPr>
        <xdr:cNvPr id="75" name="直線コネクタ 74"/>
        <xdr:cNvCxnSpPr/>
      </xdr:nvCxnSpPr>
      <xdr:spPr>
        <a:xfrm flipV="1">
          <a:off x="1320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類似団体内平均値と比べ１．９ポイント上回っているが、金額的には減額傾向にある。各事務事業の精査を行い、一層の経費の削減に努める。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19558</xdr:rowOff>
    </xdr:from>
    <xdr:to>
      <xdr:col>24</xdr:col>
      <xdr:colOff>31750</xdr:colOff>
      <xdr:row>17</xdr:row>
      <xdr:rowOff>83566</xdr:rowOff>
    </xdr:to>
    <xdr:cxnSp macro="">
      <xdr:nvCxnSpPr>
        <xdr:cNvPr id="124" name="直線コネクタ 123"/>
        <xdr:cNvCxnSpPr/>
      </xdr:nvCxnSpPr>
      <xdr:spPr>
        <a:xfrm>
          <a:off x="15671800" y="2934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19558</xdr:rowOff>
    </xdr:from>
    <xdr:to>
      <xdr:col>22</xdr:col>
      <xdr:colOff>565150</xdr:colOff>
      <xdr:row>17</xdr:row>
      <xdr:rowOff>37846</xdr:rowOff>
    </xdr:to>
    <xdr:cxnSp macro="">
      <xdr:nvCxnSpPr>
        <xdr:cNvPr id="127" name="直線コネクタ 126"/>
        <xdr:cNvCxnSpPr/>
      </xdr:nvCxnSpPr>
      <xdr:spPr>
        <a:xfrm flipV="1">
          <a:off x="14782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37846</xdr:rowOff>
    </xdr:from>
    <xdr:to>
      <xdr:col>21</xdr:col>
      <xdr:colOff>361950</xdr:colOff>
      <xdr:row>17</xdr:row>
      <xdr:rowOff>42418</xdr:rowOff>
    </xdr:to>
    <xdr:cxnSp macro="">
      <xdr:nvCxnSpPr>
        <xdr:cNvPr id="130" name="直線コネクタ 129"/>
        <xdr:cNvCxnSpPr/>
      </xdr:nvCxnSpPr>
      <xdr:spPr>
        <a:xfrm flipV="1">
          <a:off x="13893800" y="2952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42418</xdr:rowOff>
    </xdr:to>
    <xdr:cxnSp macro="">
      <xdr:nvCxnSpPr>
        <xdr:cNvPr id="133" name="直線コネクタ 132"/>
        <xdr:cNvCxnSpPr/>
      </xdr:nvCxnSpPr>
      <xdr:spPr>
        <a:xfrm>
          <a:off x="13004800" y="2934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3" name="円/楕円 142"/>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4"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140208</xdr:rowOff>
    </xdr:from>
    <xdr:to>
      <xdr:col>22</xdr:col>
      <xdr:colOff>615950</xdr:colOff>
      <xdr:row>17</xdr:row>
      <xdr:rowOff>70358</xdr:rowOff>
    </xdr:to>
    <xdr:sp macro="" textlink="">
      <xdr:nvSpPr>
        <xdr:cNvPr id="145" name="円/楕円 144"/>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46" name="テキスト ボックス 145"/>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7" name="円/楕円 146"/>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73423</xdr:rowOff>
    </xdr:from>
    <xdr:ext cx="762000" cy="259045"/>
    <xdr:sp macro="" textlink="">
      <xdr:nvSpPr>
        <xdr:cNvPr id="148" name="テキスト ボックス 147"/>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163068</xdr:rowOff>
    </xdr:from>
    <xdr:to>
      <xdr:col>20</xdr:col>
      <xdr:colOff>209550</xdr:colOff>
      <xdr:row>17</xdr:row>
      <xdr:rowOff>93218</xdr:rowOff>
    </xdr:to>
    <xdr:sp macro="" textlink="">
      <xdr:nvSpPr>
        <xdr:cNvPr id="149" name="円/楕円 148"/>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77995</xdr:rowOff>
    </xdr:from>
    <xdr:ext cx="762000" cy="259045"/>
    <xdr:sp macro="" textlink="">
      <xdr:nvSpPr>
        <xdr:cNvPr id="150" name="テキスト ボックス 149"/>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140208</xdr:rowOff>
    </xdr:from>
    <xdr:to>
      <xdr:col>19</xdr:col>
      <xdr:colOff>6350</xdr:colOff>
      <xdr:row>17</xdr:row>
      <xdr:rowOff>70358</xdr:rowOff>
    </xdr:to>
    <xdr:sp macro="" textlink="">
      <xdr:nvSpPr>
        <xdr:cNvPr id="151" name="円/楕円 150"/>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55135</xdr:rowOff>
    </xdr:from>
    <xdr:ext cx="762000" cy="259045"/>
    <xdr:sp macro="" textlink="">
      <xdr:nvSpPr>
        <xdr:cNvPr id="152" name="テキスト ボックス 151"/>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超高齢化が進む中、高齢者の扶助費が年々上昇してきているが、若年齢者は人口の減少により扶助費も減額となっている。今後も予防事業の推進や各種手当て等の内容精査、適正化を進め扶助費の適正な支給に努め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31750</xdr:rowOff>
    </xdr:to>
    <xdr:cxnSp macro="">
      <xdr:nvCxnSpPr>
        <xdr:cNvPr id="185" name="直線コネクタ 184"/>
        <xdr:cNvCxnSpPr/>
      </xdr:nvCxnSpPr>
      <xdr:spPr>
        <a:xfrm>
          <a:off x="3987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107950</xdr:rowOff>
    </xdr:to>
    <xdr:cxnSp macro="">
      <xdr:nvCxnSpPr>
        <xdr:cNvPr id="188" name="直線コネクタ 187"/>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1" name="直線コネクタ 190"/>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4" name="直線コネクタ 193"/>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4" name="円/楕円 203"/>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05"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8" name="円/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9" name="テキスト ボックス 20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2" name="円/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3" name="テキスト ボックス 21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類似団体平均を大きく下回っているが上昇傾向にある。介護事業など他会計繰出金では上昇傾向にあるが、各内容を注視し、普通会計の負担額が増えないよう努力する。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138430</xdr:rowOff>
    </xdr:to>
    <xdr:cxnSp macro="">
      <xdr:nvCxnSpPr>
        <xdr:cNvPr id="243" name="直線コネクタ 242"/>
        <xdr:cNvCxnSpPr/>
      </xdr:nvCxnSpPr>
      <xdr:spPr>
        <a:xfrm>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115570</xdr:rowOff>
    </xdr:to>
    <xdr:cxnSp macro="">
      <xdr:nvCxnSpPr>
        <xdr:cNvPr id="246" name="直線コネクタ 245"/>
        <xdr:cNvCxnSpPr/>
      </xdr:nvCxnSpPr>
      <xdr:spPr>
        <a:xfrm>
          <a:off x="14782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24130</xdr:rowOff>
    </xdr:to>
    <xdr:cxnSp macro="">
      <xdr:nvCxnSpPr>
        <xdr:cNvPr id="249" name="直線コネクタ 248"/>
        <xdr:cNvCxnSpPr/>
      </xdr:nvCxnSpPr>
      <xdr:spPr>
        <a:xfrm>
          <a:off x="13893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140716</xdr:rowOff>
    </xdr:from>
    <xdr:to>
      <xdr:col>20</xdr:col>
      <xdr:colOff>158750</xdr:colOff>
      <xdr:row>54</xdr:row>
      <xdr:rowOff>149860</xdr:rowOff>
    </xdr:to>
    <xdr:cxnSp macro="">
      <xdr:nvCxnSpPr>
        <xdr:cNvPr id="252" name="直線コネクタ 251"/>
        <xdr:cNvCxnSpPr/>
      </xdr:nvCxnSpPr>
      <xdr:spPr>
        <a:xfrm>
          <a:off x="13004800" y="9399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2" name="円/楕円 26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4" name="円/楕円 263"/>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5" name="テキスト ボックス 264"/>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6" name="円/楕円 26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7" name="テキスト ボックス 266"/>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68" name="円/楕円 26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69" name="テキスト ボックス 26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89916</xdr:rowOff>
    </xdr:from>
    <xdr:to>
      <xdr:col>19</xdr:col>
      <xdr:colOff>6350</xdr:colOff>
      <xdr:row>55</xdr:row>
      <xdr:rowOff>20066</xdr:rowOff>
    </xdr:to>
    <xdr:sp macro="" textlink="">
      <xdr:nvSpPr>
        <xdr:cNvPr id="270" name="円/楕円 269"/>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30243</xdr:rowOff>
    </xdr:from>
    <xdr:ext cx="762000" cy="259045"/>
    <xdr:sp macro="" textlink="">
      <xdr:nvSpPr>
        <xdr:cNvPr id="271" name="テキスト ボックス 270"/>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数値が、類似団体内平均値と比べても大きく上回っているが、金額的には減少傾向にある。これは一部事務組合への負担金の減少によるものや各種団体への補助金の見直しを進めたことが要因の１つにあげられる。今後も各種団体への補助金の補助基準の厳密化や事業、団体の見直し、廃止も含め検討を行う。</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14986</xdr:rowOff>
    </xdr:from>
    <xdr:to>
      <xdr:col>24</xdr:col>
      <xdr:colOff>31750</xdr:colOff>
      <xdr:row>39</xdr:row>
      <xdr:rowOff>88138</xdr:rowOff>
    </xdr:to>
    <xdr:cxnSp macro="">
      <xdr:nvCxnSpPr>
        <xdr:cNvPr id="301" name="直線コネクタ 300"/>
        <xdr:cNvCxnSpPr/>
      </xdr:nvCxnSpPr>
      <xdr:spPr>
        <a:xfrm flipV="1">
          <a:off x="15671800" y="67015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88138</xdr:rowOff>
    </xdr:from>
    <xdr:to>
      <xdr:col>22</xdr:col>
      <xdr:colOff>565150</xdr:colOff>
      <xdr:row>39</xdr:row>
      <xdr:rowOff>124714</xdr:rowOff>
    </xdr:to>
    <xdr:cxnSp macro="">
      <xdr:nvCxnSpPr>
        <xdr:cNvPr id="304" name="直線コネクタ 303"/>
        <xdr:cNvCxnSpPr/>
      </xdr:nvCxnSpPr>
      <xdr:spPr>
        <a:xfrm flipV="1">
          <a:off x="14782800" y="67746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124714</xdr:rowOff>
    </xdr:from>
    <xdr:to>
      <xdr:col>21</xdr:col>
      <xdr:colOff>361950</xdr:colOff>
      <xdr:row>39</xdr:row>
      <xdr:rowOff>133858</xdr:rowOff>
    </xdr:to>
    <xdr:cxnSp macro="">
      <xdr:nvCxnSpPr>
        <xdr:cNvPr id="307" name="直線コネクタ 306"/>
        <xdr:cNvCxnSpPr/>
      </xdr:nvCxnSpPr>
      <xdr:spPr>
        <a:xfrm flipV="1">
          <a:off x="13893800" y="68112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74422</xdr:rowOff>
    </xdr:from>
    <xdr:to>
      <xdr:col>20</xdr:col>
      <xdr:colOff>158750</xdr:colOff>
      <xdr:row>39</xdr:row>
      <xdr:rowOff>133858</xdr:rowOff>
    </xdr:to>
    <xdr:cxnSp macro="">
      <xdr:nvCxnSpPr>
        <xdr:cNvPr id="310" name="直線コネクタ 309"/>
        <xdr:cNvCxnSpPr/>
      </xdr:nvCxnSpPr>
      <xdr:spPr>
        <a:xfrm>
          <a:off x="13004800" y="67609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135636</xdr:rowOff>
    </xdr:from>
    <xdr:to>
      <xdr:col>24</xdr:col>
      <xdr:colOff>82550</xdr:colOff>
      <xdr:row>39</xdr:row>
      <xdr:rowOff>65786</xdr:rowOff>
    </xdr:to>
    <xdr:sp macro="" textlink="">
      <xdr:nvSpPr>
        <xdr:cNvPr id="320" name="円/楕円 319"/>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107713</xdr:rowOff>
    </xdr:from>
    <xdr:ext cx="762000" cy="259045"/>
    <xdr:sp macro="" textlink="">
      <xdr:nvSpPr>
        <xdr:cNvPr id="321"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37338</xdr:rowOff>
    </xdr:from>
    <xdr:to>
      <xdr:col>22</xdr:col>
      <xdr:colOff>615950</xdr:colOff>
      <xdr:row>39</xdr:row>
      <xdr:rowOff>138938</xdr:rowOff>
    </xdr:to>
    <xdr:sp macro="" textlink="">
      <xdr:nvSpPr>
        <xdr:cNvPr id="322" name="円/楕円 321"/>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123715</xdr:rowOff>
    </xdr:from>
    <xdr:ext cx="736600" cy="259045"/>
    <xdr:sp macro="" textlink="">
      <xdr:nvSpPr>
        <xdr:cNvPr id="323" name="テキスト ボックス 322"/>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73914</xdr:rowOff>
    </xdr:from>
    <xdr:to>
      <xdr:col>21</xdr:col>
      <xdr:colOff>412750</xdr:colOff>
      <xdr:row>40</xdr:row>
      <xdr:rowOff>4064</xdr:rowOff>
    </xdr:to>
    <xdr:sp macro="" textlink="">
      <xdr:nvSpPr>
        <xdr:cNvPr id="324" name="円/楕円 323"/>
        <xdr:cNvSpPr/>
      </xdr:nvSpPr>
      <xdr:spPr>
        <a:xfrm>
          <a:off x="1473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160291</xdr:rowOff>
    </xdr:from>
    <xdr:ext cx="762000" cy="259045"/>
    <xdr:sp macro="" textlink="">
      <xdr:nvSpPr>
        <xdr:cNvPr id="325" name="テキスト ボックス 324"/>
        <xdr:cNvSpPr txBox="1"/>
      </xdr:nvSpPr>
      <xdr:spPr>
        <a:xfrm>
          <a:off x="14401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83058</xdr:rowOff>
    </xdr:from>
    <xdr:to>
      <xdr:col>20</xdr:col>
      <xdr:colOff>209550</xdr:colOff>
      <xdr:row>40</xdr:row>
      <xdr:rowOff>13208</xdr:rowOff>
    </xdr:to>
    <xdr:sp macro="" textlink="">
      <xdr:nvSpPr>
        <xdr:cNvPr id="326" name="円/楕円 325"/>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169435</xdr:rowOff>
    </xdr:from>
    <xdr:ext cx="762000" cy="259045"/>
    <xdr:sp macro="" textlink="">
      <xdr:nvSpPr>
        <xdr:cNvPr id="327" name="テキスト ボックス 326"/>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23622</xdr:rowOff>
    </xdr:from>
    <xdr:to>
      <xdr:col>19</xdr:col>
      <xdr:colOff>6350</xdr:colOff>
      <xdr:row>39</xdr:row>
      <xdr:rowOff>125222</xdr:rowOff>
    </xdr:to>
    <xdr:sp macro="" textlink="">
      <xdr:nvSpPr>
        <xdr:cNvPr id="328" name="円/楕円 327"/>
        <xdr:cNvSpPr/>
      </xdr:nvSpPr>
      <xdr:spPr>
        <a:xfrm>
          <a:off x="12954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109999</xdr:rowOff>
    </xdr:from>
    <xdr:ext cx="762000" cy="259045"/>
    <xdr:sp macro="" textlink="">
      <xdr:nvSpPr>
        <xdr:cNvPr id="329" name="テキスト ボックス 328"/>
        <xdr:cNvSpPr txBox="1"/>
      </xdr:nvSpPr>
      <xdr:spPr>
        <a:xfrm>
          <a:off x="12623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べると、下回っているが新たな学校教育施設等整備事業債や臨時財政対策債などの償還が始まる。新規については特定財源の積極的な導入や町の総合計画との整合性や財政計画のバランスを図りながら慎重に取り組んで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134620</xdr:rowOff>
    </xdr:from>
    <xdr:to>
      <xdr:col>7</xdr:col>
      <xdr:colOff>15875</xdr:colOff>
      <xdr:row>75</xdr:row>
      <xdr:rowOff>157480</xdr:rowOff>
    </xdr:to>
    <xdr:cxnSp macro="">
      <xdr:nvCxnSpPr>
        <xdr:cNvPr id="361" name="直線コネクタ 360"/>
        <xdr:cNvCxnSpPr/>
      </xdr:nvCxnSpPr>
      <xdr:spPr>
        <a:xfrm flipV="1">
          <a:off x="3987800" y="12993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76</xdr:row>
      <xdr:rowOff>24130</xdr:rowOff>
    </xdr:to>
    <xdr:cxnSp macro="">
      <xdr:nvCxnSpPr>
        <xdr:cNvPr id="364" name="直線コネクタ 363"/>
        <xdr:cNvCxnSpPr/>
      </xdr:nvCxnSpPr>
      <xdr:spPr>
        <a:xfrm flipV="1">
          <a:off x="3098800" y="13016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24130</xdr:rowOff>
    </xdr:to>
    <xdr:cxnSp macro="">
      <xdr:nvCxnSpPr>
        <xdr:cNvPr id="367" name="直線コネクタ 366"/>
        <xdr:cNvCxnSpPr/>
      </xdr:nvCxnSpPr>
      <xdr:spPr>
        <a:xfrm>
          <a:off x="2209800" y="13054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96520</xdr:rowOff>
    </xdr:to>
    <xdr:cxnSp macro="">
      <xdr:nvCxnSpPr>
        <xdr:cNvPr id="370" name="直線コネクタ 369"/>
        <xdr:cNvCxnSpPr/>
      </xdr:nvCxnSpPr>
      <xdr:spPr>
        <a:xfrm flipV="1">
          <a:off x="1320800" y="130543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83820</xdr:rowOff>
    </xdr:from>
    <xdr:to>
      <xdr:col>7</xdr:col>
      <xdr:colOff>66675</xdr:colOff>
      <xdr:row>76</xdr:row>
      <xdr:rowOff>13970</xdr:rowOff>
    </xdr:to>
    <xdr:sp macro="" textlink="">
      <xdr:nvSpPr>
        <xdr:cNvPr id="380" name="円/楕円 379"/>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100347</xdr:rowOff>
    </xdr:from>
    <xdr:ext cx="762000" cy="259045"/>
    <xdr:sp macro="" textlink="">
      <xdr:nvSpPr>
        <xdr:cNvPr id="381" name="公債費該当値テキスト"/>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82" name="円/楕円 38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47007</xdr:rowOff>
    </xdr:from>
    <xdr:ext cx="736600" cy="259045"/>
    <xdr:sp macro="" textlink="">
      <xdr:nvSpPr>
        <xdr:cNvPr id="383" name="テキスト ボックス 382"/>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4" name="円/楕円 383"/>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5" name="テキスト ボックス 384"/>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86" name="円/楕円 385"/>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87" name="テキスト ボックス 386"/>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8" name="円/楕円 387"/>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9" name="テキスト ボックス 388"/>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公債費を除く経常収支比率は年々増加している。公債費が減額となっていることから公債費以外の数値が上がっている。今後も計画的な財政運営を図り、経常経費の縮減に努める。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149861</xdr:rowOff>
    </xdr:to>
    <xdr:cxnSp macro="">
      <xdr:nvCxnSpPr>
        <xdr:cNvPr id="422" name="直線コネクタ 421"/>
        <xdr:cNvCxnSpPr/>
      </xdr:nvCxnSpPr>
      <xdr:spPr>
        <a:xfrm>
          <a:off x="15671800" y="133134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111761</xdr:rowOff>
    </xdr:to>
    <xdr:cxnSp macro="">
      <xdr:nvCxnSpPr>
        <xdr:cNvPr id="425" name="直線コネクタ 424"/>
        <xdr:cNvCxnSpPr/>
      </xdr:nvCxnSpPr>
      <xdr:spPr>
        <a:xfrm>
          <a:off x="14782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73661</xdr:rowOff>
    </xdr:from>
    <xdr:to>
      <xdr:col>21</xdr:col>
      <xdr:colOff>361950</xdr:colOff>
      <xdr:row>77</xdr:row>
      <xdr:rowOff>104139</xdr:rowOff>
    </xdr:to>
    <xdr:cxnSp macro="">
      <xdr:nvCxnSpPr>
        <xdr:cNvPr id="428" name="直線コネクタ 427"/>
        <xdr:cNvCxnSpPr/>
      </xdr:nvCxnSpPr>
      <xdr:spPr>
        <a:xfrm>
          <a:off x="13893800" y="132753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73661</xdr:rowOff>
    </xdr:to>
    <xdr:cxnSp macro="">
      <xdr:nvCxnSpPr>
        <xdr:cNvPr id="431" name="直線コネクタ 430"/>
        <xdr:cNvCxnSpPr/>
      </xdr:nvCxnSpPr>
      <xdr:spPr>
        <a:xfrm>
          <a:off x="13004800" y="1321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1" name="円/楕円 440"/>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2"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3" name="円/楕円 442"/>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1288</xdr:rowOff>
    </xdr:from>
    <xdr:ext cx="736600" cy="259045"/>
    <xdr:sp macro="" textlink="">
      <xdr:nvSpPr>
        <xdr:cNvPr id="444" name="テキスト ボックス 443"/>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5" name="円/楕円 44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46" name="テキスト ボックス 44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22861</xdr:rowOff>
    </xdr:from>
    <xdr:to>
      <xdr:col>20</xdr:col>
      <xdr:colOff>209550</xdr:colOff>
      <xdr:row>77</xdr:row>
      <xdr:rowOff>124461</xdr:rowOff>
    </xdr:to>
    <xdr:sp macro="" textlink="">
      <xdr:nvSpPr>
        <xdr:cNvPr id="447" name="円/楕円 446"/>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109238</xdr:rowOff>
    </xdr:from>
    <xdr:ext cx="762000" cy="259045"/>
    <xdr:sp macro="" textlink="">
      <xdr:nvSpPr>
        <xdr:cNvPr id="448" name="テキスト ボックス 447"/>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9" name="円/楕円 448"/>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0" name="テキスト ボックス 449"/>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静岡県河津町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100193</xdr:rowOff>
    </xdr:from>
    <xdr:to>
      <xdr:col>4</xdr:col>
      <xdr:colOff>1117600</xdr:colOff>
      <xdr:row>17</xdr:row>
      <xdr:rowOff>104696</xdr:rowOff>
    </xdr:to>
    <xdr:cxnSp macro="">
      <xdr:nvCxnSpPr>
        <xdr:cNvPr id="50" name="直線コネクタ 49"/>
        <xdr:cNvCxnSpPr/>
      </xdr:nvCxnSpPr>
      <xdr:spPr bwMode="auto">
        <a:xfrm flipV="1">
          <a:off x="5003800" y="3062468"/>
          <a:ext cx="6477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104696</xdr:rowOff>
    </xdr:from>
    <xdr:to>
      <xdr:col>4</xdr:col>
      <xdr:colOff>469900</xdr:colOff>
      <xdr:row>18</xdr:row>
      <xdr:rowOff>15664</xdr:rowOff>
    </xdr:to>
    <xdr:cxnSp macro="">
      <xdr:nvCxnSpPr>
        <xdr:cNvPr id="53" name="直線コネクタ 52"/>
        <xdr:cNvCxnSpPr/>
      </xdr:nvCxnSpPr>
      <xdr:spPr bwMode="auto">
        <a:xfrm flipV="1">
          <a:off x="4305300" y="3066971"/>
          <a:ext cx="698500" cy="8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140122</xdr:rowOff>
    </xdr:from>
    <xdr:to>
      <xdr:col>3</xdr:col>
      <xdr:colOff>904875</xdr:colOff>
      <xdr:row>18</xdr:row>
      <xdr:rowOff>15664</xdr:rowOff>
    </xdr:to>
    <xdr:cxnSp macro="">
      <xdr:nvCxnSpPr>
        <xdr:cNvPr id="56" name="直線コネクタ 55"/>
        <xdr:cNvCxnSpPr/>
      </xdr:nvCxnSpPr>
      <xdr:spPr bwMode="auto">
        <a:xfrm>
          <a:off x="3606800" y="3102397"/>
          <a:ext cx="698500" cy="4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140122</xdr:rowOff>
    </xdr:from>
    <xdr:to>
      <xdr:col>3</xdr:col>
      <xdr:colOff>206375</xdr:colOff>
      <xdr:row>17</xdr:row>
      <xdr:rowOff>146515</xdr:rowOff>
    </xdr:to>
    <xdr:cxnSp macro="">
      <xdr:nvCxnSpPr>
        <xdr:cNvPr id="59" name="直線コネクタ 58"/>
        <xdr:cNvCxnSpPr/>
      </xdr:nvCxnSpPr>
      <xdr:spPr bwMode="auto">
        <a:xfrm flipV="1">
          <a:off x="2908300" y="3102397"/>
          <a:ext cx="698500" cy="6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49393</xdr:rowOff>
    </xdr:from>
    <xdr:to>
      <xdr:col>5</xdr:col>
      <xdr:colOff>34925</xdr:colOff>
      <xdr:row>17</xdr:row>
      <xdr:rowOff>150993</xdr:rowOff>
    </xdr:to>
    <xdr:sp macro="" textlink="">
      <xdr:nvSpPr>
        <xdr:cNvPr id="69" name="円/楕円 68"/>
        <xdr:cNvSpPr/>
      </xdr:nvSpPr>
      <xdr:spPr bwMode="auto">
        <a:xfrm>
          <a:off x="5600700" y="301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21470</xdr:rowOff>
    </xdr:from>
    <xdr:ext cx="762000" cy="259045"/>
    <xdr:sp macro="" textlink="">
      <xdr:nvSpPr>
        <xdr:cNvPr id="70" name="人口1人当たり決算額の推移該当値テキスト130"/>
        <xdr:cNvSpPr txBox="1"/>
      </xdr:nvSpPr>
      <xdr:spPr>
        <a:xfrm>
          <a:off x="5740400" y="298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53896</xdr:rowOff>
    </xdr:from>
    <xdr:to>
      <xdr:col>4</xdr:col>
      <xdr:colOff>520700</xdr:colOff>
      <xdr:row>17</xdr:row>
      <xdr:rowOff>155496</xdr:rowOff>
    </xdr:to>
    <xdr:sp macro="" textlink="">
      <xdr:nvSpPr>
        <xdr:cNvPr id="71" name="円/楕円 70"/>
        <xdr:cNvSpPr/>
      </xdr:nvSpPr>
      <xdr:spPr bwMode="auto">
        <a:xfrm>
          <a:off x="4953000" y="30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140273</xdr:rowOff>
    </xdr:from>
    <xdr:ext cx="736600" cy="259045"/>
    <xdr:sp macro="" textlink="">
      <xdr:nvSpPr>
        <xdr:cNvPr id="72" name="テキスト ボックス 71"/>
        <xdr:cNvSpPr txBox="1"/>
      </xdr:nvSpPr>
      <xdr:spPr>
        <a:xfrm>
          <a:off x="4622800" y="310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136314</xdr:rowOff>
    </xdr:from>
    <xdr:to>
      <xdr:col>3</xdr:col>
      <xdr:colOff>955675</xdr:colOff>
      <xdr:row>18</xdr:row>
      <xdr:rowOff>66464</xdr:rowOff>
    </xdr:to>
    <xdr:sp macro="" textlink="">
      <xdr:nvSpPr>
        <xdr:cNvPr id="73" name="円/楕円 72"/>
        <xdr:cNvSpPr/>
      </xdr:nvSpPr>
      <xdr:spPr bwMode="auto">
        <a:xfrm>
          <a:off x="4254500" y="309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51241</xdr:rowOff>
    </xdr:from>
    <xdr:ext cx="762000" cy="259045"/>
    <xdr:sp macro="" textlink="">
      <xdr:nvSpPr>
        <xdr:cNvPr id="74" name="テキスト ボックス 73"/>
        <xdr:cNvSpPr txBox="1"/>
      </xdr:nvSpPr>
      <xdr:spPr>
        <a:xfrm>
          <a:off x="3924300" y="31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89322</xdr:rowOff>
    </xdr:from>
    <xdr:to>
      <xdr:col>3</xdr:col>
      <xdr:colOff>257175</xdr:colOff>
      <xdr:row>18</xdr:row>
      <xdr:rowOff>19472</xdr:rowOff>
    </xdr:to>
    <xdr:sp macro="" textlink="">
      <xdr:nvSpPr>
        <xdr:cNvPr id="75" name="円/楕円 74"/>
        <xdr:cNvSpPr/>
      </xdr:nvSpPr>
      <xdr:spPr bwMode="auto">
        <a:xfrm>
          <a:off x="3556000" y="305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4249</xdr:rowOff>
    </xdr:from>
    <xdr:ext cx="762000" cy="259045"/>
    <xdr:sp macro="" textlink="">
      <xdr:nvSpPr>
        <xdr:cNvPr id="76" name="テキスト ボックス 75"/>
        <xdr:cNvSpPr txBox="1"/>
      </xdr:nvSpPr>
      <xdr:spPr>
        <a:xfrm>
          <a:off x="3225800" y="313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95715</xdr:rowOff>
    </xdr:from>
    <xdr:to>
      <xdr:col>2</xdr:col>
      <xdr:colOff>692150</xdr:colOff>
      <xdr:row>18</xdr:row>
      <xdr:rowOff>25865</xdr:rowOff>
    </xdr:to>
    <xdr:sp macro="" textlink="">
      <xdr:nvSpPr>
        <xdr:cNvPr id="77" name="円/楕円 76"/>
        <xdr:cNvSpPr/>
      </xdr:nvSpPr>
      <xdr:spPr bwMode="auto">
        <a:xfrm>
          <a:off x="2857500" y="305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10642</xdr:rowOff>
    </xdr:from>
    <xdr:ext cx="762000" cy="259045"/>
    <xdr:sp macro="" textlink="">
      <xdr:nvSpPr>
        <xdr:cNvPr id="78" name="テキスト ボックス 77"/>
        <xdr:cNvSpPr txBox="1"/>
      </xdr:nvSpPr>
      <xdr:spPr>
        <a:xfrm>
          <a:off x="2527300" y="314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59582</xdr:rowOff>
    </xdr:from>
    <xdr:to>
      <xdr:col>4</xdr:col>
      <xdr:colOff>1117600</xdr:colOff>
      <xdr:row>37</xdr:row>
      <xdr:rowOff>90424</xdr:rowOff>
    </xdr:to>
    <xdr:cxnSp macro="">
      <xdr:nvCxnSpPr>
        <xdr:cNvPr id="112" name="直線コネクタ 111"/>
        <xdr:cNvCxnSpPr/>
      </xdr:nvCxnSpPr>
      <xdr:spPr bwMode="auto">
        <a:xfrm flipV="1">
          <a:off x="5003800" y="7184282"/>
          <a:ext cx="647700" cy="3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90424</xdr:rowOff>
    </xdr:from>
    <xdr:to>
      <xdr:col>4</xdr:col>
      <xdr:colOff>469900</xdr:colOff>
      <xdr:row>37</xdr:row>
      <xdr:rowOff>159100</xdr:rowOff>
    </xdr:to>
    <xdr:cxnSp macro="">
      <xdr:nvCxnSpPr>
        <xdr:cNvPr id="115" name="直線コネクタ 114"/>
        <xdr:cNvCxnSpPr/>
      </xdr:nvCxnSpPr>
      <xdr:spPr bwMode="auto">
        <a:xfrm flipV="1">
          <a:off x="4305300" y="7215124"/>
          <a:ext cx="698500" cy="6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107703</xdr:rowOff>
    </xdr:from>
    <xdr:to>
      <xdr:col>3</xdr:col>
      <xdr:colOff>904875</xdr:colOff>
      <xdr:row>37</xdr:row>
      <xdr:rowOff>159100</xdr:rowOff>
    </xdr:to>
    <xdr:cxnSp macro="">
      <xdr:nvCxnSpPr>
        <xdr:cNvPr id="118" name="直線コネクタ 117"/>
        <xdr:cNvCxnSpPr/>
      </xdr:nvCxnSpPr>
      <xdr:spPr bwMode="auto">
        <a:xfrm>
          <a:off x="3606800" y="7232403"/>
          <a:ext cx="698500" cy="5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167977</xdr:rowOff>
    </xdr:from>
    <xdr:to>
      <xdr:col>3</xdr:col>
      <xdr:colOff>206375</xdr:colOff>
      <xdr:row>37</xdr:row>
      <xdr:rowOff>107703</xdr:rowOff>
    </xdr:to>
    <xdr:cxnSp macro="">
      <xdr:nvCxnSpPr>
        <xdr:cNvPr id="121" name="直線コネクタ 120"/>
        <xdr:cNvCxnSpPr/>
      </xdr:nvCxnSpPr>
      <xdr:spPr bwMode="auto">
        <a:xfrm>
          <a:off x="2908300" y="7121227"/>
          <a:ext cx="698500" cy="1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8782</xdr:rowOff>
    </xdr:from>
    <xdr:to>
      <xdr:col>5</xdr:col>
      <xdr:colOff>34925</xdr:colOff>
      <xdr:row>37</xdr:row>
      <xdr:rowOff>110382</xdr:rowOff>
    </xdr:to>
    <xdr:sp macro="" textlink="">
      <xdr:nvSpPr>
        <xdr:cNvPr id="131" name="円/楕円 130"/>
        <xdr:cNvSpPr/>
      </xdr:nvSpPr>
      <xdr:spPr bwMode="auto">
        <a:xfrm>
          <a:off x="5600700" y="713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152309</xdr:rowOff>
    </xdr:from>
    <xdr:ext cx="762000" cy="259045"/>
    <xdr:sp macro="" textlink="">
      <xdr:nvSpPr>
        <xdr:cNvPr id="132" name="人口1人当たり決算額の推移該当値テキスト445"/>
        <xdr:cNvSpPr txBox="1"/>
      </xdr:nvSpPr>
      <xdr:spPr>
        <a:xfrm>
          <a:off x="5740400" y="71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39624</xdr:rowOff>
    </xdr:from>
    <xdr:to>
      <xdr:col>4</xdr:col>
      <xdr:colOff>520700</xdr:colOff>
      <xdr:row>37</xdr:row>
      <xdr:rowOff>141224</xdr:rowOff>
    </xdr:to>
    <xdr:sp macro="" textlink="">
      <xdr:nvSpPr>
        <xdr:cNvPr id="133" name="円/楕円 132"/>
        <xdr:cNvSpPr/>
      </xdr:nvSpPr>
      <xdr:spPr bwMode="auto">
        <a:xfrm>
          <a:off x="4953000" y="71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126001</xdr:rowOff>
    </xdr:from>
    <xdr:ext cx="736600" cy="259045"/>
    <xdr:sp macro="" textlink="">
      <xdr:nvSpPr>
        <xdr:cNvPr id="134" name="テキスト ボックス 133"/>
        <xdr:cNvSpPr txBox="1"/>
      </xdr:nvSpPr>
      <xdr:spPr>
        <a:xfrm>
          <a:off x="4622800" y="725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108300</xdr:rowOff>
    </xdr:from>
    <xdr:to>
      <xdr:col>3</xdr:col>
      <xdr:colOff>955675</xdr:colOff>
      <xdr:row>37</xdr:row>
      <xdr:rowOff>209900</xdr:rowOff>
    </xdr:to>
    <xdr:sp macro="" textlink="">
      <xdr:nvSpPr>
        <xdr:cNvPr id="135" name="円/楕円 134"/>
        <xdr:cNvSpPr/>
      </xdr:nvSpPr>
      <xdr:spPr bwMode="auto">
        <a:xfrm>
          <a:off x="4254500" y="723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194677</xdr:rowOff>
    </xdr:from>
    <xdr:ext cx="762000" cy="259045"/>
    <xdr:sp macro="" textlink="">
      <xdr:nvSpPr>
        <xdr:cNvPr id="136" name="テキスト ボックス 135"/>
        <xdr:cNvSpPr txBox="1"/>
      </xdr:nvSpPr>
      <xdr:spPr>
        <a:xfrm>
          <a:off x="3924300" y="73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56903</xdr:rowOff>
    </xdr:from>
    <xdr:to>
      <xdr:col>3</xdr:col>
      <xdr:colOff>257175</xdr:colOff>
      <xdr:row>37</xdr:row>
      <xdr:rowOff>158503</xdr:rowOff>
    </xdr:to>
    <xdr:sp macro="" textlink="">
      <xdr:nvSpPr>
        <xdr:cNvPr id="137" name="円/楕円 136"/>
        <xdr:cNvSpPr/>
      </xdr:nvSpPr>
      <xdr:spPr bwMode="auto">
        <a:xfrm>
          <a:off x="3556000" y="71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143280</xdr:rowOff>
    </xdr:from>
    <xdr:ext cx="762000" cy="259045"/>
    <xdr:sp macro="" textlink="">
      <xdr:nvSpPr>
        <xdr:cNvPr id="138" name="テキスト ボックス 137"/>
        <xdr:cNvSpPr txBox="1"/>
      </xdr:nvSpPr>
      <xdr:spPr>
        <a:xfrm>
          <a:off x="3225800" y="726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117177</xdr:rowOff>
    </xdr:from>
    <xdr:to>
      <xdr:col>2</xdr:col>
      <xdr:colOff>692150</xdr:colOff>
      <xdr:row>37</xdr:row>
      <xdr:rowOff>47327</xdr:rowOff>
    </xdr:to>
    <xdr:sp macro="" textlink="">
      <xdr:nvSpPr>
        <xdr:cNvPr id="139" name="円/楕円 138"/>
        <xdr:cNvSpPr/>
      </xdr:nvSpPr>
      <xdr:spPr bwMode="auto">
        <a:xfrm>
          <a:off x="2857500" y="707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32104</xdr:rowOff>
    </xdr:from>
    <xdr:ext cx="762000" cy="259045"/>
    <xdr:sp macro="" textlink="">
      <xdr:nvSpPr>
        <xdr:cNvPr id="140" name="テキスト ボックス 139"/>
        <xdr:cNvSpPr txBox="1"/>
      </xdr:nvSpPr>
      <xdr:spPr>
        <a:xfrm>
          <a:off x="2527300" y="715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61998</xdr:rowOff>
    </xdr:from>
    <xdr:to>
      <xdr:col>6</xdr:col>
      <xdr:colOff>511175</xdr:colOff>
      <xdr:row>38</xdr:row>
      <xdr:rowOff>71980</xdr:rowOff>
    </xdr:to>
    <xdr:cxnSp macro="">
      <xdr:nvCxnSpPr>
        <xdr:cNvPr id="63" name="直線コネクタ 62"/>
        <xdr:cNvCxnSpPr/>
      </xdr:nvCxnSpPr>
      <xdr:spPr>
        <a:xfrm>
          <a:off x="3797300" y="6577098"/>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61432</xdr:rowOff>
    </xdr:from>
    <xdr:to>
      <xdr:col>5</xdr:col>
      <xdr:colOff>358775</xdr:colOff>
      <xdr:row>38</xdr:row>
      <xdr:rowOff>61998</xdr:rowOff>
    </xdr:to>
    <xdr:cxnSp macro="">
      <xdr:nvCxnSpPr>
        <xdr:cNvPr id="66" name="直線コネクタ 65"/>
        <xdr:cNvCxnSpPr/>
      </xdr:nvCxnSpPr>
      <xdr:spPr>
        <a:xfrm>
          <a:off x="2908300" y="6576532"/>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61432</xdr:rowOff>
    </xdr:from>
    <xdr:to>
      <xdr:col>4</xdr:col>
      <xdr:colOff>155575</xdr:colOff>
      <xdr:row>38</xdr:row>
      <xdr:rowOff>63892</xdr:rowOff>
    </xdr:to>
    <xdr:cxnSp macro="">
      <xdr:nvCxnSpPr>
        <xdr:cNvPr id="69" name="直線コネクタ 68"/>
        <xdr:cNvCxnSpPr/>
      </xdr:nvCxnSpPr>
      <xdr:spPr>
        <a:xfrm flipV="1">
          <a:off x="2019300" y="6576532"/>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58296</xdr:rowOff>
    </xdr:from>
    <xdr:to>
      <xdr:col>2</xdr:col>
      <xdr:colOff>638175</xdr:colOff>
      <xdr:row>38</xdr:row>
      <xdr:rowOff>63892</xdr:rowOff>
    </xdr:to>
    <xdr:cxnSp macro="">
      <xdr:nvCxnSpPr>
        <xdr:cNvPr id="72" name="直線コネクタ 71"/>
        <xdr:cNvCxnSpPr/>
      </xdr:nvCxnSpPr>
      <xdr:spPr>
        <a:xfrm>
          <a:off x="1130300" y="6573396"/>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21180</xdr:rowOff>
    </xdr:from>
    <xdr:to>
      <xdr:col>6</xdr:col>
      <xdr:colOff>561975</xdr:colOff>
      <xdr:row>38</xdr:row>
      <xdr:rowOff>122780</xdr:rowOff>
    </xdr:to>
    <xdr:sp macro="" textlink="">
      <xdr:nvSpPr>
        <xdr:cNvPr id="82" name="円/楕円 81"/>
        <xdr:cNvSpPr/>
      </xdr:nvSpPr>
      <xdr:spPr>
        <a:xfrm>
          <a:off x="4584700" y="65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171057</xdr:rowOff>
    </xdr:from>
    <xdr:ext cx="534377" cy="259045"/>
    <xdr:sp macro="" textlink="">
      <xdr:nvSpPr>
        <xdr:cNvPr id="83" name="人件費該当値テキスト"/>
        <xdr:cNvSpPr txBox="1"/>
      </xdr:nvSpPr>
      <xdr:spPr>
        <a:xfrm>
          <a:off x="4686300" y="65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11198</xdr:rowOff>
    </xdr:from>
    <xdr:to>
      <xdr:col>5</xdr:col>
      <xdr:colOff>409575</xdr:colOff>
      <xdr:row>38</xdr:row>
      <xdr:rowOff>112798</xdr:rowOff>
    </xdr:to>
    <xdr:sp macro="" textlink="">
      <xdr:nvSpPr>
        <xdr:cNvPr id="84" name="円/楕円 83"/>
        <xdr:cNvSpPr/>
      </xdr:nvSpPr>
      <xdr:spPr>
        <a:xfrm>
          <a:off x="3746500" y="65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103925</xdr:rowOff>
    </xdr:from>
    <xdr:ext cx="534377" cy="259045"/>
    <xdr:sp macro="" textlink="">
      <xdr:nvSpPr>
        <xdr:cNvPr id="85" name="テキスト ボックス 84"/>
        <xdr:cNvSpPr txBox="1"/>
      </xdr:nvSpPr>
      <xdr:spPr>
        <a:xfrm>
          <a:off x="3530111" y="661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10632</xdr:rowOff>
    </xdr:from>
    <xdr:to>
      <xdr:col>4</xdr:col>
      <xdr:colOff>206375</xdr:colOff>
      <xdr:row>38</xdr:row>
      <xdr:rowOff>112232</xdr:rowOff>
    </xdr:to>
    <xdr:sp macro="" textlink="">
      <xdr:nvSpPr>
        <xdr:cNvPr id="86" name="円/楕円 85"/>
        <xdr:cNvSpPr/>
      </xdr:nvSpPr>
      <xdr:spPr>
        <a:xfrm>
          <a:off x="2857500" y="65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103359</xdr:rowOff>
    </xdr:from>
    <xdr:ext cx="534377" cy="259045"/>
    <xdr:sp macro="" textlink="">
      <xdr:nvSpPr>
        <xdr:cNvPr id="87" name="テキスト ボックス 86"/>
        <xdr:cNvSpPr txBox="1"/>
      </xdr:nvSpPr>
      <xdr:spPr>
        <a:xfrm>
          <a:off x="2641111" y="66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13092</xdr:rowOff>
    </xdr:from>
    <xdr:to>
      <xdr:col>3</xdr:col>
      <xdr:colOff>3175</xdr:colOff>
      <xdr:row>38</xdr:row>
      <xdr:rowOff>114692</xdr:rowOff>
    </xdr:to>
    <xdr:sp macro="" textlink="">
      <xdr:nvSpPr>
        <xdr:cNvPr id="88" name="円/楕円 87"/>
        <xdr:cNvSpPr/>
      </xdr:nvSpPr>
      <xdr:spPr>
        <a:xfrm>
          <a:off x="1968500" y="65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105819</xdr:rowOff>
    </xdr:from>
    <xdr:ext cx="534377" cy="259045"/>
    <xdr:sp macro="" textlink="">
      <xdr:nvSpPr>
        <xdr:cNvPr id="89" name="テキスト ボックス 88"/>
        <xdr:cNvSpPr txBox="1"/>
      </xdr:nvSpPr>
      <xdr:spPr>
        <a:xfrm>
          <a:off x="1752111" y="66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7496</xdr:rowOff>
    </xdr:from>
    <xdr:to>
      <xdr:col>1</xdr:col>
      <xdr:colOff>485775</xdr:colOff>
      <xdr:row>38</xdr:row>
      <xdr:rowOff>109096</xdr:rowOff>
    </xdr:to>
    <xdr:sp macro="" textlink="">
      <xdr:nvSpPr>
        <xdr:cNvPr id="90" name="円/楕円 89"/>
        <xdr:cNvSpPr/>
      </xdr:nvSpPr>
      <xdr:spPr>
        <a:xfrm>
          <a:off x="1079500" y="652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100223</xdr:rowOff>
    </xdr:from>
    <xdr:ext cx="534377" cy="259045"/>
    <xdr:sp macro="" textlink="">
      <xdr:nvSpPr>
        <xdr:cNvPr id="91" name="テキスト ボックス 90"/>
        <xdr:cNvSpPr txBox="1"/>
      </xdr:nvSpPr>
      <xdr:spPr>
        <a:xfrm>
          <a:off x="863111" y="661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164380</xdr:rowOff>
    </xdr:from>
    <xdr:to>
      <xdr:col>6</xdr:col>
      <xdr:colOff>511175</xdr:colOff>
      <xdr:row>55</xdr:row>
      <xdr:rowOff>166273</xdr:rowOff>
    </xdr:to>
    <xdr:cxnSp macro="">
      <xdr:nvCxnSpPr>
        <xdr:cNvPr id="118" name="直線コネクタ 117"/>
        <xdr:cNvCxnSpPr/>
      </xdr:nvCxnSpPr>
      <xdr:spPr>
        <a:xfrm>
          <a:off x="3797300" y="9594130"/>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162779</xdr:rowOff>
    </xdr:from>
    <xdr:to>
      <xdr:col>5</xdr:col>
      <xdr:colOff>358775</xdr:colOff>
      <xdr:row>55</xdr:row>
      <xdr:rowOff>164380</xdr:rowOff>
    </xdr:to>
    <xdr:cxnSp macro="">
      <xdr:nvCxnSpPr>
        <xdr:cNvPr id="121" name="直線コネクタ 120"/>
        <xdr:cNvCxnSpPr/>
      </xdr:nvCxnSpPr>
      <xdr:spPr>
        <a:xfrm>
          <a:off x="2908300" y="959252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162779</xdr:rowOff>
    </xdr:from>
    <xdr:to>
      <xdr:col>4</xdr:col>
      <xdr:colOff>155575</xdr:colOff>
      <xdr:row>55</xdr:row>
      <xdr:rowOff>167177</xdr:rowOff>
    </xdr:to>
    <xdr:cxnSp macro="">
      <xdr:nvCxnSpPr>
        <xdr:cNvPr id="124" name="直線コネクタ 123"/>
        <xdr:cNvCxnSpPr/>
      </xdr:nvCxnSpPr>
      <xdr:spPr>
        <a:xfrm flipV="1">
          <a:off x="2019300" y="9592529"/>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167177</xdr:rowOff>
    </xdr:from>
    <xdr:to>
      <xdr:col>2</xdr:col>
      <xdr:colOff>638175</xdr:colOff>
      <xdr:row>56</xdr:row>
      <xdr:rowOff>50853</xdr:rowOff>
    </xdr:to>
    <xdr:cxnSp macro="">
      <xdr:nvCxnSpPr>
        <xdr:cNvPr id="127" name="直線コネクタ 126"/>
        <xdr:cNvCxnSpPr/>
      </xdr:nvCxnSpPr>
      <xdr:spPr>
        <a:xfrm flipV="1">
          <a:off x="1130300" y="9596927"/>
          <a:ext cx="889000" cy="5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115473</xdr:rowOff>
    </xdr:from>
    <xdr:to>
      <xdr:col>6</xdr:col>
      <xdr:colOff>561975</xdr:colOff>
      <xdr:row>56</xdr:row>
      <xdr:rowOff>45623</xdr:rowOff>
    </xdr:to>
    <xdr:sp macro="" textlink="">
      <xdr:nvSpPr>
        <xdr:cNvPr id="137" name="円/楕円 136"/>
        <xdr:cNvSpPr/>
      </xdr:nvSpPr>
      <xdr:spPr>
        <a:xfrm>
          <a:off x="4584700" y="95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93900</xdr:rowOff>
    </xdr:from>
    <xdr:ext cx="599010" cy="259045"/>
    <xdr:sp macro="" textlink="">
      <xdr:nvSpPr>
        <xdr:cNvPr id="138" name="物件費該当値テキスト"/>
        <xdr:cNvSpPr txBox="1"/>
      </xdr:nvSpPr>
      <xdr:spPr>
        <a:xfrm>
          <a:off x="4686300" y="95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113580</xdr:rowOff>
    </xdr:from>
    <xdr:to>
      <xdr:col>5</xdr:col>
      <xdr:colOff>409575</xdr:colOff>
      <xdr:row>56</xdr:row>
      <xdr:rowOff>43730</xdr:rowOff>
    </xdr:to>
    <xdr:sp macro="" textlink="">
      <xdr:nvSpPr>
        <xdr:cNvPr id="139" name="円/楕円 138"/>
        <xdr:cNvSpPr/>
      </xdr:nvSpPr>
      <xdr:spPr>
        <a:xfrm>
          <a:off x="3746500" y="95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60257</xdr:rowOff>
    </xdr:from>
    <xdr:ext cx="599010" cy="259045"/>
    <xdr:sp macro="" textlink="">
      <xdr:nvSpPr>
        <xdr:cNvPr id="140" name="テキスト ボックス 139"/>
        <xdr:cNvSpPr txBox="1"/>
      </xdr:nvSpPr>
      <xdr:spPr>
        <a:xfrm>
          <a:off x="3497794" y="931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111979</xdr:rowOff>
    </xdr:from>
    <xdr:to>
      <xdr:col>4</xdr:col>
      <xdr:colOff>206375</xdr:colOff>
      <xdr:row>56</xdr:row>
      <xdr:rowOff>42129</xdr:rowOff>
    </xdr:to>
    <xdr:sp macro="" textlink="">
      <xdr:nvSpPr>
        <xdr:cNvPr id="141" name="円/楕円 140"/>
        <xdr:cNvSpPr/>
      </xdr:nvSpPr>
      <xdr:spPr>
        <a:xfrm>
          <a:off x="2857500" y="95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33256</xdr:rowOff>
    </xdr:from>
    <xdr:ext cx="599010" cy="259045"/>
    <xdr:sp macro="" textlink="">
      <xdr:nvSpPr>
        <xdr:cNvPr id="142" name="テキスト ボックス 141"/>
        <xdr:cNvSpPr txBox="1"/>
      </xdr:nvSpPr>
      <xdr:spPr>
        <a:xfrm>
          <a:off x="2608794" y="9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116377</xdr:rowOff>
    </xdr:from>
    <xdr:to>
      <xdr:col>3</xdr:col>
      <xdr:colOff>3175</xdr:colOff>
      <xdr:row>56</xdr:row>
      <xdr:rowOff>46527</xdr:rowOff>
    </xdr:to>
    <xdr:sp macro="" textlink="">
      <xdr:nvSpPr>
        <xdr:cNvPr id="143" name="円/楕円 142"/>
        <xdr:cNvSpPr/>
      </xdr:nvSpPr>
      <xdr:spPr>
        <a:xfrm>
          <a:off x="1968500" y="95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63054</xdr:rowOff>
    </xdr:from>
    <xdr:ext cx="599010" cy="259045"/>
    <xdr:sp macro="" textlink="">
      <xdr:nvSpPr>
        <xdr:cNvPr id="144" name="テキスト ボックス 143"/>
        <xdr:cNvSpPr txBox="1"/>
      </xdr:nvSpPr>
      <xdr:spPr>
        <a:xfrm>
          <a:off x="1719794" y="93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xdr:rowOff>
    </xdr:from>
    <xdr:to>
      <xdr:col>1</xdr:col>
      <xdr:colOff>485775</xdr:colOff>
      <xdr:row>56</xdr:row>
      <xdr:rowOff>101653</xdr:rowOff>
    </xdr:to>
    <xdr:sp macro="" textlink="">
      <xdr:nvSpPr>
        <xdr:cNvPr id="145" name="円/楕円 144"/>
        <xdr:cNvSpPr/>
      </xdr:nvSpPr>
      <xdr:spPr>
        <a:xfrm>
          <a:off x="1079500" y="9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92780</xdr:rowOff>
    </xdr:from>
    <xdr:ext cx="534377" cy="259045"/>
    <xdr:sp macro="" textlink="">
      <xdr:nvSpPr>
        <xdr:cNvPr id="146" name="テキスト ボックス 145"/>
        <xdr:cNvSpPr txBox="1"/>
      </xdr:nvSpPr>
      <xdr:spPr>
        <a:xfrm>
          <a:off x="863111" y="96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157107</xdr:rowOff>
    </xdr:from>
    <xdr:to>
      <xdr:col>6</xdr:col>
      <xdr:colOff>511175</xdr:colOff>
      <xdr:row>77</xdr:row>
      <xdr:rowOff>77913</xdr:rowOff>
    </xdr:to>
    <xdr:cxnSp macro="">
      <xdr:nvCxnSpPr>
        <xdr:cNvPr id="177" name="直線コネクタ 176"/>
        <xdr:cNvCxnSpPr/>
      </xdr:nvCxnSpPr>
      <xdr:spPr>
        <a:xfrm flipV="1">
          <a:off x="3797300" y="13187307"/>
          <a:ext cx="838200" cy="9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29547</xdr:rowOff>
    </xdr:from>
    <xdr:to>
      <xdr:col>5</xdr:col>
      <xdr:colOff>358775</xdr:colOff>
      <xdr:row>77</xdr:row>
      <xdr:rowOff>77913</xdr:rowOff>
    </xdr:to>
    <xdr:cxnSp macro="">
      <xdr:nvCxnSpPr>
        <xdr:cNvPr id="180" name="直線コネクタ 179"/>
        <xdr:cNvCxnSpPr/>
      </xdr:nvCxnSpPr>
      <xdr:spPr>
        <a:xfrm>
          <a:off x="2908300" y="13231197"/>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29547</xdr:rowOff>
    </xdr:from>
    <xdr:to>
      <xdr:col>4</xdr:col>
      <xdr:colOff>155575</xdr:colOff>
      <xdr:row>78</xdr:row>
      <xdr:rowOff>55772</xdr:rowOff>
    </xdr:to>
    <xdr:cxnSp macro="">
      <xdr:nvCxnSpPr>
        <xdr:cNvPr id="183" name="直線コネクタ 182"/>
        <xdr:cNvCxnSpPr/>
      </xdr:nvCxnSpPr>
      <xdr:spPr>
        <a:xfrm flipV="1">
          <a:off x="2019300" y="13231197"/>
          <a:ext cx="889000" cy="19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132809</xdr:rowOff>
    </xdr:from>
    <xdr:to>
      <xdr:col>2</xdr:col>
      <xdr:colOff>638175</xdr:colOff>
      <xdr:row>78</xdr:row>
      <xdr:rowOff>55772</xdr:rowOff>
    </xdr:to>
    <xdr:cxnSp macro="">
      <xdr:nvCxnSpPr>
        <xdr:cNvPr id="186" name="直線コネクタ 185"/>
        <xdr:cNvCxnSpPr/>
      </xdr:nvCxnSpPr>
      <xdr:spPr>
        <a:xfrm>
          <a:off x="1130300" y="13334459"/>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106307</xdr:rowOff>
    </xdr:from>
    <xdr:to>
      <xdr:col>6</xdr:col>
      <xdr:colOff>561975</xdr:colOff>
      <xdr:row>77</xdr:row>
      <xdr:rowOff>36457</xdr:rowOff>
    </xdr:to>
    <xdr:sp macro="" textlink="">
      <xdr:nvSpPr>
        <xdr:cNvPr id="196" name="円/楕円 195"/>
        <xdr:cNvSpPr/>
      </xdr:nvSpPr>
      <xdr:spPr>
        <a:xfrm>
          <a:off x="4584700" y="131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129184</xdr:rowOff>
    </xdr:from>
    <xdr:ext cx="534377" cy="259045"/>
    <xdr:sp macro="" textlink="">
      <xdr:nvSpPr>
        <xdr:cNvPr id="197" name="維持補修費該当値テキスト"/>
        <xdr:cNvSpPr txBox="1"/>
      </xdr:nvSpPr>
      <xdr:spPr>
        <a:xfrm>
          <a:off x="4686300" y="129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27113</xdr:rowOff>
    </xdr:from>
    <xdr:to>
      <xdr:col>5</xdr:col>
      <xdr:colOff>409575</xdr:colOff>
      <xdr:row>77</xdr:row>
      <xdr:rowOff>128713</xdr:rowOff>
    </xdr:to>
    <xdr:sp macro="" textlink="">
      <xdr:nvSpPr>
        <xdr:cNvPr id="198" name="円/楕円 197"/>
        <xdr:cNvSpPr/>
      </xdr:nvSpPr>
      <xdr:spPr>
        <a:xfrm>
          <a:off x="3746500" y="1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145240</xdr:rowOff>
    </xdr:from>
    <xdr:ext cx="534377" cy="259045"/>
    <xdr:sp macro="" textlink="">
      <xdr:nvSpPr>
        <xdr:cNvPr id="199" name="テキスト ボックス 198"/>
        <xdr:cNvSpPr txBox="1"/>
      </xdr:nvSpPr>
      <xdr:spPr>
        <a:xfrm>
          <a:off x="3530111" y="130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150197</xdr:rowOff>
    </xdr:from>
    <xdr:to>
      <xdr:col>4</xdr:col>
      <xdr:colOff>206375</xdr:colOff>
      <xdr:row>77</xdr:row>
      <xdr:rowOff>80347</xdr:rowOff>
    </xdr:to>
    <xdr:sp macro="" textlink="">
      <xdr:nvSpPr>
        <xdr:cNvPr id="200" name="円/楕円 199"/>
        <xdr:cNvSpPr/>
      </xdr:nvSpPr>
      <xdr:spPr>
        <a:xfrm>
          <a:off x="2857500" y="131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96875</xdr:rowOff>
    </xdr:from>
    <xdr:ext cx="534377" cy="259045"/>
    <xdr:sp macro="" textlink="">
      <xdr:nvSpPr>
        <xdr:cNvPr id="201" name="テキスト ボックス 200"/>
        <xdr:cNvSpPr txBox="1"/>
      </xdr:nvSpPr>
      <xdr:spPr>
        <a:xfrm>
          <a:off x="2641111" y="129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4972</xdr:rowOff>
    </xdr:from>
    <xdr:to>
      <xdr:col>3</xdr:col>
      <xdr:colOff>3175</xdr:colOff>
      <xdr:row>78</xdr:row>
      <xdr:rowOff>106572</xdr:rowOff>
    </xdr:to>
    <xdr:sp macro="" textlink="">
      <xdr:nvSpPr>
        <xdr:cNvPr id="202" name="円/楕円 201"/>
        <xdr:cNvSpPr/>
      </xdr:nvSpPr>
      <xdr:spPr>
        <a:xfrm>
          <a:off x="1968500" y="133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97699</xdr:rowOff>
    </xdr:from>
    <xdr:ext cx="469744" cy="259045"/>
    <xdr:sp macro="" textlink="">
      <xdr:nvSpPr>
        <xdr:cNvPr id="203" name="テキスト ボックス 202"/>
        <xdr:cNvSpPr txBox="1"/>
      </xdr:nvSpPr>
      <xdr:spPr>
        <a:xfrm>
          <a:off x="1784427" y="134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82009</xdr:rowOff>
    </xdr:from>
    <xdr:to>
      <xdr:col>1</xdr:col>
      <xdr:colOff>485775</xdr:colOff>
      <xdr:row>78</xdr:row>
      <xdr:rowOff>12159</xdr:rowOff>
    </xdr:to>
    <xdr:sp macro="" textlink="">
      <xdr:nvSpPr>
        <xdr:cNvPr id="204" name="円/楕円 203"/>
        <xdr:cNvSpPr/>
      </xdr:nvSpPr>
      <xdr:spPr>
        <a:xfrm>
          <a:off x="1079500" y="132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28686</xdr:rowOff>
    </xdr:from>
    <xdr:ext cx="469744" cy="259045"/>
    <xdr:sp macro="" textlink="">
      <xdr:nvSpPr>
        <xdr:cNvPr id="205" name="テキスト ボックス 204"/>
        <xdr:cNvSpPr txBox="1"/>
      </xdr:nvSpPr>
      <xdr:spPr>
        <a:xfrm>
          <a:off x="895427" y="1305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93123</xdr:rowOff>
    </xdr:from>
    <xdr:to>
      <xdr:col>6</xdr:col>
      <xdr:colOff>511175</xdr:colOff>
      <xdr:row>98</xdr:row>
      <xdr:rowOff>63024</xdr:rowOff>
    </xdr:to>
    <xdr:cxnSp macro="">
      <xdr:nvCxnSpPr>
        <xdr:cNvPr id="235" name="直線コネクタ 234"/>
        <xdr:cNvCxnSpPr/>
      </xdr:nvCxnSpPr>
      <xdr:spPr>
        <a:xfrm flipV="1">
          <a:off x="3797300" y="16723773"/>
          <a:ext cx="8382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63024</xdr:rowOff>
    </xdr:from>
    <xdr:to>
      <xdr:col>5</xdr:col>
      <xdr:colOff>358775</xdr:colOff>
      <xdr:row>98</xdr:row>
      <xdr:rowOff>106381</xdr:rowOff>
    </xdr:to>
    <xdr:cxnSp macro="">
      <xdr:nvCxnSpPr>
        <xdr:cNvPr id="238" name="直線コネクタ 237"/>
        <xdr:cNvCxnSpPr/>
      </xdr:nvCxnSpPr>
      <xdr:spPr>
        <a:xfrm flipV="1">
          <a:off x="2908300" y="16865124"/>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106381</xdr:rowOff>
    </xdr:from>
    <xdr:to>
      <xdr:col>4</xdr:col>
      <xdr:colOff>155575</xdr:colOff>
      <xdr:row>99</xdr:row>
      <xdr:rowOff>12618</xdr:rowOff>
    </xdr:to>
    <xdr:cxnSp macro="">
      <xdr:nvCxnSpPr>
        <xdr:cNvPr id="241" name="直線コネクタ 240"/>
        <xdr:cNvCxnSpPr/>
      </xdr:nvCxnSpPr>
      <xdr:spPr>
        <a:xfrm flipV="1">
          <a:off x="2019300" y="16908481"/>
          <a:ext cx="889000" cy="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166427</xdr:rowOff>
    </xdr:from>
    <xdr:to>
      <xdr:col>2</xdr:col>
      <xdr:colOff>638175</xdr:colOff>
      <xdr:row>99</xdr:row>
      <xdr:rowOff>12618</xdr:rowOff>
    </xdr:to>
    <xdr:cxnSp macro="">
      <xdr:nvCxnSpPr>
        <xdr:cNvPr id="244" name="直線コネクタ 243"/>
        <xdr:cNvCxnSpPr/>
      </xdr:nvCxnSpPr>
      <xdr:spPr>
        <a:xfrm>
          <a:off x="1130300" y="16968527"/>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42323</xdr:rowOff>
    </xdr:from>
    <xdr:to>
      <xdr:col>6</xdr:col>
      <xdr:colOff>561975</xdr:colOff>
      <xdr:row>97</xdr:row>
      <xdr:rowOff>143923</xdr:rowOff>
    </xdr:to>
    <xdr:sp macro="" textlink="">
      <xdr:nvSpPr>
        <xdr:cNvPr id="254" name="円/楕円 253"/>
        <xdr:cNvSpPr/>
      </xdr:nvSpPr>
      <xdr:spPr>
        <a:xfrm>
          <a:off x="4584700" y="1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20750</xdr:rowOff>
    </xdr:from>
    <xdr:ext cx="534377" cy="259045"/>
    <xdr:sp macro="" textlink="">
      <xdr:nvSpPr>
        <xdr:cNvPr id="255" name="扶助費該当値テキスト"/>
        <xdr:cNvSpPr txBox="1"/>
      </xdr:nvSpPr>
      <xdr:spPr>
        <a:xfrm>
          <a:off x="4686300" y="1665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12224</xdr:rowOff>
    </xdr:from>
    <xdr:to>
      <xdr:col>5</xdr:col>
      <xdr:colOff>409575</xdr:colOff>
      <xdr:row>98</xdr:row>
      <xdr:rowOff>113824</xdr:rowOff>
    </xdr:to>
    <xdr:sp macro="" textlink="">
      <xdr:nvSpPr>
        <xdr:cNvPr id="256" name="円/楕円 255"/>
        <xdr:cNvSpPr/>
      </xdr:nvSpPr>
      <xdr:spPr>
        <a:xfrm>
          <a:off x="3746500" y="168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104951</xdr:rowOff>
    </xdr:from>
    <xdr:ext cx="534377" cy="259045"/>
    <xdr:sp macro="" textlink="">
      <xdr:nvSpPr>
        <xdr:cNvPr id="257" name="テキスト ボックス 256"/>
        <xdr:cNvSpPr txBox="1"/>
      </xdr:nvSpPr>
      <xdr:spPr>
        <a:xfrm>
          <a:off x="3530111" y="169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55581</xdr:rowOff>
    </xdr:from>
    <xdr:to>
      <xdr:col>4</xdr:col>
      <xdr:colOff>206375</xdr:colOff>
      <xdr:row>98</xdr:row>
      <xdr:rowOff>157181</xdr:rowOff>
    </xdr:to>
    <xdr:sp macro="" textlink="">
      <xdr:nvSpPr>
        <xdr:cNvPr id="258" name="円/楕円 257"/>
        <xdr:cNvSpPr/>
      </xdr:nvSpPr>
      <xdr:spPr>
        <a:xfrm>
          <a:off x="2857500" y="168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148308</xdr:rowOff>
    </xdr:from>
    <xdr:ext cx="534377" cy="259045"/>
    <xdr:sp macro="" textlink="">
      <xdr:nvSpPr>
        <xdr:cNvPr id="259" name="テキスト ボックス 258"/>
        <xdr:cNvSpPr txBox="1"/>
      </xdr:nvSpPr>
      <xdr:spPr>
        <a:xfrm>
          <a:off x="2641111" y="169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133268</xdr:rowOff>
    </xdr:from>
    <xdr:to>
      <xdr:col>3</xdr:col>
      <xdr:colOff>3175</xdr:colOff>
      <xdr:row>99</xdr:row>
      <xdr:rowOff>63418</xdr:rowOff>
    </xdr:to>
    <xdr:sp macro="" textlink="">
      <xdr:nvSpPr>
        <xdr:cNvPr id="260" name="円/楕円 259"/>
        <xdr:cNvSpPr/>
      </xdr:nvSpPr>
      <xdr:spPr>
        <a:xfrm>
          <a:off x="1968500" y="169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54545</xdr:rowOff>
    </xdr:from>
    <xdr:ext cx="534377" cy="259045"/>
    <xdr:sp macro="" textlink="">
      <xdr:nvSpPr>
        <xdr:cNvPr id="261" name="テキスト ボックス 260"/>
        <xdr:cNvSpPr txBox="1"/>
      </xdr:nvSpPr>
      <xdr:spPr>
        <a:xfrm>
          <a:off x="1752111" y="170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115627</xdr:rowOff>
    </xdr:from>
    <xdr:to>
      <xdr:col>1</xdr:col>
      <xdr:colOff>485775</xdr:colOff>
      <xdr:row>99</xdr:row>
      <xdr:rowOff>45777</xdr:rowOff>
    </xdr:to>
    <xdr:sp macro="" textlink="">
      <xdr:nvSpPr>
        <xdr:cNvPr id="262" name="円/楕円 261"/>
        <xdr:cNvSpPr/>
      </xdr:nvSpPr>
      <xdr:spPr>
        <a:xfrm>
          <a:off x="1079500" y="169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36904</xdr:rowOff>
    </xdr:from>
    <xdr:ext cx="534377" cy="259045"/>
    <xdr:sp macro="" textlink="">
      <xdr:nvSpPr>
        <xdr:cNvPr id="263" name="テキスト ボックス 262"/>
        <xdr:cNvSpPr txBox="1"/>
      </xdr:nvSpPr>
      <xdr:spPr>
        <a:xfrm>
          <a:off x="863111" y="170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49776</xdr:rowOff>
    </xdr:from>
    <xdr:to>
      <xdr:col>15</xdr:col>
      <xdr:colOff>180975</xdr:colOff>
      <xdr:row>36</xdr:row>
      <xdr:rowOff>54749</xdr:rowOff>
    </xdr:to>
    <xdr:cxnSp macro="">
      <xdr:nvCxnSpPr>
        <xdr:cNvPr id="292" name="直線コネクタ 291"/>
        <xdr:cNvCxnSpPr/>
      </xdr:nvCxnSpPr>
      <xdr:spPr>
        <a:xfrm>
          <a:off x="9639300" y="6221976"/>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49776</xdr:rowOff>
    </xdr:from>
    <xdr:to>
      <xdr:col>14</xdr:col>
      <xdr:colOff>28575</xdr:colOff>
      <xdr:row>36</xdr:row>
      <xdr:rowOff>135604</xdr:rowOff>
    </xdr:to>
    <xdr:cxnSp macro="">
      <xdr:nvCxnSpPr>
        <xdr:cNvPr id="295" name="直線コネクタ 294"/>
        <xdr:cNvCxnSpPr/>
      </xdr:nvCxnSpPr>
      <xdr:spPr>
        <a:xfrm flipV="1">
          <a:off x="8750300" y="6221976"/>
          <a:ext cx="889000" cy="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135604</xdr:rowOff>
    </xdr:from>
    <xdr:to>
      <xdr:col>12</xdr:col>
      <xdr:colOff>511175</xdr:colOff>
      <xdr:row>37</xdr:row>
      <xdr:rowOff>19388</xdr:rowOff>
    </xdr:to>
    <xdr:cxnSp macro="">
      <xdr:nvCxnSpPr>
        <xdr:cNvPr id="298" name="直線コネクタ 297"/>
        <xdr:cNvCxnSpPr/>
      </xdr:nvCxnSpPr>
      <xdr:spPr>
        <a:xfrm flipV="1">
          <a:off x="7861300" y="6307804"/>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19388</xdr:rowOff>
    </xdr:from>
    <xdr:to>
      <xdr:col>11</xdr:col>
      <xdr:colOff>307975</xdr:colOff>
      <xdr:row>37</xdr:row>
      <xdr:rowOff>36159</xdr:rowOff>
    </xdr:to>
    <xdr:cxnSp macro="">
      <xdr:nvCxnSpPr>
        <xdr:cNvPr id="301" name="直線コネクタ 300"/>
        <xdr:cNvCxnSpPr/>
      </xdr:nvCxnSpPr>
      <xdr:spPr>
        <a:xfrm flipV="1">
          <a:off x="6972300" y="6363038"/>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3949</xdr:rowOff>
    </xdr:from>
    <xdr:to>
      <xdr:col>15</xdr:col>
      <xdr:colOff>231775</xdr:colOff>
      <xdr:row>36</xdr:row>
      <xdr:rowOff>105549</xdr:rowOff>
    </xdr:to>
    <xdr:sp macro="" textlink="">
      <xdr:nvSpPr>
        <xdr:cNvPr id="311" name="円/楕円 310"/>
        <xdr:cNvSpPr/>
      </xdr:nvSpPr>
      <xdr:spPr>
        <a:xfrm>
          <a:off x="10426700" y="61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26826</xdr:rowOff>
    </xdr:from>
    <xdr:ext cx="599010" cy="259045"/>
    <xdr:sp macro="" textlink="">
      <xdr:nvSpPr>
        <xdr:cNvPr id="312" name="補助費等該当値テキスト"/>
        <xdr:cNvSpPr txBox="1"/>
      </xdr:nvSpPr>
      <xdr:spPr>
        <a:xfrm>
          <a:off x="10528300" y="60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170426</xdr:rowOff>
    </xdr:from>
    <xdr:to>
      <xdr:col>14</xdr:col>
      <xdr:colOff>79375</xdr:colOff>
      <xdr:row>36</xdr:row>
      <xdr:rowOff>100576</xdr:rowOff>
    </xdr:to>
    <xdr:sp macro="" textlink="">
      <xdr:nvSpPr>
        <xdr:cNvPr id="313" name="円/楕円 312"/>
        <xdr:cNvSpPr/>
      </xdr:nvSpPr>
      <xdr:spPr>
        <a:xfrm>
          <a:off x="9588500" y="6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117103</xdr:rowOff>
    </xdr:from>
    <xdr:ext cx="599010" cy="259045"/>
    <xdr:sp macro="" textlink="">
      <xdr:nvSpPr>
        <xdr:cNvPr id="314" name="テキスト ボックス 313"/>
        <xdr:cNvSpPr txBox="1"/>
      </xdr:nvSpPr>
      <xdr:spPr>
        <a:xfrm>
          <a:off x="9339794" y="594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84804</xdr:rowOff>
    </xdr:from>
    <xdr:to>
      <xdr:col>12</xdr:col>
      <xdr:colOff>561975</xdr:colOff>
      <xdr:row>37</xdr:row>
      <xdr:rowOff>14954</xdr:rowOff>
    </xdr:to>
    <xdr:sp macro="" textlink="">
      <xdr:nvSpPr>
        <xdr:cNvPr id="315" name="円/楕円 314"/>
        <xdr:cNvSpPr/>
      </xdr:nvSpPr>
      <xdr:spPr>
        <a:xfrm>
          <a:off x="8699500" y="6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31481</xdr:rowOff>
    </xdr:from>
    <xdr:ext cx="599010" cy="259045"/>
    <xdr:sp macro="" textlink="">
      <xdr:nvSpPr>
        <xdr:cNvPr id="316" name="テキスト ボックス 315"/>
        <xdr:cNvSpPr txBox="1"/>
      </xdr:nvSpPr>
      <xdr:spPr>
        <a:xfrm>
          <a:off x="8450794" y="603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140038</xdr:rowOff>
    </xdr:from>
    <xdr:to>
      <xdr:col>11</xdr:col>
      <xdr:colOff>358775</xdr:colOff>
      <xdr:row>37</xdr:row>
      <xdr:rowOff>70188</xdr:rowOff>
    </xdr:to>
    <xdr:sp macro="" textlink="">
      <xdr:nvSpPr>
        <xdr:cNvPr id="317" name="円/楕円 316"/>
        <xdr:cNvSpPr/>
      </xdr:nvSpPr>
      <xdr:spPr>
        <a:xfrm>
          <a:off x="7810500" y="63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86715</xdr:rowOff>
    </xdr:from>
    <xdr:ext cx="534377" cy="259045"/>
    <xdr:sp macro="" textlink="">
      <xdr:nvSpPr>
        <xdr:cNvPr id="318" name="テキスト ボックス 317"/>
        <xdr:cNvSpPr txBox="1"/>
      </xdr:nvSpPr>
      <xdr:spPr>
        <a:xfrm>
          <a:off x="7594111" y="608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156809</xdr:rowOff>
    </xdr:from>
    <xdr:to>
      <xdr:col>10</xdr:col>
      <xdr:colOff>155575</xdr:colOff>
      <xdr:row>37</xdr:row>
      <xdr:rowOff>86959</xdr:rowOff>
    </xdr:to>
    <xdr:sp macro="" textlink="">
      <xdr:nvSpPr>
        <xdr:cNvPr id="319" name="円/楕円 318"/>
        <xdr:cNvSpPr/>
      </xdr:nvSpPr>
      <xdr:spPr>
        <a:xfrm>
          <a:off x="6921500" y="63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103486</xdr:rowOff>
    </xdr:from>
    <xdr:ext cx="534377" cy="259045"/>
    <xdr:sp macro="" textlink="">
      <xdr:nvSpPr>
        <xdr:cNvPr id="320" name="テキスト ボックス 319"/>
        <xdr:cNvSpPr txBox="1"/>
      </xdr:nvSpPr>
      <xdr:spPr>
        <a:xfrm>
          <a:off x="6705111" y="61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60558</xdr:rowOff>
    </xdr:from>
    <xdr:to>
      <xdr:col>15</xdr:col>
      <xdr:colOff>180975</xdr:colOff>
      <xdr:row>58</xdr:row>
      <xdr:rowOff>95521</xdr:rowOff>
    </xdr:to>
    <xdr:cxnSp macro="">
      <xdr:nvCxnSpPr>
        <xdr:cNvPr id="351" name="直線コネクタ 350"/>
        <xdr:cNvCxnSpPr/>
      </xdr:nvCxnSpPr>
      <xdr:spPr>
        <a:xfrm>
          <a:off x="9639300" y="10004658"/>
          <a:ext cx="8382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60558</xdr:rowOff>
    </xdr:from>
    <xdr:to>
      <xdr:col>14</xdr:col>
      <xdr:colOff>28575</xdr:colOff>
      <xdr:row>58</xdr:row>
      <xdr:rowOff>100286</xdr:rowOff>
    </xdr:to>
    <xdr:cxnSp macro="">
      <xdr:nvCxnSpPr>
        <xdr:cNvPr id="354" name="直線コネクタ 353"/>
        <xdr:cNvCxnSpPr/>
      </xdr:nvCxnSpPr>
      <xdr:spPr>
        <a:xfrm flipV="1">
          <a:off x="8750300" y="10004658"/>
          <a:ext cx="889000" cy="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100286</xdr:rowOff>
    </xdr:from>
    <xdr:to>
      <xdr:col>12</xdr:col>
      <xdr:colOff>511175</xdr:colOff>
      <xdr:row>58</xdr:row>
      <xdr:rowOff>144383</xdr:rowOff>
    </xdr:to>
    <xdr:cxnSp macro="">
      <xdr:nvCxnSpPr>
        <xdr:cNvPr id="357" name="直線コネクタ 356"/>
        <xdr:cNvCxnSpPr/>
      </xdr:nvCxnSpPr>
      <xdr:spPr>
        <a:xfrm flipV="1">
          <a:off x="7861300" y="10044386"/>
          <a:ext cx="8890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144383</xdr:rowOff>
    </xdr:from>
    <xdr:to>
      <xdr:col>11</xdr:col>
      <xdr:colOff>307975</xdr:colOff>
      <xdr:row>58</xdr:row>
      <xdr:rowOff>150395</xdr:rowOff>
    </xdr:to>
    <xdr:cxnSp macro="">
      <xdr:nvCxnSpPr>
        <xdr:cNvPr id="360" name="直線コネクタ 359"/>
        <xdr:cNvCxnSpPr/>
      </xdr:nvCxnSpPr>
      <xdr:spPr>
        <a:xfrm flipV="1">
          <a:off x="6972300" y="10088483"/>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44721</xdr:rowOff>
    </xdr:from>
    <xdr:to>
      <xdr:col>15</xdr:col>
      <xdr:colOff>231775</xdr:colOff>
      <xdr:row>58</xdr:row>
      <xdr:rowOff>146321</xdr:rowOff>
    </xdr:to>
    <xdr:sp macro="" textlink="">
      <xdr:nvSpPr>
        <xdr:cNvPr id="370" name="円/楕円 369"/>
        <xdr:cNvSpPr/>
      </xdr:nvSpPr>
      <xdr:spPr>
        <a:xfrm>
          <a:off x="10426700" y="99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23148</xdr:rowOff>
    </xdr:from>
    <xdr:ext cx="534377" cy="259045"/>
    <xdr:sp macro="" textlink="">
      <xdr:nvSpPr>
        <xdr:cNvPr id="371" name="普通建設事業費該当値テキスト"/>
        <xdr:cNvSpPr txBox="1"/>
      </xdr:nvSpPr>
      <xdr:spPr>
        <a:xfrm>
          <a:off x="10528300" y="99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9758</xdr:rowOff>
    </xdr:from>
    <xdr:to>
      <xdr:col>14</xdr:col>
      <xdr:colOff>79375</xdr:colOff>
      <xdr:row>58</xdr:row>
      <xdr:rowOff>111358</xdr:rowOff>
    </xdr:to>
    <xdr:sp macro="" textlink="">
      <xdr:nvSpPr>
        <xdr:cNvPr id="372" name="円/楕円 371"/>
        <xdr:cNvSpPr/>
      </xdr:nvSpPr>
      <xdr:spPr>
        <a:xfrm>
          <a:off x="9588500" y="99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102485</xdr:rowOff>
    </xdr:from>
    <xdr:ext cx="534377" cy="259045"/>
    <xdr:sp macro="" textlink="">
      <xdr:nvSpPr>
        <xdr:cNvPr id="373" name="テキスト ボックス 372"/>
        <xdr:cNvSpPr txBox="1"/>
      </xdr:nvSpPr>
      <xdr:spPr>
        <a:xfrm>
          <a:off x="9372111" y="100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49486</xdr:rowOff>
    </xdr:from>
    <xdr:to>
      <xdr:col>12</xdr:col>
      <xdr:colOff>561975</xdr:colOff>
      <xdr:row>58</xdr:row>
      <xdr:rowOff>151086</xdr:rowOff>
    </xdr:to>
    <xdr:sp macro="" textlink="">
      <xdr:nvSpPr>
        <xdr:cNvPr id="374" name="円/楕円 373"/>
        <xdr:cNvSpPr/>
      </xdr:nvSpPr>
      <xdr:spPr>
        <a:xfrm>
          <a:off x="8699500" y="9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142213</xdr:rowOff>
    </xdr:from>
    <xdr:ext cx="534377" cy="259045"/>
    <xdr:sp macro="" textlink="">
      <xdr:nvSpPr>
        <xdr:cNvPr id="375" name="テキスト ボックス 374"/>
        <xdr:cNvSpPr txBox="1"/>
      </xdr:nvSpPr>
      <xdr:spPr>
        <a:xfrm>
          <a:off x="8483111" y="100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93583</xdr:rowOff>
    </xdr:from>
    <xdr:to>
      <xdr:col>11</xdr:col>
      <xdr:colOff>358775</xdr:colOff>
      <xdr:row>59</xdr:row>
      <xdr:rowOff>23733</xdr:rowOff>
    </xdr:to>
    <xdr:sp macro="" textlink="">
      <xdr:nvSpPr>
        <xdr:cNvPr id="376" name="円/楕円 375"/>
        <xdr:cNvSpPr/>
      </xdr:nvSpPr>
      <xdr:spPr>
        <a:xfrm>
          <a:off x="7810500" y="1003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14860</xdr:rowOff>
    </xdr:from>
    <xdr:ext cx="534377" cy="259045"/>
    <xdr:sp macro="" textlink="">
      <xdr:nvSpPr>
        <xdr:cNvPr id="377" name="テキスト ボックス 376"/>
        <xdr:cNvSpPr txBox="1"/>
      </xdr:nvSpPr>
      <xdr:spPr>
        <a:xfrm>
          <a:off x="7594111" y="101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99595</xdr:rowOff>
    </xdr:from>
    <xdr:to>
      <xdr:col>10</xdr:col>
      <xdr:colOff>155575</xdr:colOff>
      <xdr:row>59</xdr:row>
      <xdr:rowOff>29745</xdr:rowOff>
    </xdr:to>
    <xdr:sp macro="" textlink="">
      <xdr:nvSpPr>
        <xdr:cNvPr id="378" name="円/楕円 377"/>
        <xdr:cNvSpPr/>
      </xdr:nvSpPr>
      <xdr:spPr>
        <a:xfrm>
          <a:off x="6921500" y="100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20872</xdr:rowOff>
    </xdr:from>
    <xdr:ext cx="534377" cy="259045"/>
    <xdr:sp macro="" textlink="">
      <xdr:nvSpPr>
        <xdr:cNvPr id="379" name="テキスト ボックス 378"/>
        <xdr:cNvSpPr txBox="1"/>
      </xdr:nvSpPr>
      <xdr:spPr>
        <a:xfrm>
          <a:off x="6705111" y="101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93619</xdr:rowOff>
    </xdr:from>
    <xdr:to>
      <xdr:col>15</xdr:col>
      <xdr:colOff>180975</xdr:colOff>
      <xdr:row>78</xdr:row>
      <xdr:rowOff>124800</xdr:rowOff>
    </xdr:to>
    <xdr:cxnSp macro="">
      <xdr:nvCxnSpPr>
        <xdr:cNvPr id="406" name="直線コネクタ 405"/>
        <xdr:cNvCxnSpPr/>
      </xdr:nvCxnSpPr>
      <xdr:spPr>
        <a:xfrm flipV="1">
          <a:off x="9639300" y="13466719"/>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71445</xdr:rowOff>
    </xdr:from>
    <xdr:to>
      <xdr:col>14</xdr:col>
      <xdr:colOff>28575</xdr:colOff>
      <xdr:row>78</xdr:row>
      <xdr:rowOff>124800</xdr:rowOff>
    </xdr:to>
    <xdr:cxnSp macro="">
      <xdr:nvCxnSpPr>
        <xdr:cNvPr id="409" name="直線コネクタ 408"/>
        <xdr:cNvCxnSpPr/>
      </xdr:nvCxnSpPr>
      <xdr:spPr>
        <a:xfrm>
          <a:off x="8750300" y="13444545"/>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42819</xdr:rowOff>
    </xdr:from>
    <xdr:to>
      <xdr:col>15</xdr:col>
      <xdr:colOff>231775</xdr:colOff>
      <xdr:row>78</xdr:row>
      <xdr:rowOff>144419</xdr:rowOff>
    </xdr:to>
    <xdr:sp macro="" textlink="">
      <xdr:nvSpPr>
        <xdr:cNvPr id="419" name="円/楕円 418"/>
        <xdr:cNvSpPr/>
      </xdr:nvSpPr>
      <xdr:spPr>
        <a:xfrm>
          <a:off x="10426700" y="134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129196</xdr:rowOff>
    </xdr:from>
    <xdr:ext cx="534377" cy="259045"/>
    <xdr:sp macro="" textlink="">
      <xdr:nvSpPr>
        <xdr:cNvPr id="420" name="普通建設事業費 （ うち新規整備　）該当値テキスト"/>
        <xdr:cNvSpPr txBox="1"/>
      </xdr:nvSpPr>
      <xdr:spPr>
        <a:xfrm>
          <a:off x="10528300" y="133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74000</xdr:rowOff>
    </xdr:from>
    <xdr:to>
      <xdr:col>14</xdr:col>
      <xdr:colOff>79375</xdr:colOff>
      <xdr:row>79</xdr:row>
      <xdr:rowOff>4150</xdr:rowOff>
    </xdr:to>
    <xdr:sp macro="" textlink="">
      <xdr:nvSpPr>
        <xdr:cNvPr id="421" name="円/楕円 420"/>
        <xdr:cNvSpPr/>
      </xdr:nvSpPr>
      <xdr:spPr>
        <a:xfrm>
          <a:off x="9588500" y="134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166727</xdr:rowOff>
    </xdr:from>
    <xdr:ext cx="469744" cy="259045"/>
    <xdr:sp macro="" textlink="">
      <xdr:nvSpPr>
        <xdr:cNvPr id="422" name="テキスト ボックス 421"/>
        <xdr:cNvSpPr txBox="1"/>
      </xdr:nvSpPr>
      <xdr:spPr>
        <a:xfrm>
          <a:off x="9404427" y="1353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20645</xdr:rowOff>
    </xdr:from>
    <xdr:to>
      <xdr:col>12</xdr:col>
      <xdr:colOff>561975</xdr:colOff>
      <xdr:row>78</xdr:row>
      <xdr:rowOff>122245</xdr:rowOff>
    </xdr:to>
    <xdr:sp macro="" textlink="">
      <xdr:nvSpPr>
        <xdr:cNvPr id="423" name="円/楕円 422"/>
        <xdr:cNvSpPr/>
      </xdr:nvSpPr>
      <xdr:spPr>
        <a:xfrm>
          <a:off x="8699500" y="133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113372</xdr:rowOff>
    </xdr:from>
    <xdr:ext cx="534377" cy="259045"/>
    <xdr:sp macro="" textlink="">
      <xdr:nvSpPr>
        <xdr:cNvPr id="424" name="テキスト ボックス 423"/>
        <xdr:cNvSpPr txBox="1"/>
      </xdr:nvSpPr>
      <xdr:spPr>
        <a:xfrm>
          <a:off x="8483111" y="134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37250</xdr:rowOff>
    </xdr:from>
    <xdr:to>
      <xdr:col>15</xdr:col>
      <xdr:colOff>180975</xdr:colOff>
      <xdr:row>97</xdr:row>
      <xdr:rowOff>136038</xdr:rowOff>
    </xdr:to>
    <xdr:cxnSp macro="">
      <xdr:nvCxnSpPr>
        <xdr:cNvPr id="451" name="直線コネクタ 450"/>
        <xdr:cNvCxnSpPr/>
      </xdr:nvCxnSpPr>
      <xdr:spPr>
        <a:xfrm>
          <a:off x="9639300" y="16667900"/>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37250</xdr:rowOff>
    </xdr:from>
    <xdr:to>
      <xdr:col>14</xdr:col>
      <xdr:colOff>28575</xdr:colOff>
      <xdr:row>98</xdr:row>
      <xdr:rowOff>6037</xdr:rowOff>
    </xdr:to>
    <xdr:cxnSp macro="">
      <xdr:nvCxnSpPr>
        <xdr:cNvPr id="454" name="直線コネクタ 453"/>
        <xdr:cNvCxnSpPr/>
      </xdr:nvCxnSpPr>
      <xdr:spPr>
        <a:xfrm flipV="1">
          <a:off x="8750300" y="16667900"/>
          <a:ext cx="889000" cy="14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85238</xdr:rowOff>
    </xdr:from>
    <xdr:to>
      <xdr:col>15</xdr:col>
      <xdr:colOff>231775</xdr:colOff>
      <xdr:row>98</xdr:row>
      <xdr:rowOff>15388</xdr:rowOff>
    </xdr:to>
    <xdr:sp macro="" textlink="">
      <xdr:nvSpPr>
        <xdr:cNvPr id="464" name="円/楕円 463"/>
        <xdr:cNvSpPr/>
      </xdr:nvSpPr>
      <xdr:spPr>
        <a:xfrm>
          <a:off x="10426700" y="167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63665</xdr:rowOff>
    </xdr:from>
    <xdr:ext cx="534377" cy="259045"/>
    <xdr:sp macro="" textlink="">
      <xdr:nvSpPr>
        <xdr:cNvPr id="465" name="普通建設事業費 （ うち更新整備　）該当値テキスト"/>
        <xdr:cNvSpPr txBox="1"/>
      </xdr:nvSpPr>
      <xdr:spPr>
        <a:xfrm>
          <a:off x="10528300" y="166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157900</xdr:rowOff>
    </xdr:from>
    <xdr:to>
      <xdr:col>14</xdr:col>
      <xdr:colOff>79375</xdr:colOff>
      <xdr:row>97</xdr:row>
      <xdr:rowOff>88050</xdr:rowOff>
    </xdr:to>
    <xdr:sp macro="" textlink="">
      <xdr:nvSpPr>
        <xdr:cNvPr id="466" name="円/楕円 465"/>
        <xdr:cNvSpPr/>
      </xdr:nvSpPr>
      <xdr:spPr>
        <a:xfrm>
          <a:off x="9588500" y="166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104577</xdr:rowOff>
    </xdr:from>
    <xdr:ext cx="534377" cy="259045"/>
    <xdr:sp macro="" textlink="">
      <xdr:nvSpPr>
        <xdr:cNvPr id="467" name="テキスト ボックス 466"/>
        <xdr:cNvSpPr txBox="1"/>
      </xdr:nvSpPr>
      <xdr:spPr>
        <a:xfrm>
          <a:off x="9372111" y="163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126687</xdr:rowOff>
    </xdr:from>
    <xdr:to>
      <xdr:col>12</xdr:col>
      <xdr:colOff>561975</xdr:colOff>
      <xdr:row>98</xdr:row>
      <xdr:rowOff>56837</xdr:rowOff>
    </xdr:to>
    <xdr:sp macro="" textlink="">
      <xdr:nvSpPr>
        <xdr:cNvPr id="468" name="円/楕円 467"/>
        <xdr:cNvSpPr/>
      </xdr:nvSpPr>
      <xdr:spPr>
        <a:xfrm>
          <a:off x="8699500" y="167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47964</xdr:rowOff>
    </xdr:from>
    <xdr:ext cx="534377" cy="259045"/>
    <xdr:sp macro="" textlink="">
      <xdr:nvSpPr>
        <xdr:cNvPr id="469" name="テキスト ボックス 468"/>
        <xdr:cNvSpPr txBox="1"/>
      </xdr:nvSpPr>
      <xdr:spPr>
        <a:xfrm>
          <a:off x="8483111" y="168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40043</xdr:rowOff>
    </xdr:from>
    <xdr:to>
      <xdr:col>21</xdr:col>
      <xdr:colOff>161925</xdr:colOff>
      <xdr:row>39</xdr:row>
      <xdr:rowOff>44450</xdr:rowOff>
    </xdr:to>
    <xdr:cxnSp macro="">
      <xdr:nvCxnSpPr>
        <xdr:cNvPr id="504" name="直線コネクタ 503"/>
        <xdr:cNvCxnSpPr/>
      </xdr:nvCxnSpPr>
      <xdr:spPr>
        <a:xfrm>
          <a:off x="13703300" y="6726593"/>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18669</xdr:rowOff>
    </xdr:from>
    <xdr:to>
      <xdr:col>19</xdr:col>
      <xdr:colOff>644525</xdr:colOff>
      <xdr:row>39</xdr:row>
      <xdr:rowOff>40043</xdr:rowOff>
    </xdr:to>
    <xdr:cxnSp macro="">
      <xdr:nvCxnSpPr>
        <xdr:cNvPr id="507" name="直線コネクタ 506"/>
        <xdr:cNvCxnSpPr/>
      </xdr:nvCxnSpPr>
      <xdr:spPr>
        <a:xfrm>
          <a:off x="12814300" y="670521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160693</xdr:rowOff>
    </xdr:from>
    <xdr:to>
      <xdr:col>20</xdr:col>
      <xdr:colOff>9525</xdr:colOff>
      <xdr:row>39</xdr:row>
      <xdr:rowOff>90843</xdr:rowOff>
    </xdr:to>
    <xdr:sp macro="" textlink="">
      <xdr:nvSpPr>
        <xdr:cNvPr id="523" name="円/楕円 522"/>
        <xdr:cNvSpPr/>
      </xdr:nvSpPr>
      <xdr:spPr>
        <a:xfrm>
          <a:off x="13652500" y="66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81970</xdr:rowOff>
    </xdr:from>
    <xdr:ext cx="378565" cy="259045"/>
    <xdr:sp macro="" textlink="">
      <xdr:nvSpPr>
        <xdr:cNvPr id="524" name="テキスト ボックス 523"/>
        <xdr:cNvSpPr txBox="1"/>
      </xdr:nvSpPr>
      <xdr:spPr>
        <a:xfrm>
          <a:off x="13514017" y="6768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139319</xdr:rowOff>
    </xdr:from>
    <xdr:to>
      <xdr:col>18</xdr:col>
      <xdr:colOff>492125</xdr:colOff>
      <xdr:row>39</xdr:row>
      <xdr:rowOff>69469</xdr:rowOff>
    </xdr:to>
    <xdr:sp macro="" textlink="">
      <xdr:nvSpPr>
        <xdr:cNvPr id="525" name="円/楕円 524"/>
        <xdr:cNvSpPr/>
      </xdr:nvSpPr>
      <xdr:spPr>
        <a:xfrm>
          <a:off x="127635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60596</xdr:rowOff>
    </xdr:from>
    <xdr:ext cx="469744" cy="259045"/>
    <xdr:sp macro="" textlink="">
      <xdr:nvSpPr>
        <xdr:cNvPr id="526" name="テキスト ボックス 525"/>
        <xdr:cNvSpPr txBox="1"/>
      </xdr:nvSpPr>
      <xdr:spPr>
        <a:xfrm>
          <a:off x="12579427" y="67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105947</xdr:rowOff>
    </xdr:from>
    <xdr:to>
      <xdr:col>23</xdr:col>
      <xdr:colOff>517525</xdr:colOff>
      <xdr:row>76</xdr:row>
      <xdr:rowOff>119600</xdr:rowOff>
    </xdr:to>
    <xdr:cxnSp macro="">
      <xdr:nvCxnSpPr>
        <xdr:cNvPr id="600" name="直線コネクタ 599"/>
        <xdr:cNvCxnSpPr/>
      </xdr:nvCxnSpPr>
      <xdr:spPr>
        <a:xfrm>
          <a:off x="15481300" y="13136147"/>
          <a:ext cx="838200" cy="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96501</xdr:rowOff>
    </xdr:from>
    <xdr:to>
      <xdr:col>22</xdr:col>
      <xdr:colOff>365125</xdr:colOff>
      <xdr:row>76</xdr:row>
      <xdr:rowOff>105947</xdr:rowOff>
    </xdr:to>
    <xdr:cxnSp macro="">
      <xdr:nvCxnSpPr>
        <xdr:cNvPr id="603" name="直線コネクタ 602"/>
        <xdr:cNvCxnSpPr/>
      </xdr:nvCxnSpPr>
      <xdr:spPr>
        <a:xfrm>
          <a:off x="14592300" y="13126701"/>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96501</xdr:rowOff>
    </xdr:from>
    <xdr:to>
      <xdr:col>21</xdr:col>
      <xdr:colOff>161925</xdr:colOff>
      <xdr:row>76</xdr:row>
      <xdr:rowOff>99678</xdr:rowOff>
    </xdr:to>
    <xdr:cxnSp macro="">
      <xdr:nvCxnSpPr>
        <xdr:cNvPr id="606" name="直線コネクタ 605"/>
        <xdr:cNvCxnSpPr/>
      </xdr:nvCxnSpPr>
      <xdr:spPr>
        <a:xfrm flipV="1">
          <a:off x="13703300" y="1312670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70543</xdr:rowOff>
    </xdr:from>
    <xdr:to>
      <xdr:col>19</xdr:col>
      <xdr:colOff>644525</xdr:colOff>
      <xdr:row>76</xdr:row>
      <xdr:rowOff>99678</xdr:rowOff>
    </xdr:to>
    <xdr:cxnSp macro="">
      <xdr:nvCxnSpPr>
        <xdr:cNvPr id="609" name="直線コネクタ 608"/>
        <xdr:cNvCxnSpPr/>
      </xdr:nvCxnSpPr>
      <xdr:spPr>
        <a:xfrm>
          <a:off x="12814300" y="13100743"/>
          <a:ext cx="8890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68800</xdr:rowOff>
    </xdr:from>
    <xdr:to>
      <xdr:col>23</xdr:col>
      <xdr:colOff>568325</xdr:colOff>
      <xdr:row>76</xdr:row>
      <xdr:rowOff>170400</xdr:rowOff>
    </xdr:to>
    <xdr:sp macro="" textlink="">
      <xdr:nvSpPr>
        <xdr:cNvPr id="619" name="円/楕円 618"/>
        <xdr:cNvSpPr/>
      </xdr:nvSpPr>
      <xdr:spPr>
        <a:xfrm>
          <a:off x="16268700" y="130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47227</xdr:rowOff>
    </xdr:from>
    <xdr:ext cx="534377" cy="259045"/>
    <xdr:sp macro="" textlink="">
      <xdr:nvSpPr>
        <xdr:cNvPr id="620" name="公債費該当値テキスト"/>
        <xdr:cNvSpPr txBox="1"/>
      </xdr:nvSpPr>
      <xdr:spPr>
        <a:xfrm>
          <a:off x="16370300" y="130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55147</xdr:rowOff>
    </xdr:from>
    <xdr:to>
      <xdr:col>22</xdr:col>
      <xdr:colOff>415925</xdr:colOff>
      <xdr:row>76</xdr:row>
      <xdr:rowOff>156747</xdr:rowOff>
    </xdr:to>
    <xdr:sp macro="" textlink="">
      <xdr:nvSpPr>
        <xdr:cNvPr id="621" name="円/楕円 620"/>
        <xdr:cNvSpPr/>
      </xdr:nvSpPr>
      <xdr:spPr>
        <a:xfrm>
          <a:off x="15430500" y="130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147874</xdr:rowOff>
    </xdr:from>
    <xdr:ext cx="534377" cy="259045"/>
    <xdr:sp macro="" textlink="">
      <xdr:nvSpPr>
        <xdr:cNvPr id="622" name="テキスト ボックス 621"/>
        <xdr:cNvSpPr txBox="1"/>
      </xdr:nvSpPr>
      <xdr:spPr>
        <a:xfrm>
          <a:off x="15214111" y="1317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45701</xdr:rowOff>
    </xdr:from>
    <xdr:to>
      <xdr:col>21</xdr:col>
      <xdr:colOff>212725</xdr:colOff>
      <xdr:row>76</xdr:row>
      <xdr:rowOff>147301</xdr:rowOff>
    </xdr:to>
    <xdr:sp macro="" textlink="">
      <xdr:nvSpPr>
        <xdr:cNvPr id="623" name="円/楕円 622"/>
        <xdr:cNvSpPr/>
      </xdr:nvSpPr>
      <xdr:spPr>
        <a:xfrm>
          <a:off x="14541500" y="130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138428</xdr:rowOff>
    </xdr:from>
    <xdr:ext cx="534377" cy="259045"/>
    <xdr:sp macro="" textlink="">
      <xdr:nvSpPr>
        <xdr:cNvPr id="624" name="テキスト ボックス 623"/>
        <xdr:cNvSpPr txBox="1"/>
      </xdr:nvSpPr>
      <xdr:spPr>
        <a:xfrm>
          <a:off x="14325111" y="131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48878</xdr:rowOff>
    </xdr:from>
    <xdr:to>
      <xdr:col>20</xdr:col>
      <xdr:colOff>9525</xdr:colOff>
      <xdr:row>76</xdr:row>
      <xdr:rowOff>150478</xdr:rowOff>
    </xdr:to>
    <xdr:sp macro="" textlink="">
      <xdr:nvSpPr>
        <xdr:cNvPr id="625" name="円/楕円 624"/>
        <xdr:cNvSpPr/>
      </xdr:nvSpPr>
      <xdr:spPr>
        <a:xfrm>
          <a:off x="13652500" y="130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141605</xdr:rowOff>
    </xdr:from>
    <xdr:ext cx="534377" cy="259045"/>
    <xdr:sp macro="" textlink="">
      <xdr:nvSpPr>
        <xdr:cNvPr id="626" name="テキスト ボックス 625"/>
        <xdr:cNvSpPr txBox="1"/>
      </xdr:nvSpPr>
      <xdr:spPr>
        <a:xfrm>
          <a:off x="13436111" y="13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19743</xdr:rowOff>
    </xdr:from>
    <xdr:to>
      <xdr:col>18</xdr:col>
      <xdr:colOff>492125</xdr:colOff>
      <xdr:row>76</xdr:row>
      <xdr:rowOff>121343</xdr:rowOff>
    </xdr:to>
    <xdr:sp macro="" textlink="">
      <xdr:nvSpPr>
        <xdr:cNvPr id="627" name="円/楕円 626"/>
        <xdr:cNvSpPr/>
      </xdr:nvSpPr>
      <xdr:spPr>
        <a:xfrm>
          <a:off x="12763500" y="130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112470</xdr:rowOff>
    </xdr:from>
    <xdr:ext cx="534377" cy="259045"/>
    <xdr:sp macro="" textlink="">
      <xdr:nvSpPr>
        <xdr:cNvPr id="628" name="テキスト ボックス 627"/>
        <xdr:cNvSpPr txBox="1"/>
      </xdr:nvSpPr>
      <xdr:spPr>
        <a:xfrm>
          <a:off x="12547111" y="13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61947</xdr:rowOff>
    </xdr:from>
    <xdr:to>
      <xdr:col>23</xdr:col>
      <xdr:colOff>517525</xdr:colOff>
      <xdr:row>98</xdr:row>
      <xdr:rowOff>101651</xdr:rowOff>
    </xdr:to>
    <xdr:cxnSp macro="">
      <xdr:nvCxnSpPr>
        <xdr:cNvPr id="655" name="直線コネクタ 654"/>
        <xdr:cNvCxnSpPr/>
      </xdr:nvCxnSpPr>
      <xdr:spPr>
        <a:xfrm>
          <a:off x="15481300" y="16864047"/>
          <a:ext cx="838200" cy="3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61947</xdr:rowOff>
    </xdr:from>
    <xdr:to>
      <xdr:col>22</xdr:col>
      <xdr:colOff>365125</xdr:colOff>
      <xdr:row>98</xdr:row>
      <xdr:rowOff>108147</xdr:rowOff>
    </xdr:to>
    <xdr:cxnSp macro="">
      <xdr:nvCxnSpPr>
        <xdr:cNvPr id="658" name="直線コネクタ 657"/>
        <xdr:cNvCxnSpPr/>
      </xdr:nvCxnSpPr>
      <xdr:spPr>
        <a:xfrm flipV="1">
          <a:off x="14592300" y="16864047"/>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81962</xdr:rowOff>
    </xdr:from>
    <xdr:to>
      <xdr:col>21</xdr:col>
      <xdr:colOff>161925</xdr:colOff>
      <xdr:row>98</xdr:row>
      <xdr:rowOff>108147</xdr:rowOff>
    </xdr:to>
    <xdr:cxnSp macro="">
      <xdr:nvCxnSpPr>
        <xdr:cNvPr id="661" name="直線コネクタ 660"/>
        <xdr:cNvCxnSpPr/>
      </xdr:nvCxnSpPr>
      <xdr:spPr>
        <a:xfrm>
          <a:off x="13703300" y="16884062"/>
          <a:ext cx="889000" cy="2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81962</xdr:rowOff>
    </xdr:from>
    <xdr:to>
      <xdr:col>19</xdr:col>
      <xdr:colOff>644525</xdr:colOff>
      <xdr:row>98</xdr:row>
      <xdr:rowOff>120124</xdr:rowOff>
    </xdr:to>
    <xdr:cxnSp macro="">
      <xdr:nvCxnSpPr>
        <xdr:cNvPr id="664" name="直線コネクタ 663"/>
        <xdr:cNvCxnSpPr/>
      </xdr:nvCxnSpPr>
      <xdr:spPr>
        <a:xfrm flipV="1">
          <a:off x="12814300" y="16884062"/>
          <a:ext cx="889000" cy="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50851</xdr:rowOff>
    </xdr:from>
    <xdr:to>
      <xdr:col>23</xdr:col>
      <xdr:colOff>568325</xdr:colOff>
      <xdr:row>98</xdr:row>
      <xdr:rowOff>152451</xdr:rowOff>
    </xdr:to>
    <xdr:sp macro="" textlink="">
      <xdr:nvSpPr>
        <xdr:cNvPr id="674" name="円/楕円 673"/>
        <xdr:cNvSpPr/>
      </xdr:nvSpPr>
      <xdr:spPr>
        <a:xfrm>
          <a:off x="16268700" y="16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137228</xdr:rowOff>
    </xdr:from>
    <xdr:ext cx="534377" cy="259045"/>
    <xdr:sp macro="" textlink="">
      <xdr:nvSpPr>
        <xdr:cNvPr id="675" name="積立金該当値テキスト"/>
        <xdr:cNvSpPr txBox="1"/>
      </xdr:nvSpPr>
      <xdr:spPr>
        <a:xfrm>
          <a:off x="16370300" y="167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11147</xdr:rowOff>
    </xdr:from>
    <xdr:to>
      <xdr:col>22</xdr:col>
      <xdr:colOff>415925</xdr:colOff>
      <xdr:row>98</xdr:row>
      <xdr:rowOff>112747</xdr:rowOff>
    </xdr:to>
    <xdr:sp macro="" textlink="">
      <xdr:nvSpPr>
        <xdr:cNvPr id="676" name="円/楕円 675"/>
        <xdr:cNvSpPr/>
      </xdr:nvSpPr>
      <xdr:spPr>
        <a:xfrm>
          <a:off x="15430500" y="168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103874</xdr:rowOff>
    </xdr:from>
    <xdr:ext cx="534377" cy="259045"/>
    <xdr:sp macro="" textlink="">
      <xdr:nvSpPr>
        <xdr:cNvPr id="677" name="テキスト ボックス 676"/>
        <xdr:cNvSpPr txBox="1"/>
      </xdr:nvSpPr>
      <xdr:spPr>
        <a:xfrm>
          <a:off x="15214111" y="1690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57347</xdr:rowOff>
    </xdr:from>
    <xdr:to>
      <xdr:col>21</xdr:col>
      <xdr:colOff>212725</xdr:colOff>
      <xdr:row>98</xdr:row>
      <xdr:rowOff>158947</xdr:rowOff>
    </xdr:to>
    <xdr:sp macro="" textlink="">
      <xdr:nvSpPr>
        <xdr:cNvPr id="678" name="円/楕円 677"/>
        <xdr:cNvSpPr/>
      </xdr:nvSpPr>
      <xdr:spPr>
        <a:xfrm>
          <a:off x="14541500" y="16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150074</xdr:rowOff>
    </xdr:from>
    <xdr:ext cx="534377" cy="259045"/>
    <xdr:sp macro="" textlink="">
      <xdr:nvSpPr>
        <xdr:cNvPr id="679" name="テキスト ボックス 678"/>
        <xdr:cNvSpPr txBox="1"/>
      </xdr:nvSpPr>
      <xdr:spPr>
        <a:xfrm>
          <a:off x="14325111" y="169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31162</xdr:rowOff>
    </xdr:from>
    <xdr:to>
      <xdr:col>20</xdr:col>
      <xdr:colOff>9525</xdr:colOff>
      <xdr:row>98</xdr:row>
      <xdr:rowOff>132762</xdr:rowOff>
    </xdr:to>
    <xdr:sp macro="" textlink="">
      <xdr:nvSpPr>
        <xdr:cNvPr id="680" name="円/楕円 679"/>
        <xdr:cNvSpPr/>
      </xdr:nvSpPr>
      <xdr:spPr>
        <a:xfrm>
          <a:off x="13652500" y="168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123889</xdr:rowOff>
    </xdr:from>
    <xdr:ext cx="534377" cy="259045"/>
    <xdr:sp macro="" textlink="">
      <xdr:nvSpPr>
        <xdr:cNvPr id="681" name="テキスト ボックス 680"/>
        <xdr:cNvSpPr txBox="1"/>
      </xdr:nvSpPr>
      <xdr:spPr>
        <a:xfrm>
          <a:off x="13436111" y="169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69324</xdr:rowOff>
    </xdr:from>
    <xdr:to>
      <xdr:col>18</xdr:col>
      <xdr:colOff>492125</xdr:colOff>
      <xdr:row>98</xdr:row>
      <xdr:rowOff>170924</xdr:rowOff>
    </xdr:to>
    <xdr:sp macro="" textlink="">
      <xdr:nvSpPr>
        <xdr:cNvPr id="682" name="円/楕円 681"/>
        <xdr:cNvSpPr/>
      </xdr:nvSpPr>
      <xdr:spPr>
        <a:xfrm>
          <a:off x="12763500" y="168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162051</xdr:rowOff>
    </xdr:from>
    <xdr:ext cx="469744" cy="259045"/>
    <xdr:sp macro="" textlink="">
      <xdr:nvSpPr>
        <xdr:cNvPr id="683" name="テキスト ボックス 682"/>
        <xdr:cNvSpPr txBox="1"/>
      </xdr:nvSpPr>
      <xdr:spPr>
        <a:xfrm>
          <a:off x="12579427" y="169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6223</xdr:rowOff>
    </xdr:from>
    <xdr:to>
      <xdr:col>32</xdr:col>
      <xdr:colOff>187325</xdr:colOff>
      <xdr:row>39</xdr:row>
      <xdr:rowOff>9779</xdr:rowOff>
    </xdr:to>
    <xdr:cxnSp macro="">
      <xdr:nvCxnSpPr>
        <xdr:cNvPr id="712" name="直線コネクタ 711"/>
        <xdr:cNvCxnSpPr/>
      </xdr:nvCxnSpPr>
      <xdr:spPr>
        <a:xfrm flipV="1">
          <a:off x="21323300" y="6692773"/>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155321</xdr:rowOff>
    </xdr:from>
    <xdr:to>
      <xdr:col>31</xdr:col>
      <xdr:colOff>34925</xdr:colOff>
      <xdr:row>39</xdr:row>
      <xdr:rowOff>9779</xdr:rowOff>
    </xdr:to>
    <xdr:cxnSp macro="">
      <xdr:nvCxnSpPr>
        <xdr:cNvPr id="715" name="直線コネクタ 714"/>
        <xdr:cNvCxnSpPr/>
      </xdr:nvCxnSpPr>
      <xdr:spPr>
        <a:xfrm>
          <a:off x="20434300" y="667042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149225</xdr:rowOff>
    </xdr:from>
    <xdr:to>
      <xdr:col>29</xdr:col>
      <xdr:colOff>517525</xdr:colOff>
      <xdr:row>38</xdr:row>
      <xdr:rowOff>155321</xdr:rowOff>
    </xdr:to>
    <xdr:cxnSp macro="">
      <xdr:nvCxnSpPr>
        <xdr:cNvPr id="718" name="直線コネクタ 717"/>
        <xdr:cNvCxnSpPr/>
      </xdr:nvCxnSpPr>
      <xdr:spPr>
        <a:xfrm>
          <a:off x="19545300" y="666432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149225</xdr:rowOff>
    </xdr:from>
    <xdr:to>
      <xdr:col>28</xdr:col>
      <xdr:colOff>314325</xdr:colOff>
      <xdr:row>39</xdr:row>
      <xdr:rowOff>31242</xdr:rowOff>
    </xdr:to>
    <xdr:cxnSp macro="">
      <xdr:nvCxnSpPr>
        <xdr:cNvPr id="721" name="直線コネクタ 720"/>
        <xdr:cNvCxnSpPr/>
      </xdr:nvCxnSpPr>
      <xdr:spPr>
        <a:xfrm flipV="1">
          <a:off x="18656300" y="6664325"/>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126873</xdr:rowOff>
    </xdr:from>
    <xdr:to>
      <xdr:col>32</xdr:col>
      <xdr:colOff>238125</xdr:colOff>
      <xdr:row>39</xdr:row>
      <xdr:rowOff>57023</xdr:rowOff>
    </xdr:to>
    <xdr:sp macro="" textlink="">
      <xdr:nvSpPr>
        <xdr:cNvPr id="731" name="円/楕円 730"/>
        <xdr:cNvSpPr/>
      </xdr:nvSpPr>
      <xdr:spPr>
        <a:xfrm>
          <a:off x="22110700" y="66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41800</xdr:rowOff>
    </xdr:from>
    <xdr:ext cx="378565" cy="259045"/>
    <xdr:sp macro="" textlink="">
      <xdr:nvSpPr>
        <xdr:cNvPr id="732" name="投資及び出資金該当値テキスト"/>
        <xdr:cNvSpPr txBox="1"/>
      </xdr:nvSpPr>
      <xdr:spPr>
        <a:xfrm>
          <a:off x="22212300"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130429</xdr:rowOff>
    </xdr:from>
    <xdr:to>
      <xdr:col>31</xdr:col>
      <xdr:colOff>85725</xdr:colOff>
      <xdr:row>39</xdr:row>
      <xdr:rowOff>60579</xdr:rowOff>
    </xdr:to>
    <xdr:sp macro="" textlink="">
      <xdr:nvSpPr>
        <xdr:cNvPr id="733" name="円/楕円 732"/>
        <xdr:cNvSpPr/>
      </xdr:nvSpPr>
      <xdr:spPr>
        <a:xfrm>
          <a:off x="21272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51706</xdr:rowOff>
    </xdr:from>
    <xdr:ext cx="378565" cy="259045"/>
    <xdr:sp macro="" textlink="">
      <xdr:nvSpPr>
        <xdr:cNvPr id="734" name="テキスト ボックス 733"/>
        <xdr:cNvSpPr txBox="1"/>
      </xdr:nvSpPr>
      <xdr:spPr>
        <a:xfrm>
          <a:off x="21134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104521</xdr:rowOff>
    </xdr:from>
    <xdr:to>
      <xdr:col>29</xdr:col>
      <xdr:colOff>568325</xdr:colOff>
      <xdr:row>39</xdr:row>
      <xdr:rowOff>34671</xdr:rowOff>
    </xdr:to>
    <xdr:sp macro="" textlink="">
      <xdr:nvSpPr>
        <xdr:cNvPr id="735" name="円/楕円 734"/>
        <xdr:cNvSpPr/>
      </xdr:nvSpPr>
      <xdr:spPr>
        <a:xfrm>
          <a:off x="20383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25798</xdr:rowOff>
    </xdr:from>
    <xdr:ext cx="378565" cy="259045"/>
    <xdr:sp macro="" textlink="">
      <xdr:nvSpPr>
        <xdr:cNvPr id="736" name="テキスト ボックス 735"/>
        <xdr:cNvSpPr txBox="1"/>
      </xdr:nvSpPr>
      <xdr:spPr>
        <a:xfrm>
          <a:off x="20245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98425</xdr:rowOff>
    </xdr:from>
    <xdr:to>
      <xdr:col>28</xdr:col>
      <xdr:colOff>365125</xdr:colOff>
      <xdr:row>39</xdr:row>
      <xdr:rowOff>28575</xdr:rowOff>
    </xdr:to>
    <xdr:sp macro="" textlink="">
      <xdr:nvSpPr>
        <xdr:cNvPr id="737" name="円/楕円 736"/>
        <xdr:cNvSpPr/>
      </xdr:nvSpPr>
      <xdr:spPr>
        <a:xfrm>
          <a:off x="19494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19702</xdr:rowOff>
    </xdr:from>
    <xdr:ext cx="378565" cy="259045"/>
    <xdr:sp macro="" textlink="">
      <xdr:nvSpPr>
        <xdr:cNvPr id="738" name="テキスト ボックス 737"/>
        <xdr:cNvSpPr txBox="1"/>
      </xdr:nvSpPr>
      <xdr:spPr>
        <a:xfrm>
          <a:off x="19356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151892</xdr:rowOff>
    </xdr:from>
    <xdr:to>
      <xdr:col>27</xdr:col>
      <xdr:colOff>161925</xdr:colOff>
      <xdr:row>39</xdr:row>
      <xdr:rowOff>82042</xdr:rowOff>
    </xdr:to>
    <xdr:sp macro="" textlink="">
      <xdr:nvSpPr>
        <xdr:cNvPr id="739" name="円/楕円 738"/>
        <xdr:cNvSpPr/>
      </xdr:nvSpPr>
      <xdr:spPr>
        <a:xfrm>
          <a:off x="186055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73169</xdr:rowOff>
    </xdr:from>
    <xdr:ext cx="378565" cy="259045"/>
    <xdr:sp macro="" textlink="">
      <xdr:nvSpPr>
        <xdr:cNvPr id="740" name="テキスト ボックス 739"/>
        <xdr:cNvSpPr txBox="1"/>
      </xdr:nvSpPr>
      <xdr:spPr>
        <a:xfrm>
          <a:off x="18467017" y="67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152845</xdr:rowOff>
    </xdr:from>
    <xdr:to>
      <xdr:col>32</xdr:col>
      <xdr:colOff>187325</xdr:colOff>
      <xdr:row>79</xdr:row>
      <xdr:rowOff>572</xdr:rowOff>
    </xdr:to>
    <xdr:cxnSp macro="">
      <xdr:nvCxnSpPr>
        <xdr:cNvPr id="827" name="直線コネクタ 826"/>
        <xdr:cNvCxnSpPr/>
      </xdr:nvCxnSpPr>
      <xdr:spPr>
        <a:xfrm>
          <a:off x="21323300" y="13525945"/>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152845</xdr:rowOff>
    </xdr:from>
    <xdr:to>
      <xdr:col>31</xdr:col>
      <xdr:colOff>34925</xdr:colOff>
      <xdr:row>79</xdr:row>
      <xdr:rowOff>46673</xdr:rowOff>
    </xdr:to>
    <xdr:cxnSp macro="">
      <xdr:nvCxnSpPr>
        <xdr:cNvPr id="830" name="直線コネクタ 829"/>
        <xdr:cNvCxnSpPr/>
      </xdr:nvCxnSpPr>
      <xdr:spPr>
        <a:xfrm flipV="1">
          <a:off x="20434300" y="13525945"/>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46673</xdr:rowOff>
    </xdr:from>
    <xdr:to>
      <xdr:col>29</xdr:col>
      <xdr:colOff>517525</xdr:colOff>
      <xdr:row>79</xdr:row>
      <xdr:rowOff>81483</xdr:rowOff>
    </xdr:to>
    <xdr:cxnSp macro="">
      <xdr:nvCxnSpPr>
        <xdr:cNvPr id="833" name="直線コネクタ 832"/>
        <xdr:cNvCxnSpPr/>
      </xdr:nvCxnSpPr>
      <xdr:spPr>
        <a:xfrm flipV="1">
          <a:off x="19545300" y="13591223"/>
          <a:ext cx="889000" cy="3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81483</xdr:rowOff>
    </xdr:from>
    <xdr:to>
      <xdr:col>28</xdr:col>
      <xdr:colOff>314325</xdr:colOff>
      <xdr:row>79</xdr:row>
      <xdr:rowOff>83643</xdr:rowOff>
    </xdr:to>
    <xdr:cxnSp macro="">
      <xdr:nvCxnSpPr>
        <xdr:cNvPr id="836" name="直線コネクタ 835"/>
        <xdr:cNvCxnSpPr/>
      </xdr:nvCxnSpPr>
      <xdr:spPr>
        <a:xfrm flipV="1">
          <a:off x="18656300" y="13626033"/>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121222</xdr:rowOff>
    </xdr:from>
    <xdr:to>
      <xdr:col>32</xdr:col>
      <xdr:colOff>238125</xdr:colOff>
      <xdr:row>79</xdr:row>
      <xdr:rowOff>51372</xdr:rowOff>
    </xdr:to>
    <xdr:sp macro="" textlink="">
      <xdr:nvSpPr>
        <xdr:cNvPr id="846" name="円/楕円 845"/>
        <xdr:cNvSpPr/>
      </xdr:nvSpPr>
      <xdr:spPr>
        <a:xfrm>
          <a:off x="22110700" y="134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36149</xdr:rowOff>
    </xdr:from>
    <xdr:ext cx="534377" cy="259045"/>
    <xdr:sp macro="" textlink="">
      <xdr:nvSpPr>
        <xdr:cNvPr id="847" name="繰出金該当値テキスト"/>
        <xdr:cNvSpPr txBox="1"/>
      </xdr:nvSpPr>
      <xdr:spPr>
        <a:xfrm>
          <a:off x="22212300" y="134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102045</xdr:rowOff>
    </xdr:from>
    <xdr:to>
      <xdr:col>31</xdr:col>
      <xdr:colOff>85725</xdr:colOff>
      <xdr:row>79</xdr:row>
      <xdr:rowOff>32195</xdr:rowOff>
    </xdr:to>
    <xdr:sp macro="" textlink="">
      <xdr:nvSpPr>
        <xdr:cNvPr id="848" name="円/楕円 847"/>
        <xdr:cNvSpPr/>
      </xdr:nvSpPr>
      <xdr:spPr>
        <a:xfrm>
          <a:off x="21272500" y="134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23322</xdr:rowOff>
    </xdr:from>
    <xdr:ext cx="534377" cy="259045"/>
    <xdr:sp macro="" textlink="">
      <xdr:nvSpPr>
        <xdr:cNvPr id="849" name="テキスト ボックス 848"/>
        <xdr:cNvSpPr txBox="1"/>
      </xdr:nvSpPr>
      <xdr:spPr>
        <a:xfrm>
          <a:off x="21056111" y="135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167323</xdr:rowOff>
    </xdr:from>
    <xdr:to>
      <xdr:col>29</xdr:col>
      <xdr:colOff>568325</xdr:colOff>
      <xdr:row>79</xdr:row>
      <xdr:rowOff>97473</xdr:rowOff>
    </xdr:to>
    <xdr:sp macro="" textlink="">
      <xdr:nvSpPr>
        <xdr:cNvPr id="850" name="円/楕円 849"/>
        <xdr:cNvSpPr/>
      </xdr:nvSpPr>
      <xdr:spPr>
        <a:xfrm>
          <a:off x="20383500" y="135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88600</xdr:rowOff>
    </xdr:from>
    <xdr:ext cx="534377" cy="259045"/>
    <xdr:sp macro="" textlink="">
      <xdr:nvSpPr>
        <xdr:cNvPr id="851" name="テキスト ボックス 850"/>
        <xdr:cNvSpPr txBox="1"/>
      </xdr:nvSpPr>
      <xdr:spPr>
        <a:xfrm>
          <a:off x="20167111" y="136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29,825</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30683</xdr:rowOff>
    </xdr:from>
    <xdr:to>
      <xdr:col>28</xdr:col>
      <xdr:colOff>365125</xdr:colOff>
      <xdr:row>79</xdr:row>
      <xdr:rowOff>132283</xdr:rowOff>
    </xdr:to>
    <xdr:sp macro="" textlink="">
      <xdr:nvSpPr>
        <xdr:cNvPr id="852" name="円/楕円 851"/>
        <xdr:cNvSpPr/>
      </xdr:nvSpPr>
      <xdr:spPr>
        <a:xfrm>
          <a:off x="19494500" y="135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123410</xdr:rowOff>
    </xdr:from>
    <xdr:ext cx="534377" cy="259045"/>
    <xdr:sp macro="" textlink="">
      <xdr:nvSpPr>
        <xdr:cNvPr id="853" name="テキスト ボックス 852"/>
        <xdr:cNvSpPr txBox="1"/>
      </xdr:nvSpPr>
      <xdr:spPr>
        <a:xfrm>
          <a:off x="19278111" y="136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27,084</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32843</xdr:rowOff>
    </xdr:from>
    <xdr:to>
      <xdr:col>27</xdr:col>
      <xdr:colOff>161925</xdr:colOff>
      <xdr:row>79</xdr:row>
      <xdr:rowOff>134443</xdr:rowOff>
    </xdr:to>
    <xdr:sp macro="" textlink="">
      <xdr:nvSpPr>
        <xdr:cNvPr id="854" name="円/楕円 853"/>
        <xdr:cNvSpPr/>
      </xdr:nvSpPr>
      <xdr:spPr>
        <a:xfrm>
          <a:off x="18605500" y="135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125570</xdr:rowOff>
    </xdr:from>
    <xdr:ext cx="534377" cy="259045"/>
    <xdr:sp macro="" textlink="">
      <xdr:nvSpPr>
        <xdr:cNvPr id="855" name="テキスト ボックス 854"/>
        <xdr:cNvSpPr txBox="1"/>
      </xdr:nvSpPr>
      <xdr:spPr>
        <a:xfrm>
          <a:off x="18389111" y="136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５３４，０６３円となっている類似団体内平均値を下回っている費用の主な要因としては、人件費がここ数年間退職者が多く、新規採用職員数の減により費用が抑制されている。また、扶助費においては、高齢者にかかる費用は増えているものの、少子化により若年層にかかる費用が減少しているため他市町と比べ費用の上昇率が低くなっている。平均値を上回っている費用の主な要因としては、補助費等については一部事務組合施設大規模改修に伴う多額の負担金や商工観光関係団体への補助金の増などの要因があげられる。維持修繕費は学校教育施設や道路橋梁施設、役場庁舎駐車場等の修繕費が嵩んだのが要因あげられる。今後は補助事業内容の精査をするとともに、公共施設総合管理計画を中心に個別計画の策定を図り、事業の取捨選択、計画的な保守修繕を実施し、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静岡県河津町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7,498
7,461
100.69
4,167,199
4,004,406
144,184
2,515,786
3,171,435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635</xdr:rowOff>
    </xdr:from>
    <xdr:to>
      <xdr:col>6</xdr:col>
      <xdr:colOff>511175</xdr:colOff>
      <xdr:row>38</xdr:row>
      <xdr:rowOff>83566</xdr:rowOff>
    </xdr:to>
    <xdr:cxnSp macro="">
      <xdr:nvCxnSpPr>
        <xdr:cNvPr id="61" name="直線コネクタ 60"/>
        <xdr:cNvCxnSpPr/>
      </xdr:nvCxnSpPr>
      <xdr:spPr>
        <a:xfrm>
          <a:off x="3797300" y="6515735"/>
          <a:ext cx="8382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635</xdr:rowOff>
    </xdr:from>
    <xdr:to>
      <xdr:col>5</xdr:col>
      <xdr:colOff>358775</xdr:colOff>
      <xdr:row>38</xdr:row>
      <xdr:rowOff>70104</xdr:rowOff>
    </xdr:to>
    <xdr:cxnSp macro="">
      <xdr:nvCxnSpPr>
        <xdr:cNvPr id="64" name="直線コネクタ 63"/>
        <xdr:cNvCxnSpPr/>
      </xdr:nvCxnSpPr>
      <xdr:spPr>
        <a:xfrm flipV="1">
          <a:off x="2908300" y="6515735"/>
          <a:ext cx="88900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70104</xdr:rowOff>
    </xdr:from>
    <xdr:to>
      <xdr:col>4</xdr:col>
      <xdr:colOff>155575</xdr:colOff>
      <xdr:row>38</xdr:row>
      <xdr:rowOff>93345</xdr:rowOff>
    </xdr:to>
    <xdr:cxnSp macro="">
      <xdr:nvCxnSpPr>
        <xdr:cNvPr id="67" name="直線コネクタ 66"/>
        <xdr:cNvCxnSpPr/>
      </xdr:nvCxnSpPr>
      <xdr:spPr>
        <a:xfrm flipV="1">
          <a:off x="2019300" y="6585204"/>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79756</xdr:rowOff>
    </xdr:from>
    <xdr:to>
      <xdr:col>2</xdr:col>
      <xdr:colOff>638175</xdr:colOff>
      <xdr:row>38</xdr:row>
      <xdr:rowOff>93345</xdr:rowOff>
    </xdr:to>
    <xdr:cxnSp macro="">
      <xdr:nvCxnSpPr>
        <xdr:cNvPr id="70" name="直線コネクタ 69"/>
        <xdr:cNvCxnSpPr/>
      </xdr:nvCxnSpPr>
      <xdr:spPr>
        <a:xfrm>
          <a:off x="1130300" y="659485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32766</xdr:rowOff>
    </xdr:from>
    <xdr:to>
      <xdr:col>6</xdr:col>
      <xdr:colOff>561975</xdr:colOff>
      <xdr:row>38</xdr:row>
      <xdr:rowOff>134366</xdr:rowOff>
    </xdr:to>
    <xdr:sp macro="" textlink="">
      <xdr:nvSpPr>
        <xdr:cNvPr id="80" name="円/楕円 79"/>
        <xdr:cNvSpPr/>
      </xdr:nvSpPr>
      <xdr:spPr>
        <a:xfrm>
          <a:off x="45847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119143</xdr:rowOff>
    </xdr:from>
    <xdr:ext cx="469744" cy="259045"/>
    <xdr:sp macro="" textlink="">
      <xdr:nvSpPr>
        <xdr:cNvPr id="81" name="議会費該当値テキスト"/>
        <xdr:cNvSpPr txBox="1"/>
      </xdr:nvSpPr>
      <xdr:spPr>
        <a:xfrm>
          <a:off x="4686300"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121285</xdr:rowOff>
    </xdr:from>
    <xdr:to>
      <xdr:col>5</xdr:col>
      <xdr:colOff>409575</xdr:colOff>
      <xdr:row>38</xdr:row>
      <xdr:rowOff>51435</xdr:rowOff>
    </xdr:to>
    <xdr:sp macro="" textlink="">
      <xdr:nvSpPr>
        <xdr:cNvPr id="82" name="円/楕円 81"/>
        <xdr:cNvSpPr/>
      </xdr:nvSpPr>
      <xdr:spPr>
        <a:xfrm>
          <a:off x="3746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42562</xdr:rowOff>
    </xdr:from>
    <xdr:ext cx="469744" cy="259045"/>
    <xdr:sp macro="" textlink="">
      <xdr:nvSpPr>
        <xdr:cNvPr id="83" name="テキスト ボックス 82"/>
        <xdr:cNvSpPr txBox="1"/>
      </xdr:nvSpPr>
      <xdr:spPr>
        <a:xfrm>
          <a:off x="3562427"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19304</xdr:rowOff>
    </xdr:from>
    <xdr:to>
      <xdr:col>4</xdr:col>
      <xdr:colOff>206375</xdr:colOff>
      <xdr:row>38</xdr:row>
      <xdr:rowOff>120904</xdr:rowOff>
    </xdr:to>
    <xdr:sp macro="" textlink="">
      <xdr:nvSpPr>
        <xdr:cNvPr id="84" name="円/楕円 83"/>
        <xdr:cNvSpPr/>
      </xdr:nvSpPr>
      <xdr:spPr>
        <a:xfrm>
          <a:off x="2857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112031</xdr:rowOff>
    </xdr:from>
    <xdr:ext cx="469744" cy="259045"/>
    <xdr:sp macro="" textlink="">
      <xdr:nvSpPr>
        <xdr:cNvPr id="85" name="テキスト ボックス 84"/>
        <xdr:cNvSpPr txBox="1"/>
      </xdr:nvSpPr>
      <xdr:spPr>
        <a:xfrm>
          <a:off x="2673427"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42545</xdr:rowOff>
    </xdr:from>
    <xdr:to>
      <xdr:col>3</xdr:col>
      <xdr:colOff>3175</xdr:colOff>
      <xdr:row>38</xdr:row>
      <xdr:rowOff>144145</xdr:rowOff>
    </xdr:to>
    <xdr:sp macro="" textlink="">
      <xdr:nvSpPr>
        <xdr:cNvPr id="86" name="円/楕円 85"/>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135272</xdr:rowOff>
    </xdr:from>
    <xdr:ext cx="469744" cy="259045"/>
    <xdr:sp macro="" textlink="">
      <xdr:nvSpPr>
        <xdr:cNvPr id="87" name="テキスト ボックス 86"/>
        <xdr:cNvSpPr txBox="1"/>
      </xdr:nvSpPr>
      <xdr:spPr>
        <a:xfrm>
          <a:off x="1784427"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28956</xdr:rowOff>
    </xdr:from>
    <xdr:to>
      <xdr:col>1</xdr:col>
      <xdr:colOff>485775</xdr:colOff>
      <xdr:row>38</xdr:row>
      <xdr:rowOff>130556</xdr:rowOff>
    </xdr:to>
    <xdr:sp macro="" textlink="">
      <xdr:nvSpPr>
        <xdr:cNvPr id="88" name="円/楕円 87"/>
        <xdr:cNvSpPr/>
      </xdr:nvSpPr>
      <xdr:spPr>
        <a:xfrm>
          <a:off x="1079500" y="65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121683</xdr:rowOff>
    </xdr:from>
    <xdr:ext cx="469744" cy="259045"/>
    <xdr:sp macro="" textlink="">
      <xdr:nvSpPr>
        <xdr:cNvPr id="89" name="テキスト ボックス 88"/>
        <xdr:cNvSpPr txBox="1"/>
      </xdr:nvSpPr>
      <xdr:spPr>
        <a:xfrm>
          <a:off x="895427" y="66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66399</xdr:rowOff>
    </xdr:from>
    <xdr:to>
      <xdr:col>6</xdr:col>
      <xdr:colOff>511175</xdr:colOff>
      <xdr:row>58</xdr:row>
      <xdr:rowOff>109282</xdr:rowOff>
    </xdr:to>
    <xdr:cxnSp macro="">
      <xdr:nvCxnSpPr>
        <xdr:cNvPr id="120" name="直線コネクタ 119"/>
        <xdr:cNvCxnSpPr/>
      </xdr:nvCxnSpPr>
      <xdr:spPr>
        <a:xfrm>
          <a:off x="3797300" y="10010499"/>
          <a:ext cx="8382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66399</xdr:rowOff>
    </xdr:from>
    <xdr:to>
      <xdr:col>5</xdr:col>
      <xdr:colOff>358775</xdr:colOff>
      <xdr:row>58</xdr:row>
      <xdr:rowOff>135409</xdr:rowOff>
    </xdr:to>
    <xdr:cxnSp macro="">
      <xdr:nvCxnSpPr>
        <xdr:cNvPr id="123" name="直線コネクタ 122"/>
        <xdr:cNvCxnSpPr/>
      </xdr:nvCxnSpPr>
      <xdr:spPr>
        <a:xfrm flipV="1">
          <a:off x="2908300" y="10010499"/>
          <a:ext cx="889000" cy="6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135409</xdr:rowOff>
    </xdr:from>
    <xdr:to>
      <xdr:col>4</xdr:col>
      <xdr:colOff>155575</xdr:colOff>
      <xdr:row>58</xdr:row>
      <xdr:rowOff>139657</xdr:rowOff>
    </xdr:to>
    <xdr:cxnSp macro="">
      <xdr:nvCxnSpPr>
        <xdr:cNvPr id="126" name="直線コネクタ 125"/>
        <xdr:cNvCxnSpPr/>
      </xdr:nvCxnSpPr>
      <xdr:spPr>
        <a:xfrm flipV="1">
          <a:off x="2019300" y="10079509"/>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139657</xdr:rowOff>
    </xdr:from>
    <xdr:to>
      <xdr:col>2</xdr:col>
      <xdr:colOff>638175</xdr:colOff>
      <xdr:row>58</xdr:row>
      <xdr:rowOff>154381</xdr:rowOff>
    </xdr:to>
    <xdr:cxnSp macro="">
      <xdr:nvCxnSpPr>
        <xdr:cNvPr id="129" name="直線コネクタ 128"/>
        <xdr:cNvCxnSpPr/>
      </xdr:nvCxnSpPr>
      <xdr:spPr>
        <a:xfrm flipV="1">
          <a:off x="1130300" y="10083757"/>
          <a:ext cx="8890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58482</xdr:rowOff>
    </xdr:from>
    <xdr:to>
      <xdr:col>6</xdr:col>
      <xdr:colOff>561975</xdr:colOff>
      <xdr:row>58</xdr:row>
      <xdr:rowOff>160082</xdr:rowOff>
    </xdr:to>
    <xdr:sp macro="" textlink="">
      <xdr:nvSpPr>
        <xdr:cNvPr id="139" name="円/楕円 138"/>
        <xdr:cNvSpPr/>
      </xdr:nvSpPr>
      <xdr:spPr>
        <a:xfrm>
          <a:off x="4584700" y="100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144859</xdr:rowOff>
    </xdr:from>
    <xdr:ext cx="534377" cy="259045"/>
    <xdr:sp macro="" textlink="">
      <xdr:nvSpPr>
        <xdr:cNvPr id="140" name="総務費該当値テキスト"/>
        <xdr:cNvSpPr txBox="1"/>
      </xdr:nvSpPr>
      <xdr:spPr>
        <a:xfrm>
          <a:off x="4686300" y="99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15599</xdr:rowOff>
    </xdr:from>
    <xdr:to>
      <xdr:col>5</xdr:col>
      <xdr:colOff>409575</xdr:colOff>
      <xdr:row>58</xdr:row>
      <xdr:rowOff>117199</xdr:rowOff>
    </xdr:to>
    <xdr:sp macro="" textlink="">
      <xdr:nvSpPr>
        <xdr:cNvPr id="141" name="円/楕円 140"/>
        <xdr:cNvSpPr/>
      </xdr:nvSpPr>
      <xdr:spPr>
        <a:xfrm>
          <a:off x="3746500" y="99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108326</xdr:rowOff>
    </xdr:from>
    <xdr:ext cx="599010" cy="259045"/>
    <xdr:sp macro="" textlink="">
      <xdr:nvSpPr>
        <xdr:cNvPr id="142" name="テキスト ボックス 141"/>
        <xdr:cNvSpPr txBox="1"/>
      </xdr:nvSpPr>
      <xdr:spPr>
        <a:xfrm>
          <a:off x="3497794" y="1005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84609</xdr:rowOff>
    </xdr:from>
    <xdr:to>
      <xdr:col>4</xdr:col>
      <xdr:colOff>206375</xdr:colOff>
      <xdr:row>59</xdr:row>
      <xdr:rowOff>14759</xdr:rowOff>
    </xdr:to>
    <xdr:sp macro="" textlink="">
      <xdr:nvSpPr>
        <xdr:cNvPr id="143" name="円/楕円 142"/>
        <xdr:cNvSpPr/>
      </xdr:nvSpPr>
      <xdr:spPr>
        <a:xfrm>
          <a:off x="2857500" y="100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5886</xdr:rowOff>
    </xdr:from>
    <xdr:ext cx="534377" cy="259045"/>
    <xdr:sp macro="" textlink="">
      <xdr:nvSpPr>
        <xdr:cNvPr id="144" name="テキスト ボックス 143"/>
        <xdr:cNvSpPr txBox="1"/>
      </xdr:nvSpPr>
      <xdr:spPr>
        <a:xfrm>
          <a:off x="2641111" y="101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88857</xdr:rowOff>
    </xdr:from>
    <xdr:to>
      <xdr:col>3</xdr:col>
      <xdr:colOff>3175</xdr:colOff>
      <xdr:row>59</xdr:row>
      <xdr:rowOff>19007</xdr:rowOff>
    </xdr:to>
    <xdr:sp macro="" textlink="">
      <xdr:nvSpPr>
        <xdr:cNvPr id="145" name="円/楕円 144"/>
        <xdr:cNvSpPr/>
      </xdr:nvSpPr>
      <xdr:spPr>
        <a:xfrm>
          <a:off x="1968500" y="100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10134</xdr:rowOff>
    </xdr:from>
    <xdr:ext cx="534377" cy="259045"/>
    <xdr:sp macro="" textlink="">
      <xdr:nvSpPr>
        <xdr:cNvPr id="146" name="テキスト ボックス 145"/>
        <xdr:cNvSpPr txBox="1"/>
      </xdr:nvSpPr>
      <xdr:spPr>
        <a:xfrm>
          <a:off x="1752111" y="101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103581</xdr:rowOff>
    </xdr:from>
    <xdr:to>
      <xdr:col>1</xdr:col>
      <xdr:colOff>485775</xdr:colOff>
      <xdr:row>59</xdr:row>
      <xdr:rowOff>33731</xdr:rowOff>
    </xdr:to>
    <xdr:sp macro="" textlink="">
      <xdr:nvSpPr>
        <xdr:cNvPr id="147" name="円/楕円 146"/>
        <xdr:cNvSpPr/>
      </xdr:nvSpPr>
      <xdr:spPr>
        <a:xfrm>
          <a:off x="1079500" y="100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24858</xdr:rowOff>
    </xdr:from>
    <xdr:ext cx="534377" cy="259045"/>
    <xdr:sp macro="" textlink="">
      <xdr:nvSpPr>
        <xdr:cNvPr id="148" name="テキスト ボックス 147"/>
        <xdr:cNvSpPr txBox="1"/>
      </xdr:nvSpPr>
      <xdr:spPr>
        <a:xfrm>
          <a:off x="863111" y="101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165533</xdr:rowOff>
    </xdr:from>
    <xdr:to>
      <xdr:col>6</xdr:col>
      <xdr:colOff>511175</xdr:colOff>
      <xdr:row>78</xdr:row>
      <xdr:rowOff>104060</xdr:rowOff>
    </xdr:to>
    <xdr:cxnSp macro="">
      <xdr:nvCxnSpPr>
        <xdr:cNvPr id="180" name="直線コネクタ 179"/>
        <xdr:cNvCxnSpPr/>
      </xdr:nvCxnSpPr>
      <xdr:spPr>
        <a:xfrm flipV="1">
          <a:off x="3797300" y="13367183"/>
          <a:ext cx="838200" cy="1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104060</xdr:rowOff>
    </xdr:from>
    <xdr:to>
      <xdr:col>5</xdr:col>
      <xdr:colOff>358775</xdr:colOff>
      <xdr:row>78</xdr:row>
      <xdr:rowOff>155680</xdr:rowOff>
    </xdr:to>
    <xdr:cxnSp macro="">
      <xdr:nvCxnSpPr>
        <xdr:cNvPr id="183" name="直線コネクタ 182"/>
        <xdr:cNvCxnSpPr/>
      </xdr:nvCxnSpPr>
      <xdr:spPr>
        <a:xfrm flipV="1">
          <a:off x="2908300" y="13477160"/>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155680</xdr:rowOff>
    </xdr:from>
    <xdr:to>
      <xdr:col>4</xdr:col>
      <xdr:colOff>155575</xdr:colOff>
      <xdr:row>79</xdr:row>
      <xdr:rowOff>77358</xdr:rowOff>
    </xdr:to>
    <xdr:cxnSp macro="">
      <xdr:nvCxnSpPr>
        <xdr:cNvPr id="186" name="直線コネクタ 185"/>
        <xdr:cNvCxnSpPr/>
      </xdr:nvCxnSpPr>
      <xdr:spPr>
        <a:xfrm flipV="1">
          <a:off x="2019300" y="13528780"/>
          <a:ext cx="889000" cy="9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62161</xdr:rowOff>
    </xdr:from>
    <xdr:to>
      <xdr:col>2</xdr:col>
      <xdr:colOff>638175</xdr:colOff>
      <xdr:row>79</xdr:row>
      <xdr:rowOff>77358</xdr:rowOff>
    </xdr:to>
    <xdr:cxnSp macro="">
      <xdr:nvCxnSpPr>
        <xdr:cNvPr id="189" name="直線コネクタ 188"/>
        <xdr:cNvCxnSpPr/>
      </xdr:nvCxnSpPr>
      <xdr:spPr>
        <a:xfrm>
          <a:off x="1130300" y="13606711"/>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114733</xdr:rowOff>
    </xdr:from>
    <xdr:to>
      <xdr:col>6</xdr:col>
      <xdr:colOff>561975</xdr:colOff>
      <xdr:row>78</xdr:row>
      <xdr:rowOff>44883</xdr:rowOff>
    </xdr:to>
    <xdr:sp macro="" textlink="">
      <xdr:nvSpPr>
        <xdr:cNvPr id="199" name="円/楕円 198"/>
        <xdr:cNvSpPr/>
      </xdr:nvSpPr>
      <xdr:spPr>
        <a:xfrm>
          <a:off x="45847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29660</xdr:rowOff>
    </xdr:from>
    <xdr:ext cx="599010" cy="259045"/>
    <xdr:sp macro="" textlink="">
      <xdr:nvSpPr>
        <xdr:cNvPr id="200" name="民生費該当値テキスト"/>
        <xdr:cNvSpPr txBox="1"/>
      </xdr:nvSpPr>
      <xdr:spPr>
        <a:xfrm>
          <a:off x="4686300" y="1323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53260</xdr:rowOff>
    </xdr:from>
    <xdr:to>
      <xdr:col>5</xdr:col>
      <xdr:colOff>409575</xdr:colOff>
      <xdr:row>78</xdr:row>
      <xdr:rowOff>154860</xdr:rowOff>
    </xdr:to>
    <xdr:sp macro="" textlink="">
      <xdr:nvSpPr>
        <xdr:cNvPr id="201" name="円/楕円 200"/>
        <xdr:cNvSpPr/>
      </xdr:nvSpPr>
      <xdr:spPr>
        <a:xfrm>
          <a:off x="3746500" y="13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145987</xdr:rowOff>
    </xdr:from>
    <xdr:ext cx="599010" cy="259045"/>
    <xdr:sp macro="" textlink="">
      <xdr:nvSpPr>
        <xdr:cNvPr id="202" name="テキスト ボックス 201"/>
        <xdr:cNvSpPr txBox="1"/>
      </xdr:nvSpPr>
      <xdr:spPr>
        <a:xfrm>
          <a:off x="3497794" y="135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104880</xdr:rowOff>
    </xdr:from>
    <xdr:to>
      <xdr:col>4</xdr:col>
      <xdr:colOff>206375</xdr:colOff>
      <xdr:row>79</xdr:row>
      <xdr:rowOff>35030</xdr:rowOff>
    </xdr:to>
    <xdr:sp macro="" textlink="">
      <xdr:nvSpPr>
        <xdr:cNvPr id="203" name="円/楕円 202"/>
        <xdr:cNvSpPr/>
      </xdr:nvSpPr>
      <xdr:spPr>
        <a:xfrm>
          <a:off x="2857500" y="134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26157</xdr:rowOff>
    </xdr:from>
    <xdr:ext cx="599010" cy="259045"/>
    <xdr:sp macro="" textlink="">
      <xdr:nvSpPr>
        <xdr:cNvPr id="204" name="テキスト ボックス 203"/>
        <xdr:cNvSpPr txBox="1"/>
      </xdr:nvSpPr>
      <xdr:spPr>
        <a:xfrm>
          <a:off x="2608794" y="1357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26558</xdr:rowOff>
    </xdr:from>
    <xdr:to>
      <xdr:col>3</xdr:col>
      <xdr:colOff>3175</xdr:colOff>
      <xdr:row>79</xdr:row>
      <xdr:rowOff>128158</xdr:rowOff>
    </xdr:to>
    <xdr:sp macro="" textlink="">
      <xdr:nvSpPr>
        <xdr:cNvPr id="205" name="円/楕円 204"/>
        <xdr:cNvSpPr/>
      </xdr:nvSpPr>
      <xdr:spPr>
        <a:xfrm>
          <a:off x="1968500" y="13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119285</xdr:rowOff>
    </xdr:from>
    <xdr:ext cx="534377" cy="259045"/>
    <xdr:sp macro="" textlink="">
      <xdr:nvSpPr>
        <xdr:cNvPr id="206" name="テキスト ボックス 205"/>
        <xdr:cNvSpPr txBox="1"/>
      </xdr:nvSpPr>
      <xdr:spPr>
        <a:xfrm>
          <a:off x="1752111" y="136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11361</xdr:rowOff>
    </xdr:from>
    <xdr:to>
      <xdr:col>1</xdr:col>
      <xdr:colOff>485775</xdr:colOff>
      <xdr:row>79</xdr:row>
      <xdr:rowOff>112961</xdr:rowOff>
    </xdr:to>
    <xdr:sp macro="" textlink="">
      <xdr:nvSpPr>
        <xdr:cNvPr id="207" name="円/楕円 206"/>
        <xdr:cNvSpPr/>
      </xdr:nvSpPr>
      <xdr:spPr>
        <a:xfrm>
          <a:off x="1079500" y="135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104088</xdr:rowOff>
    </xdr:from>
    <xdr:ext cx="534377" cy="259045"/>
    <xdr:sp macro="" textlink="">
      <xdr:nvSpPr>
        <xdr:cNvPr id="208" name="テキスト ボックス 207"/>
        <xdr:cNvSpPr txBox="1"/>
      </xdr:nvSpPr>
      <xdr:spPr>
        <a:xfrm>
          <a:off x="863111" y="136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152958</xdr:rowOff>
    </xdr:from>
    <xdr:to>
      <xdr:col>6</xdr:col>
      <xdr:colOff>511175</xdr:colOff>
      <xdr:row>97</xdr:row>
      <xdr:rowOff>1460</xdr:rowOff>
    </xdr:to>
    <xdr:cxnSp macro="">
      <xdr:nvCxnSpPr>
        <xdr:cNvPr id="235" name="直線コネクタ 234"/>
        <xdr:cNvCxnSpPr/>
      </xdr:nvCxnSpPr>
      <xdr:spPr>
        <a:xfrm flipV="1">
          <a:off x="3797300" y="16612158"/>
          <a:ext cx="8382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168430</xdr:rowOff>
    </xdr:from>
    <xdr:to>
      <xdr:col>5</xdr:col>
      <xdr:colOff>358775</xdr:colOff>
      <xdr:row>97</xdr:row>
      <xdr:rowOff>1460</xdr:rowOff>
    </xdr:to>
    <xdr:cxnSp macro="">
      <xdr:nvCxnSpPr>
        <xdr:cNvPr id="238" name="直線コネクタ 237"/>
        <xdr:cNvCxnSpPr/>
      </xdr:nvCxnSpPr>
      <xdr:spPr>
        <a:xfrm>
          <a:off x="2908300" y="1662763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168430</xdr:rowOff>
    </xdr:from>
    <xdr:to>
      <xdr:col>4</xdr:col>
      <xdr:colOff>155575</xdr:colOff>
      <xdr:row>97</xdr:row>
      <xdr:rowOff>50574</xdr:rowOff>
    </xdr:to>
    <xdr:cxnSp macro="">
      <xdr:nvCxnSpPr>
        <xdr:cNvPr id="241" name="直線コネクタ 240"/>
        <xdr:cNvCxnSpPr/>
      </xdr:nvCxnSpPr>
      <xdr:spPr>
        <a:xfrm flipV="1">
          <a:off x="2019300" y="16627630"/>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50574</xdr:rowOff>
    </xdr:from>
    <xdr:to>
      <xdr:col>2</xdr:col>
      <xdr:colOff>638175</xdr:colOff>
      <xdr:row>97</xdr:row>
      <xdr:rowOff>51402</xdr:rowOff>
    </xdr:to>
    <xdr:cxnSp macro="">
      <xdr:nvCxnSpPr>
        <xdr:cNvPr id="244" name="直線コネクタ 243"/>
        <xdr:cNvCxnSpPr/>
      </xdr:nvCxnSpPr>
      <xdr:spPr>
        <a:xfrm flipV="1">
          <a:off x="1130300" y="16681224"/>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102158</xdr:rowOff>
    </xdr:from>
    <xdr:to>
      <xdr:col>6</xdr:col>
      <xdr:colOff>561975</xdr:colOff>
      <xdr:row>97</xdr:row>
      <xdr:rowOff>32308</xdr:rowOff>
    </xdr:to>
    <xdr:sp macro="" textlink="">
      <xdr:nvSpPr>
        <xdr:cNvPr id="254" name="円/楕円 253"/>
        <xdr:cNvSpPr/>
      </xdr:nvSpPr>
      <xdr:spPr>
        <a:xfrm>
          <a:off x="4584700" y="165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80585</xdr:rowOff>
    </xdr:from>
    <xdr:ext cx="534377" cy="259045"/>
    <xdr:sp macro="" textlink="">
      <xdr:nvSpPr>
        <xdr:cNvPr id="255" name="衛生費該当値テキスト"/>
        <xdr:cNvSpPr txBox="1"/>
      </xdr:nvSpPr>
      <xdr:spPr>
        <a:xfrm>
          <a:off x="4686300" y="1653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72,100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122110</xdr:rowOff>
    </xdr:from>
    <xdr:to>
      <xdr:col>5</xdr:col>
      <xdr:colOff>409575</xdr:colOff>
      <xdr:row>97</xdr:row>
      <xdr:rowOff>52260</xdr:rowOff>
    </xdr:to>
    <xdr:sp macro="" textlink="">
      <xdr:nvSpPr>
        <xdr:cNvPr id="256" name="円/楕円 255"/>
        <xdr:cNvSpPr/>
      </xdr:nvSpPr>
      <xdr:spPr>
        <a:xfrm>
          <a:off x="3746500" y="165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43387</xdr:rowOff>
    </xdr:from>
    <xdr:ext cx="534377" cy="259045"/>
    <xdr:sp macro="" textlink="">
      <xdr:nvSpPr>
        <xdr:cNvPr id="257" name="テキスト ボックス 256"/>
        <xdr:cNvSpPr txBox="1"/>
      </xdr:nvSpPr>
      <xdr:spPr>
        <a:xfrm>
          <a:off x="3530111" y="1667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117630</xdr:rowOff>
    </xdr:from>
    <xdr:to>
      <xdr:col>4</xdr:col>
      <xdr:colOff>206375</xdr:colOff>
      <xdr:row>97</xdr:row>
      <xdr:rowOff>47780</xdr:rowOff>
    </xdr:to>
    <xdr:sp macro="" textlink="">
      <xdr:nvSpPr>
        <xdr:cNvPr id="258" name="円/楕円 257"/>
        <xdr:cNvSpPr/>
      </xdr:nvSpPr>
      <xdr:spPr>
        <a:xfrm>
          <a:off x="2857500" y="165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38907</xdr:rowOff>
    </xdr:from>
    <xdr:ext cx="534377" cy="259045"/>
    <xdr:sp macro="" textlink="">
      <xdr:nvSpPr>
        <xdr:cNvPr id="259" name="テキスト ボックス 258"/>
        <xdr:cNvSpPr txBox="1"/>
      </xdr:nvSpPr>
      <xdr:spPr>
        <a:xfrm>
          <a:off x="2641111" y="166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171224</xdr:rowOff>
    </xdr:from>
    <xdr:to>
      <xdr:col>3</xdr:col>
      <xdr:colOff>3175</xdr:colOff>
      <xdr:row>97</xdr:row>
      <xdr:rowOff>101374</xdr:rowOff>
    </xdr:to>
    <xdr:sp macro="" textlink="">
      <xdr:nvSpPr>
        <xdr:cNvPr id="260" name="円/楕円 259"/>
        <xdr:cNvSpPr/>
      </xdr:nvSpPr>
      <xdr:spPr>
        <a:xfrm>
          <a:off x="1968500" y="166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92501</xdr:rowOff>
    </xdr:from>
    <xdr:ext cx="534377" cy="259045"/>
    <xdr:sp macro="" textlink="">
      <xdr:nvSpPr>
        <xdr:cNvPr id="261" name="テキスト ボックス 260"/>
        <xdr:cNvSpPr txBox="1"/>
      </xdr:nvSpPr>
      <xdr:spPr>
        <a:xfrm>
          <a:off x="1752111" y="167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602</xdr:rowOff>
    </xdr:from>
    <xdr:to>
      <xdr:col>1</xdr:col>
      <xdr:colOff>485775</xdr:colOff>
      <xdr:row>97</xdr:row>
      <xdr:rowOff>102202</xdr:rowOff>
    </xdr:to>
    <xdr:sp macro="" textlink="">
      <xdr:nvSpPr>
        <xdr:cNvPr id="262" name="円/楕円 261"/>
        <xdr:cNvSpPr/>
      </xdr:nvSpPr>
      <xdr:spPr>
        <a:xfrm>
          <a:off x="1079500" y="166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93329</xdr:rowOff>
    </xdr:from>
    <xdr:ext cx="534377" cy="259045"/>
    <xdr:sp macro="" textlink="">
      <xdr:nvSpPr>
        <xdr:cNvPr id="263" name="テキスト ボックス 262"/>
        <xdr:cNvSpPr txBox="1"/>
      </xdr:nvSpPr>
      <xdr:spPr>
        <a:xfrm>
          <a:off x="863111" y="167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30578</xdr:rowOff>
    </xdr:from>
    <xdr:to>
      <xdr:col>15</xdr:col>
      <xdr:colOff>180975</xdr:colOff>
      <xdr:row>57</xdr:row>
      <xdr:rowOff>77601</xdr:rowOff>
    </xdr:to>
    <xdr:cxnSp macro="">
      <xdr:nvCxnSpPr>
        <xdr:cNvPr id="345" name="直線コネクタ 344"/>
        <xdr:cNvCxnSpPr/>
      </xdr:nvCxnSpPr>
      <xdr:spPr>
        <a:xfrm flipV="1">
          <a:off x="9639300" y="9803228"/>
          <a:ext cx="8382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77601</xdr:rowOff>
    </xdr:from>
    <xdr:to>
      <xdr:col>14</xdr:col>
      <xdr:colOff>28575</xdr:colOff>
      <xdr:row>57</xdr:row>
      <xdr:rowOff>83990</xdr:rowOff>
    </xdr:to>
    <xdr:cxnSp macro="">
      <xdr:nvCxnSpPr>
        <xdr:cNvPr id="348" name="直線コネクタ 347"/>
        <xdr:cNvCxnSpPr/>
      </xdr:nvCxnSpPr>
      <xdr:spPr>
        <a:xfrm flipV="1">
          <a:off x="8750300" y="9850251"/>
          <a:ext cx="889000" cy="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71183</xdr:rowOff>
    </xdr:from>
    <xdr:to>
      <xdr:col>12</xdr:col>
      <xdr:colOff>511175</xdr:colOff>
      <xdr:row>57</xdr:row>
      <xdr:rowOff>83990</xdr:rowOff>
    </xdr:to>
    <xdr:cxnSp macro="">
      <xdr:nvCxnSpPr>
        <xdr:cNvPr id="351" name="直線コネクタ 350"/>
        <xdr:cNvCxnSpPr/>
      </xdr:nvCxnSpPr>
      <xdr:spPr>
        <a:xfrm>
          <a:off x="7861300" y="9843833"/>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71183</xdr:rowOff>
    </xdr:from>
    <xdr:to>
      <xdr:col>11</xdr:col>
      <xdr:colOff>307975</xdr:colOff>
      <xdr:row>57</xdr:row>
      <xdr:rowOff>111193</xdr:rowOff>
    </xdr:to>
    <xdr:cxnSp macro="">
      <xdr:nvCxnSpPr>
        <xdr:cNvPr id="354" name="直線コネクタ 353"/>
        <xdr:cNvCxnSpPr/>
      </xdr:nvCxnSpPr>
      <xdr:spPr>
        <a:xfrm flipV="1">
          <a:off x="6972300" y="9843833"/>
          <a:ext cx="889000" cy="4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151228</xdr:rowOff>
    </xdr:from>
    <xdr:to>
      <xdr:col>15</xdr:col>
      <xdr:colOff>231775</xdr:colOff>
      <xdr:row>57</xdr:row>
      <xdr:rowOff>81378</xdr:rowOff>
    </xdr:to>
    <xdr:sp macro="" textlink="">
      <xdr:nvSpPr>
        <xdr:cNvPr id="364" name="円/楕円 363"/>
        <xdr:cNvSpPr/>
      </xdr:nvSpPr>
      <xdr:spPr>
        <a:xfrm>
          <a:off x="10426700" y="97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129655</xdr:rowOff>
    </xdr:from>
    <xdr:ext cx="534377" cy="259045"/>
    <xdr:sp macro="" textlink="">
      <xdr:nvSpPr>
        <xdr:cNvPr id="365" name="農林水産業費該当値テキスト"/>
        <xdr:cNvSpPr txBox="1"/>
      </xdr:nvSpPr>
      <xdr:spPr>
        <a:xfrm>
          <a:off x="10528300" y="973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26801</xdr:rowOff>
    </xdr:from>
    <xdr:to>
      <xdr:col>14</xdr:col>
      <xdr:colOff>79375</xdr:colOff>
      <xdr:row>57</xdr:row>
      <xdr:rowOff>128401</xdr:rowOff>
    </xdr:to>
    <xdr:sp macro="" textlink="">
      <xdr:nvSpPr>
        <xdr:cNvPr id="366" name="円/楕円 365"/>
        <xdr:cNvSpPr/>
      </xdr:nvSpPr>
      <xdr:spPr>
        <a:xfrm>
          <a:off x="9588500" y="97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119528</xdr:rowOff>
    </xdr:from>
    <xdr:ext cx="534377" cy="259045"/>
    <xdr:sp macro="" textlink="">
      <xdr:nvSpPr>
        <xdr:cNvPr id="367" name="テキスト ボックス 366"/>
        <xdr:cNvSpPr txBox="1"/>
      </xdr:nvSpPr>
      <xdr:spPr>
        <a:xfrm>
          <a:off x="9372111" y="98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33190</xdr:rowOff>
    </xdr:from>
    <xdr:to>
      <xdr:col>12</xdr:col>
      <xdr:colOff>561975</xdr:colOff>
      <xdr:row>57</xdr:row>
      <xdr:rowOff>134790</xdr:rowOff>
    </xdr:to>
    <xdr:sp macro="" textlink="">
      <xdr:nvSpPr>
        <xdr:cNvPr id="368" name="円/楕円 367"/>
        <xdr:cNvSpPr/>
      </xdr:nvSpPr>
      <xdr:spPr>
        <a:xfrm>
          <a:off x="8699500" y="98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125917</xdr:rowOff>
    </xdr:from>
    <xdr:ext cx="534377" cy="259045"/>
    <xdr:sp macro="" textlink="">
      <xdr:nvSpPr>
        <xdr:cNvPr id="369" name="テキスト ボックス 368"/>
        <xdr:cNvSpPr txBox="1"/>
      </xdr:nvSpPr>
      <xdr:spPr>
        <a:xfrm>
          <a:off x="8483111" y="98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20383</xdr:rowOff>
    </xdr:from>
    <xdr:to>
      <xdr:col>11</xdr:col>
      <xdr:colOff>358775</xdr:colOff>
      <xdr:row>57</xdr:row>
      <xdr:rowOff>121983</xdr:rowOff>
    </xdr:to>
    <xdr:sp macro="" textlink="">
      <xdr:nvSpPr>
        <xdr:cNvPr id="370" name="円/楕円 369"/>
        <xdr:cNvSpPr/>
      </xdr:nvSpPr>
      <xdr:spPr>
        <a:xfrm>
          <a:off x="7810500" y="97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113110</xdr:rowOff>
    </xdr:from>
    <xdr:ext cx="534377" cy="259045"/>
    <xdr:sp macro="" textlink="">
      <xdr:nvSpPr>
        <xdr:cNvPr id="371" name="テキスト ボックス 370"/>
        <xdr:cNvSpPr txBox="1"/>
      </xdr:nvSpPr>
      <xdr:spPr>
        <a:xfrm>
          <a:off x="7594111" y="98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60393</xdr:rowOff>
    </xdr:from>
    <xdr:to>
      <xdr:col>10</xdr:col>
      <xdr:colOff>155575</xdr:colOff>
      <xdr:row>57</xdr:row>
      <xdr:rowOff>161993</xdr:rowOff>
    </xdr:to>
    <xdr:sp macro="" textlink="">
      <xdr:nvSpPr>
        <xdr:cNvPr id="372" name="円/楕円 371"/>
        <xdr:cNvSpPr/>
      </xdr:nvSpPr>
      <xdr:spPr>
        <a:xfrm>
          <a:off x="6921500" y="98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153120</xdr:rowOff>
    </xdr:from>
    <xdr:ext cx="534377" cy="259045"/>
    <xdr:sp macro="" textlink="">
      <xdr:nvSpPr>
        <xdr:cNvPr id="373" name="テキスト ボックス 372"/>
        <xdr:cNvSpPr txBox="1"/>
      </xdr:nvSpPr>
      <xdr:spPr>
        <a:xfrm>
          <a:off x="6705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144794</xdr:rowOff>
    </xdr:from>
    <xdr:to>
      <xdr:col>15</xdr:col>
      <xdr:colOff>180975</xdr:colOff>
      <xdr:row>74</xdr:row>
      <xdr:rowOff>152567</xdr:rowOff>
    </xdr:to>
    <xdr:cxnSp macro="">
      <xdr:nvCxnSpPr>
        <xdr:cNvPr id="404" name="直線コネクタ 403"/>
        <xdr:cNvCxnSpPr/>
      </xdr:nvCxnSpPr>
      <xdr:spPr>
        <a:xfrm>
          <a:off x="9639300" y="1283209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144794</xdr:rowOff>
    </xdr:from>
    <xdr:to>
      <xdr:col>14</xdr:col>
      <xdr:colOff>28575</xdr:colOff>
      <xdr:row>75</xdr:row>
      <xdr:rowOff>40831</xdr:rowOff>
    </xdr:to>
    <xdr:cxnSp macro="">
      <xdr:nvCxnSpPr>
        <xdr:cNvPr id="407" name="直線コネクタ 406"/>
        <xdr:cNvCxnSpPr/>
      </xdr:nvCxnSpPr>
      <xdr:spPr>
        <a:xfrm flipV="1">
          <a:off x="8750300" y="12832094"/>
          <a:ext cx="889000" cy="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168667</xdr:rowOff>
    </xdr:from>
    <xdr:to>
      <xdr:col>12</xdr:col>
      <xdr:colOff>511175</xdr:colOff>
      <xdr:row>75</xdr:row>
      <xdr:rowOff>40831</xdr:rowOff>
    </xdr:to>
    <xdr:cxnSp macro="">
      <xdr:nvCxnSpPr>
        <xdr:cNvPr id="410" name="直線コネクタ 409"/>
        <xdr:cNvCxnSpPr/>
      </xdr:nvCxnSpPr>
      <xdr:spPr>
        <a:xfrm>
          <a:off x="7861300" y="12855967"/>
          <a:ext cx="889000" cy="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38463</xdr:rowOff>
    </xdr:from>
    <xdr:to>
      <xdr:col>11</xdr:col>
      <xdr:colOff>307975</xdr:colOff>
      <xdr:row>74</xdr:row>
      <xdr:rowOff>168667</xdr:rowOff>
    </xdr:to>
    <xdr:cxnSp macro="">
      <xdr:nvCxnSpPr>
        <xdr:cNvPr id="413" name="直線コネクタ 412"/>
        <xdr:cNvCxnSpPr/>
      </xdr:nvCxnSpPr>
      <xdr:spPr>
        <a:xfrm>
          <a:off x="6972300" y="12725763"/>
          <a:ext cx="889000" cy="1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101767</xdr:rowOff>
    </xdr:from>
    <xdr:to>
      <xdr:col>15</xdr:col>
      <xdr:colOff>231775</xdr:colOff>
      <xdr:row>75</xdr:row>
      <xdr:rowOff>31917</xdr:rowOff>
    </xdr:to>
    <xdr:sp macro="" textlink="">
      <xdr:nvSpPr>
        <xdr:cNvPr id="423" name="円/楕円 422"/>
        <xdr:cNvSpPr/>
      </xdr:nvSpPr>
      <xdr:spPr>
        <a:xfrm>
          <a:off x="10426700" y="12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124644</xdr:rowOff>
    </xdr:from>
    <xdr:ext cx="534377" cy="259045"/>
    <xdr:sp macro="" textlink="">
      <xdr:nvSpPr>
        <xdr:cNvPr id="424" name="商工費該当値テキスト"/>
        <xdr:cNvSpPr txBox="1"/>
      </xdr:nvSpPr>
      <xdr:spPr>
        <a:xfrm>
          <a:off x="10528300" y="1264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93994</xdr:rowOff>
    </xdr:from>
    <xdr:to>
      <xdr:col>14</xdr:col>
      <xdr:colOff>79375</xdr:colOff>
      <xdr:row>75</xdr:row>
      <xdr:rowOff>24144</xdr:rowOff>
    </xdr:to>
    <xdr:sp macro="" textlink="">
      <xdr:nvSpPr>
        <xdr:cNvPr id="425" name="円/楕円 424"/>
        <xdr:cNvSpPr/>
      </xdr:nvSpPr>
      <xdr:spPr>
        <a:xfrm>
          <a:off x="9588500" y="127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40671</xdr:rowOff>
    </xdr:from>
    <xdr:ext cx="534377" cy="259045"/>
    <xdr:sp macro="" textlink="">
      <xdr:nvSpPr>
        <xdr:cNvPr id="426" name="テキスト ボックス 425"/>
        <xdr:cNvSpPr txBox="1"/>
      </xdr:nvSpPr>
      <xdr:spPr>
        <a:xfrm>
          <a:off x="9372111" y="125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161481</xdr:rowOff>
    </xdr:from>
    <xdr:to>
      <xdr:col>12</xdr:col>
      <xdr:colOff>561975</xdr:colOff>
      <xdr:row>75</xdr:row>
      <xdr:rowOff>91631</xdr:rowOff>
    </xdr:to>
    <xdr:sp macro="" textlink="">
      <xdr:nvSpPr>
        <xdr:cNvPr id="427" name="円/楕円 426"/>
        <xdr:cNvSpPr/>
      </xdr:nvSpPr>
      <xdr:spPr>
        <a:xfrm>
          <a:off x="8699500" y="128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108158</xdr:rowOff>
    </xdr:from>
    <xdr:ext cx="534377" cy="259045"/>
    <xdr:sp macro="" textlink="">
      <xdr:nvSpPr>
        <xdr:cNvPr id="428" name="テキスト ボックス 427"/>
        <xdr:cNvSpPr txBox="1"/>
      </xdr:nvSpPr>
      <xdr:spPr>
        <a:xfrm>
          <a:off x="8483111" y="126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117867</xdr:rowOff>
    </xdr:from>
    <xdr:to>
      <xdr:col>11</xdr:col>
      <xdr:colOff>358775</xdr:colOff>
      <xdr:row>75</xdr:row>
      <xdr:rowOff>48017</xdr:rowOff>
    </xdr:to>
    <xdr:sp macro="" textlink="">
      <xdr:nvSpPr>
        <xdr:cNvPr id="429" name="円/楕円 428"/>
        <xdr:cNvSpPr/>
      </xdr:nvSpPr>
      <xdr:spPr>
        <a:xfrm>
          <a:off x="7810500" y="128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64544</xdr:rowOff>
    </xdr:from>
    <xdr:ext cx="534377" cy="259045"/>
    <xdr:sp macro="" textlink="">
      <xdr:nvSpPr>
        <xdr:cNvPr id="430" name="テキスト ボックス 429"/>
        <xdr:cNvSpPr txBox="1"/>
      </xdr:nvSpPr>
      <xdr:spPr>
        <a:xfrm>
          <a:off x="7594111" y="125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159113</xdr:rowOff>
    </xdr:from>
    <xdr:to>
      <xdr:col>10</xdr:col>
      <xdr:colOff>155575</xdr:colOff>
      <xdr:row>74</xdr:row>
      <xdr:rowOff>89263</xdr:rowOff>
    </xdr:to>
    <xdr:sp macro="" textlink="">
      <xdr:nvSpPr>
        <xdr:cNvPr id="431" name="円/楕円 430"/>
        <xdr:cNvSpPr/>
      </xdr:nvSpPr>
      <xdr:spPr>
        <a:xfrm>
          <a:off x="6921500" y="126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105790</xdr:rowOff>
    </xdr:from>
    <xdr:ext cx="534377" cy="259045"/>
    <xdr:sp macro="" textlink="">
      <xdr:nvSpPr>
        <xdr:cNvPr id="432" name="テキスト ボックス 431"/>
        <xdr:cNvSpPr txBox="1"/>
      </xdr:nvSpPr>
      <xdr:spPr>
        <a:xfrm>
          <a:off x="6705111" y="124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157874</xdr:rowOff>
    </xdr:from>
    <xdr:to>
      <xdr:col>15</xdr:col>
      <xdr:colOff>180975</xdr:colOff>
      <xdr:row>97</xdr:row>
      <xdr:rowOff>162807</xdr:rowOff>
    </xdr:to>
    <xdr:cxnSp macro="">
      <xdr:nvCxnSpPr>
        <xdr:cNvPr id="459" name="直線コネクタ 458"/>
        <xdr:cNvCxnSpPr/>
      </xdr:nvCxnSpPr>
      <xdr:spPr>
        <a:xfrm flipV="1">
          <a:off x="9639300" y="16788524"/>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162807</xdr:rowOff>
    </xdr:from>
    <xdr:to>
      <xdr:col>14</xdr:col>
      <xdr:colOff>28575</xdr:colOff>
      <xdr:row>97</xdr:row>
      <xdr:rowOff>163361</xdr:rowOff>
    </xdr:to>
    <xdr:cxnSp macro="">
      <xdr:nvCxnSpPr>
        <xdr:cNvPr id="462" name="直線コネクタ 461"/>
        <xdr:cNvCxnSpPr/>
      </xdr:nvCxnSpPr>
      <xdr:spPr>
        <a:xfrm flipV="1">
          <a:off x="8750300" y="1679345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163361</xdr:rowOff>
    </xdr:from>
    <xdr:to>
      <xdr:col>12</xdr:col>
      <xdr:colOff>511175</xdr:colOff>
      <xdr:row>98</xdr:row>
      <xdr:rowOff>31060</xdr:rowOff>
    </xdr:to>
    <xdr:cxnSp macro="">
      <xdr:nvCxnSpPr>
        <xdr:cNvPr id="465" name="直線コネクタ 464"/>
        <xdr:cNvCxnSpPr/>
      </xdr:nvCxnSpPr>
      <xdr:spPr>
        <a:xfrm flipV="1">
          <a:off x="7861300" y="16794011"/>
          <a:ext cx="889000" cy="3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30762</xdr:rowOff>
    </xdr:from>
    <xdr:to>
      <xdr:col>11</xdr:col>
      <xdr:colOff>307975</xdr:colOff>
      <xdr:row>98</xdr:row>
      <xdr:rowOff>31060</xdr:rowOff>
    </xdr:to>
    <xdr:cxnSp macro="">
      <xdr:nvCxnSpPr>
        <xdr:cNvPr id="468" name="直線コネクタ 467"/>
        <xdr:cNvCxnSpPr/>
      </xdr:nvCxnSpPr>
      <xdr:spPr>
        <a:xfrm>
          <a:off x="6972300" y="16832862"/>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107074</xdr:rowOff>
    </xdr:from>
    <xdr:to>
      <xdr:col>15</xdr:col>
      <xdr:colOff>231775</xdr:colOff>
      <xdr:row>98</xdr:row>
      <xdr:rowOff>37224</xdr:rowOff>
    </xdr:to>
    <xdr:sp macro="" textlink="">
      <xdr:nvSpPr>
        <xdr:cNvPr id="478" name="円/楕円 477"/>
        <xdr:cNvSpPr/>
      </xdr:nvSpPr>
      <xdr:spPr>
        <a:xfrm>
          <a:off x="10426700" y="167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22001</xdr:rowOff>
    </xdr:from>
    <xdr:ext cx="534377" cy="259045"/>
    <xdr:sp macro="" textlink="">
      <xdr:nvSpPr>
        <xdr:cNvPr id="479" name="土木費該当値テキスト"/>
        <xdr:cNvSpPr txBox="1"/>
      </xdr:nvSpPr>
      <xdr:spPr>
        <a:xfrm>
          <a:off x="10528300" y="166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112007</xdr:rowOff>
    </xdr:from>
    <xdr:to>
      <xdr:col>14</xdr:col>
      <xdr:colOff>79375</xdr:colOff>
      <xdr:row>98</xdr:row>
      <xdr:rowOff>42157</xdr:rowOff>
    </xdr:to>
    <xdr:sp macro="" textlink="">
      <xdr:nvSpPr>
        <xdr:cNvPr id="480" name="円/楕円 479"/>
        <xdr:cNvSpPr/>
      </xdr:nvSpPr>
      <xdr:spPr>
        <a:xfrm>
          <a:off x="9588500" y="167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33284</xdr:rowOff>
    </xdr:from>
    <xdr:ext cx="534377" cy="259045"/>
    <xdr:sp macro="" textlink="">
      <xdr:nvSpPr>
        <xdr:cNvPr id="481" name="テキスト ボックス 480"/>
        <xdr:cNvSpPr txBox="1"/>
      </xdr:nvSpPr>
      <xdr:spPr>
        <a:xfrm>
          <a:off x="9372111" y="168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112561</xdr:rowOff>
    </xdr:from>
    <xdr:to>
      <xdr:col>12</xdr:col>
      <xdr:colOff>561975</xdr:colOff>
      <xdr:row>98</xdr:row>
      <xdr:rowOff>42711</xdr:rowOff>
    </xdr:to>
    <xdr:sp macro="" textlink="">
      <xdr:nvSpPr>
        <xdr:cNvPr id="482" name="円/楕円 481"/>
        <xdr:cNvSpPr/>
      </xdr:nvSpPr>
      <xdr:spPr>
        <a:xfrm>
          <a:off x="8699500" y="16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33838</xdr:rowOff>
    </xdr:from>
    <xdr:ext cx="534377" cy="259045"/>
    <xdr:sp macro="" textlink="">
      <xdr:nvSpPr>
        <xdr:cNvPr id="483" name="テキスト ボックス 482"/>
        <xdr:cNvSpPr txBox="1"/>
      </xdr:nvSpPr>
      <xdr:spPr>
        <a:xfrm>
          <a:off x="8483111" y="168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151710</xdr:rowOff>
    </xdr:from>
    <xdr:to>
      <xdr:col>11</xdr:col>
      <xdr:colOff>358775</xdr:colOff>
      <xdr:row>98</xdr:row>
      <xdr:rowOff>81860</xdr:rowOff>
    </xdr:to>
    <xdr:sp macro="" textlink="">
      <xdr:nvSpPr>
        <xdr:cNvPr id="484" name="円/楕円 483"/>
        <xdr:cNvSpPr/>
      </xdr:nvSpPr>
      <xdr:spPr>
        <a:xfrm>
          <a:off x="7810500" y="167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72987</xdr:rowOff>
    </xdr:from>
    <xdr:ext cx="534377" cy="259045"/>
    <xdr:sp macro="" textlink="">
      <xdr:nvSpPr>
        <xdr:cNvPr id="485" name="テキスト ボックス 484"/>
        <xdr:cNvSpPr txBox="1"/>
      </xdr:nvSpPr>
      <xdr:spPr>
        <a:xfrm>
          <a:off x="7594111" y="168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151412</xdr:rowOff>
    </xdr:from>
    <xdr:to>
      <xdr:col>10</xdr:col>
      <xdr:colOff>155575</xdr:colOff>
      <xdr:row>98</xdr:row>
      <xdr:rowOff>81562</xdr:rowOff>
    </xdr:to>
    <xdr:sp macro="" textlink="">
      <xdr:nvSpPr>
        <xdr:cNvPr id="486" name="円/楕円 485"/>
        <xdr:cNvSpPr/>
      </xdr:nvSpPr>
      <xdr:spPr>
        <a:xfrm>
          <a:off x="6921500" y="167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72689</xdr:rowOff>
    </xdr:from>
    <xdr:ext cx="534377" cy="259045"/>
    <xdr:sp macro="" textlink="">
      <xdr:nvSpPr>
        <xdr:cNvPr id="487" name="テキスト ボックス 486"/>
        <xdr:cNvSpPr txBox="1"/>
      </xdr:nvSpPr>
      <xdr:spPr>
        <a:xfrm>
          <a:off x="6705111" y="168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103513</xdr:rowOff>
    </xdr:from>
    <xdr:to>
      <xdr:col>23</xdr:col>
      <xdr:colOff>517525</xdr:colOff>
      <xdr:row>37</xdr:row>
      <xdr:rowOff>67759</xdr:rowOff>
    </xdr:to>
    <xdr:cxnSp macro="">
      <xdr:nvCxnSpPr>
        <xdr:cNvPr id="515" name="直線コネクタ 514"/>
        <xdr:cNvCxnSpPr/>
      </xdr:nvCxnSpPr>
      <xdr:spPr>
        <a:xfrm>
          <a:off x="15481300" y="6275713"/>
          <a:ext cx="838200" cy="1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77795</xdr:rowOff>
    </xdr:from>
    <xdr:to>
      <xdr:col>22</xdr:col>
      <xdr:colOff>365125</xdr:colOff>
      <xdr:row>36</xdr:row>
      <xdr:rowOff>103513</xdr:rowOff>
    </xdr:to>
    <xdr:cxnSp macro="">
      <xdr:nvCxnSpPr>
        <xdr:cNvPr id="518" name="直線コネクタ 517"/>
        <xdr:cNvCxnSpPr/>
      </xdr:nvCxnSpPr>
      <xdr:spPr>
        <a:xfrm>
          <a:off x="14592300" y="624999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83030</xdr:rowOff>
    </xdr:from>
    <xdr:to>
      <xdr:col>21</xdr:col>
      <xdr:colOff>161925</xdr:colOff>
      <xdr:row>36</xdr:row>
      <xdr:rowOff>77795</xdr:rowOff>
    </xdr:to>
    <xdr:cxnSp macro="">
      <xdr:nvCxnSpPr>
        <xdr:cNvPr id="521" name="直線コネクタ 520"/>
        <xdr:cNvCxnSpPr/>
      </xdr:nvCxnSpPr>
      <xdr:spPr>
        <a:xfrm>
          <a:off x="13703300" y="5912330"/>
          <a:ext cx="889000" cy="3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83030</xdr:rowOff>
    </xdr:from>
    <xdr:to>
      <xdr:col>19</xdr:col>
      <xdr:colOff>644525</xdr:colOff>
      <xdr:row>37</xdr:row>
      <xdr:rowOff>110165</xdr:rowOff>
    </xdr:to>
    <xdr:cxnSp macro="">
      <xdr:nvCxnSpPr>
        <xdr:cNvPr id="524" name="直線コネクタ 523"/>
        <xdr:cNvCxnSpPr/>
      </xdr:nvCxnSpPr>
      <xdr:spPr>
        <a:xfrm flipV="1">
          <a:off x="12814300" y="5912330"/>
          <a:ext cx="889000" cy="54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16959</xdr:rowOff>
    </xdr:from>
    <xdr:to>
      <xdr:col>23</xdr:col>
      <xdr:colOff>568325</xdr:colOff>
      <xdr:row>37</xdr:row>
      <xdr:rowOff>118559</xdr:rowOff>
    </xdr:to>
    <xdr:sp macro="" textlink="">
      <xdr:nvSpPr>
        <xdr:cNvPr id="534" name="円/楕円 533"/>
        <xdr:cNvSpPr/>
      </xdr:nvSpPr>
      <xdr:spPr>
        <a:xfrm>
          <a:off x="16268700" y="63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166836</xdr:rowOff>
    </xdr:from>
    <xdr:ext cx="534377" cy="259045"/>
    <xdr:sp macro="" textlink="">
      <xdr:nvSpPr>
        <xdr:cNvPr id="535" name="消防費該当値テキスト"/>
        <xdr:cNvSpPr txBox="1"/>
      </xdr:nvSpPr>
      <xdr:spPr>
        <a:xfrm>
          <a:off x="16370300" y="63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52713</xdr:rowOff>
    </xdr:from>
    <xdr:to>
      <xdr:col>22</xdr:col>
      <xdr:colOff>415925</xdr:colOff>
      <xdr:row>36</xdr:row>
      <xdr:rowOff>154313</xdr:rowOff>
    </xdr:to>
    <xdr:sp macro="" textlink="">
      <xdr:nvSpPr>
        <xdr:cNvPr id="536" name="円/楕円 535"/>
        <xdr:cNvSpPr/>
      </xdr:nvSpPr>
      <xdr:spPr>
        <a:xfrm>
          <a:off x="15430500" y="62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145440</xdr:rowOff>
    </xdr:from>
    <xdr:ext cx="534377" cy="259045"/>
    <xdr:sp macro="" textlink="">
      <xdr:nvSpPr>
        <xdr:cNvPr id="537" name="テキスト ボックス 536"/>
        <xdr:cNvSpPr txBox="1"/>
      </xdr:nvSpPr>
      <xdr:spPr>
        <a:xfrm>
          <a:off x="15214111" y="63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26995</xdr:rowOff>
    </xdr:from>
    <xdr:to>
      <xdr:col>21</xdr:col>
      <xdr:colOff>212725</xdr:colOff>
      <xdr:row>36</xdr:row>
      <xdr:rowOff>128595</xdr:rowOff>
    </xdr:to>
    <xdr:sp macro="" textlink="">
      <xdr:nvSpPr>
        <xdr:cNvPr id="538" name="円/楕円 537"/>
        <xdr:cNvSpPr/>
      </xdr:nvSpPr>
      <xdr:spPr>
        <a:xfrm>
          <a:off x="14541500" y="61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145122</xdr:rowOff>
    </xdr:from>
    <xdr:ext cx="534377" cy="259045"/>
    <xdr:sp macro="" textlink="">
      <xdr:nvSpPr>
        <xdr:cNvPr id="539" name="テキスト ボックス 538"/>
        <xdr:cNvSpPr txBox="1"/>
      </xdr:nvSpPr>
      <xdr:spPr>
        <a:xfrm>
          <a:off x="14325111" y="59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32230</xdr:rowOff>
    </xdr:from>
    <xdr:to>
      <xdr:col>20</xdr:col>
      <xdr:colOff>9525</xdr:colOff>
      <xdr:row>34</xdr:row>
      <xdr:rowOff>133830</xdr:rowOff>
    </xdr:to>
    <xdr:sp macro="" textlink="">
      <xdr:nvSpPr>
        <xdr:cNvPr id="540" name="円/楕円 539"/>
        <xdr:cNvSpPr/>
      </xdr:nvSpPr>
      <xdr:spPr>
        <a:xfrm>
          <a:off x="13652500" y="58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150357</xdr:rowOff>
    </xdr:from>
    <xdr:ext cx="534377" cy="259045"/>
    <xdr:sp macro="" textlink="">
      <xdr:nvSpPr>
        <xdr:cNvPr id="541" name="テキスト ボックス 540"/>
        <xdr:cNvSpPr txBox="1"/>
      </xdr:nvSpPr>
      <xdr:spPr>
        <a:xfrm>
          <a:off x="13436111" y="56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59365</xdr:rowOff>
    </xdr:from>
    <xdr:to>
      <xdr:col>18</xdr:col>
      <xdr:colOff>492125</xdr:colOff>
      <xdr:row>37</xdr:row>
      <xdr:rowOff>160965</xdr:rowOff>
    </xdr:to>
    <xdr:sp macro="" textlink="">
      <xdr:nvSpPr>
        <xdr:cNvPr id="542" name="円/楕円 541"/>
        <xdr:cNvSpPr/>
      </xdr:nvSpPr>
      <xdr:spPr>
        <a:xfrm>
          <a:off x="12763500" y="64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152092</xdr:rowOff>
    </xdr:from>
    <xdr:ext cx="534377" cy="259045"/>
    <xdr:sp macro="" textlink="">
      <xdr:nvSpPr>
        <xdr:cNvPr id="543" name="テキスト ボックス 542"/>
        <xdr:cNvSpPr txBox="1"/>
      </xdr:nvSpPr>
      <xdr:spPr>
        <a:xfrm>
          <a:off x="12547111" y="64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3390</xdr:rowOff>
    </xdr:from>
    <xdr:to>
      <xdr:col>23</xdr:col>
      <xdr:colOff>517525</xdr:colOff>
      <xdr:row>57</xdr:row>
      <xdr:rowOff>60061</xdr:rowOff>
    </xdr:to>
    <xdr:cxnSp macro="">
      <xdr:nvCxnSpPr>
        <xdr:cNvPr id="570" name="直線コネクタ 569"/>
        <xdr:cNvCxnSpPr/>
      </xdr:nvCxnSpPr>
      <xdr:spPr>
        <a:xfrm>
          <a:off x="15481300" y="9776040"/>
          <a:ext cx="838200" cy="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3390</xdr:rowOff>
    </xdr:from>
    <xdr:to>
      <xdr:col>22</xdr:col>
      <xdr:colOff>365125</xdr:colOff>
      <xdr:row>57</xdr:row>
      <xdr:rowOff>46417</xdr:rowOff>
    </xdr:to>
    <xdr:cxnSp macro="">
      <xdr:nvCxnSpPr>
        <xdr:cNvPr id="573" name="直線コネクタ 572"/>
        <xdr:cNvCxnSpPr/>
      </xdr:nvCxnSpPr>
      <xdr:spPr>
        <a:xfrm flipV="1">
          <a:off x="14592300" y="9776040"/>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46417</xdr:rowOff>
    </xdr:from>
    <xdr:to>
      <xdr:col>21</xdr:col>
      <xdr:colOff>161925</xdr:colOff>
      <xdr:row>57</xdr:row>
      <xdr:rowOff>131525</xdr:rowOff>
    </xdr:to>
    <xdr:cxnSp macro="">
      <xdr:nvCxnSpPr>
        <xdr:cNvPr id="576" name="直線コネクタ 575"/>
        <xdr:cNvCxnSpPr/>
      </xdr:nvCxnSpPr>
      <xdr:spPr>
        <a:xfrm flipV="1">
          <a:off x="13703300" y="9819067"/>
          <a:ext cx="889000" cy="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131525</xdr:rowOff>
    </xdr:from>
    <xdr:to>
      <xdr:col>19</xdr:col>
      <xdr:colOff>644525</xdr:colOff>
      <xdr:row>57</xdr:row>
      <xdr:rowOff>135690</xdr:rowOff>
    </xdr:to>
    <xdr:cxnSp macro="">
      <xdr:nvCxnSpPr>
        <xdr:cNvPr id="579" name="直線コネクタ 578"/>
        <xdr:cNvCxnSpPr/>
      </xdr:nvCxnSpPr>
      <xdr:spPr>
        <a:xfrm flipV="1">
          <a:off x="12814300" y="9904175"/>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9261</xdr:rowOff>
    </xdr:from>
    <xdr:to>
      <xdr:col>23</xdr:col>
      <xdr:colOff>568325</xdr:colOff>
      <xdr:row>57</xdr:row>
      <xdr:rowOff>110861</xdr:rowOff>
    </xdr:to>
    <xdr:sp macro="" textlink="">
      <xdr:nvSpPr>
        <xdr:cNvPr id="589" name="円/楕円 588"/>
        <xdr:cNvSpPr/>
      </xdr:nvSpPr>
      <xdr:spPr>
        <a:xfrm>
          <a:off x="162687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103300</xdr:rowOff>
    </xdr:from>
    <xdr:ext cx="534377" cy="259045"/>
    <xdr:sp macro="" textlink="">
      <xdr:nvSpPr>
        <xdr:cNvPr id="590" name="教育費該当値テキスト"/>
        <xdr:cNvSpPr txBox="1"/>
      </xdr:nvSpPr>
      <xdr:spPr>
        <a:xfrm>
          <a:off x="16370300" y="97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124040</xdr:rowOff>
    </xdr:from>
    <xdr:to>
      <xdr:col>22</xdr:col>
      <xdr:colOff>415925</xdr:colOff>
      <xdr:row>57</xdr:row>
      <xdr:rowOff>54190</xdr:rowOff>
    </xdr:to>
    <xdr:sp macro="" textlink="">
      <xdr:nvSpPr>
        <xdr:cNvPr id="591" name="円/楕円 590"/>
        <xdr:cNvSpPr/>
      </xdr:nvSpPr>
      <xdr:spPr>
        <a:xfrm>
          <a:off x="15430500" y="97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45317</xdr:rowOff>
    </xdr:from>
    <xdr:ext cx="534377" cy="259045"/>
    <xdr:sp macro="" textlink="">
      <xdr:nvSpPr>
        <xdr:cNvPr id="592" name="テキスト ボックス 591"/>
        <xdr:cNvSpPr txBox="1"/>
      </xdr:nvSpPr>
      <xdr:spPr>
        <a:xfrm>
          <a:off x="15214111" y="98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167067</xdr:rowOff>
    </xdr:from>
    <xdr:to>
      <xdr:col>21</xdr:col>
      <xdr:colOff>212725</xdr:colOff>
      <xdr:row>57</xdr:row>
      <xdr:rowOff>97217</xdr:rowOff>
    </xdr:to>
    <xdr:sp macro="" textlink="">
      <xdr:nvSpPr>
        <xdr:cNvPr id="593" name="円/楕円 592"/>
        <xdr:cNvSpPr/>
      </xdr:nvSpPr>
      <xdr:spPr>
        <a:xfrm>
          <a:off x="14541500" y="97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88344</xdr:rowOff>
    </xdr:from>
    <xdr:ext cx="534377" cy="259045"/>
    <xdr:sp macro="" textlink="">
      <xdr:nvSpPr>
        <xdr:cNvPr id="594" name="テキスト ボックス 593"/>
        <xdr:cNvSpPr txBox="1"/>
      </xdr:nvSpPr>
      <xdr:spPr>
        <a:xfrm>
          <a:off x="14325111" y="98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80725</xdr:rowOff>
    </xdr:from>
    <xdr:to>
      <xdr:col>20</xdr:col>
      <xdr:colOff>9525</xdr:colOff>
      <xdr:row>58</xdr:row>
      <xdr:rowOff>10875</xdr:rowOff>
    </xdr:to>
    <xdr:sp macro="" textlink="">
      <xdr:nvSpPr>
        <xdr:cNvPr id="595" name="円/楕円 594"/>
        <xdr:cNvSpPr/>
      </xdr:nvSpPr>
      <xdr:spPr>
        <a:xfrm>
          <a:off x="13652500" y="985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2002</xdr:rowOff>
    </xdr:from>
    <xdr:ext cx="534377" cy="259045"/>
    <xdr:sp macro="" textlink="">
      <xdr:nvSpPr>
        <xdr:cNvPr id="596" name="テキスト ボックス 595"/>
        <xdr:cNvSpPr txBox="1"/>
      </xdr:nvSpPr>
      <xdr:spPr>
        <a:xfrm>
          <a:off x="13436111" y="99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84890</xdr:rowOff>
    </xdr:from>
    <xdr:to>
      <xdr:col>18</xdr:col>
      <xdr:colOff>492125</xdr:colOff>
      <xdr:row>58</xdr:row>
      <xdr:rowOff>15040</xdr:rowOff>
    </xdr:to>
    <xdr:sp macro="" textlink="">
      <xdr:nvSpPr>
        <xdr:cNvPr id="597" name="円/楕円 596"/>
        <xdr:cNvSpPr/>
      </xdr:nvSpPr>
      <xdr:spPr>
        <a:xfrm>
          <a:off x="12763500" y="98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6167</xdr:rowOff>
    </xdr:from>
    <xdr:ext cx="534377" cy="259045"/>
    <xdr:sp macro="" textlink="">
      <xdr:nvSpPr>
        <xdr:cNvPr id="598" name="テキスト ボックス 597"/>
        <xdr:cNvSpPr txBox="1"/>
      </xdr:nvSpPr>
      <xdr:spPr>
        <a:xfrm>
          <a:off x="12547111" y="99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40043</xdr:rowOff>
    </xdr:from>
    <xdr:to>
      <xdr:col>21</xdr:col>
      <xdr:colOff>161925</xdr:colOff>
      <xdr:row>79</xdr:row>
      <xdr:rowOff>44450</xdr:rowOff>
    </xdr:to>
    <xdr:cxnSp macro="">
      <xdr:nvCxnSpPr>
        <xdr:cNvPr id="633" name="直線コネクタ 632"/>
        <xdr:cNvCxnSpPr/>
      </xdr:nvCxnSpPr>
      <xdr:spPr>
        <a:xfrm>
          <a:off x="13703300" y="13584593"/>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18669</xdr:rowOff>
    </xdr:from>
    <xdr:to>
      <xdr:col>19</xdr:col>
      <xdr:colOff>644525</xdr:colOff>
      <xdr:row>79</xdr:row>
      <xdr:rowOff>40043</xdr:rowOff>
    </xdr:to>
    <xdr:cxnSp macro="">
      <xdr:nvCxnSpPr>
        <xdr:cNvPr id="636" name="直線コネクタ 635"/>
        <xdr:cNvCxnSpPr/>
      </xdr:nvCxnSpPr>
      <xdr:spPr>
        <a:xfrm>
          <a:off x="12814300" y="1356321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160693</xdr:rowOff>
    </xdr:from>
    <xdr:to>
      <xdr:col>20</xdr:col>
      <xdr:colOff>9525</xdr:colOff>
      <xdr:row>79</xdr:row>
      <xdr:rowOff>90843</xdr:rowOff>
    </xdr:to>
    <xdr:sp macro="" textlink="">
      <xdr:nvSpPr>
        <xdr:cNvPr id="652" name="円/楕円 651"/>
        <xdr:cNvSpPr/>
      </xdr:nvSpPr>
      <xdr:spPr>
        <a:xfrm>
          <a:off x="13652500" y="135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81970</xdr:rowOff>
    </xdr:from>
    <xdr:ext cx="378565" cy="259045"/>
    <xdr:sp macro="" textlink="">
      <xdr:nvSpPr>
        <xdr:cNvPr id="653" name="テキスト ボックス 652"/>
        <xdr:cNvSpPr txBox="1"/>
      </xdr:nvSpPr>
      <xdr:spPr>
        <a:xfrm>
          <a:off x="13514017" y="13626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139319</xdr:rowOff>
    </xdr:from>
    <xdr:to>
      <xdr:col>18</xdr:col>
      <xdr:colOff>492125</xdr:colOff>
      <xdr:row>79</xdr:row>
      <xdr:rowOff>69469</xdr:rowOff>
    </xdr:to>
    <xdr:sp macro="" textlink="">
      <xdr:nvSpPr>
        <xdr:cNvPr id="654" name="円/楕円 653"/>
        <xdr:cNvSpPr/>
      </xdr:nvSpPr>
      <xdr:spPr>
        <a:xfrm>
          <a:off x="12763500" y="135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60596</xdr:rowOff>
    </xdr:from>
    <xdr:ext cx="469744" cy="259045"/>
    <xdr:sp macro="" textlink="">
      <xdr:nvSpPr>
        <xdr:cNvPr id="655" name="テキスト ボックス 654"/>
        <xdr:cNvSpPr txBox="1"/>
      </xdr:nvSpPr>
      <xdr:spPr>
        <a:xfrm>
          <a:off x="12579427" y="136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105947</xdr:rowOff>
    </xdr:from>
    <xdr:to>
      <xdr:col>23</xdr:col>
      <xdr:colOff>517525</xdr:colOff>
      <xdr:row>96</xdr:row>
      <xdr:rowOff>119600</xdr:rowOff>
    </xdr:to>
    <xdr:cxnSp macro="">
      <xdr:nvCxnSpPr>
        <xdr:cNvPr id="680" name="直線コネクタ 679"/>
        <xdr:cNvCxnSpPr/>
      </xdr:nvCxnSpPr>
      <xdr:spPr>
        <a:xfrm>
          <a:off x="15481300" y="16565147"/>
          <a:ext cx="838200" cy="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96501</xdr:rowOff>
    </xdr:from>
    <xdr:to>
      <xdr:col>22</xdr:col>
      <xdr:colOff>365125</xdr:colOff>
      <xdr:row>96</xdr:row>
      <xdr:rowOff>105947</xdr:rowOff>
    </xdr:to>
    <xdr:cxnSp macro="">
      <xdr:nvCxnSpPr>
        <xdr:cNvPr id="683" name="直線コネクタ 682"/>
        <xdr:cNvCxnSpPr/>
      </xdr:nvCxnSpPr>
      <xdr:spPr>
        <a:xfrm>
          <a:off x="14592300" y="16555701"/>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96501</xdr:rowOff>
    </xdr:from>
    <xdr:to>
      <xdr:col>21</xdr:col>
      <xdr:colOff>161925</xdr:colOff>
      <xdr:row>96</xdr:row>
      <xdr:rowOff>99678</xdr:rowOff>
    </xdr:to>
    <xdr:cxnSp macro="">
      <xdr:nvCxnSpPr>
        <xdr:cNvPr id="686" name="直線コネクタ 685"/>
        <xdr:cNvCxnSpPr/>
      </xdr:nvCxnSpPr>
      <xdr:spPr>
        <a:xfrm flipV="1">
          <a:off x="13703300" y="1655570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70543</xdr:rowOff>
    </xdr:from>
    <xdr:to>
      <xdr:col>19</xdr:col>
      <xdr:colOff>644525</xdr:colOff>
      <xdr:row>96</xdr:row>
      <xdr:rowOff>99678</xdr:rowOff>
    </xdr:to>
    <xdr:cxnSp macro="">
      <xdr:nvCxnSpPr>
        <xdr:cNvPr id="689" name="直線コネクタ 688"/>
        <xdr:cNvCxnSpPr/>
      </xdr:nvCxnSpPr>
      <xdr:spPr>
        <a:xfrm>
          <a:off x="12814300" y="16529743"/>
          <a:ext cx="8890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68800</xdr:rowOff>
    </xdr:from>
    <xdr:to>
      <xdr:col>23</xdr:col>
      <xdr:colOff>568325</xdr:colOff>
      <xdr:row>96</xdr:row>
      <xdr:rowOff>170400</xdr:rowOff>
    </xdr:to>
    <xdr:sp macro="" textlink="">
      <xdr:nvSpPr>
        <xdr:cNvPr id="699" name="円/楕円 698"/>
        <xdr:cNvSpPr/>
      </xdr:nvSpPr>
      <xdr:spPr>
        <a:xfrm>
          <a:off x="16268700" y="165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47227</xdr:rowOff>
    </xdr:from>
    <xdr:ext cx="534377" cy="259045"/>
    <xdr:sp macro="" textlink="">
      <xdr:nvSpPr>
        <xdr:cNvPr id="700" name="公債費該当値テキスト"/>
        <xdr:cNvSpPr txBox="1"/>
      </xdr:nvSpPr>
      <xdr:spPr>
        <a:xfrm>
          <a:off x="16370300" y="165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55147</xdr:rowOff>
    </xdr:from>
    <xdr:to>
      <xdr:col>22</xdr:col>
      <xdr:colOff>415925</xdr:colOff>
      <xdr:row>96</xdr:row>
      <xdr:rowOff>156747</xdr:rowOff>
    </xdr:to>
    <xdr:sp macro="" textlink="">
      <xdr:nvSpPr>
        <xdr:cNvPr id="701" name="円/楕円 700"/>
        <xdr:cNvSpPr/>
      </xdr:nvSpPr>
      <xdr:spPr>
        <a:xfrm>
          <a:off x="15430500" y="1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147874</xdr:rowOff>
    </xdr:from>
    <xdr:ext cx="534377" cy="259045"/>
    <xdr:sp macro="" textlink="">
      <xdr:nvSpPr>
        <xdr:cNvPr id="702" name="テキスト ボックス 701"/>
        <xdr:cNvSpPr txBox="1"/>
      </xdr:nvSpPr>
      <xdr:spPr>
        <a:xfrm>
          <a:off x="15214111" y="166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45701</xdr:rowOff>
    </xdr:from>
    <xdr:to>
      <xdr:col>21</xdr:col>
      <xdr:colOff>212725</xdr:colOff>
      <xdr:row>96</xdr:row>
      <xdr:rowOff>147301</xdr:rowOff>
    </xdr:to>
    <xdr:sp macro="" textlink="">
      <xdr:nvSpPr>
        <xdr:cNvPr id="703" name="円/楕円 702"/>
        <xdr:cNvSpPr/>
      </xdr:nvSpPr>
      <xdr:spPr>
        <a:xfrm>
          <a:off x="14541500" y="165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138428</xdr:rowOff>
    </xdr:from>
    <xdr:ext cx="534377" cy="259045"/>
    <xdr:sp macro="" textlink="">
      <xdr:nvSpPr>
        <xdr:cNvPr id="704" name="テキスト ボックス 703"/>
        <xdr:cNvSpPr txBox="1"/>
      </xdr:nvSpPr>
      <xdr:spPr>
        <a:xfrm>
          <a:off x="14325111" y="165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48878</xdr:rowOff>
    </xdr:from>
    <xdr:to>
      <xdr:col>20</xdr:col>
      <xdr:colOff>9525</xdr:colOff>
      <xdr:row>96</xdr:row>
      <xdr:rowOff>150478</xdr:rowOff>
    </xdr:to>
    <xdr:sp macro="" textlink="">
      <xdr:nvSpPr>
        <xdr:cNvPr id="705" name="円/楕円 704"/>
        <xdr:cNvSpPr/>
      </xdr:nvSpPr>
      <xdr:spPr>
        <a:xfrm>
          <a:off x="13652500" y="165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141605</xdr:rowOff>
    </xdr:from>
    <xdr:ext cx="534377" cy="259045"/>
    <xdr:sp macro="" textlink="">
      <xdr:nvSpPr>
        <xdr:cNvPr id="706" name="テキスト ボックス 705"/>
        <xdr:cNvSpPr txBox="1"/>
      </xdr:nvSpPr>
      <xdr:spPr>
        <a:xfrm>
          <a:off x="13436111" y="166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19743</xdr:rowOff>
    </xdr:from>
    <xdr:to>
      <xdr:col>18</xdr:col>
      <xdr:colOff>492125</xdr:colOff>
      <xdr:row>96</xdr:row>
      <xdr:rowOff>121343</xdr:rowOff>
    </xdr:to>
    <xdr:sp macro="" textlink="">
      <xdr:nvSpPr>
        <xdr:cNvPr id="707" name="円/楕円 706"/>
        <xdr:cNvSpPr/>
      </xdr:nvSpPr>
      <xdr:spPr>
        <a:xfrm>
          <a:off x="12763500" y="164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112470</xdr:rowOff>
    </xdr:from>
    <xdr:ext cx="534377" cy="259045"/>
    <xdr:sp macro="" textlink="">
      <xdr:nvSpPr>
        <xdr:cNvPr id="708" name="テキスト ボックス 707"/>
        <xdr:cNvSpPr txBox="1"/>
      </xdr:nvSpPr>
      <xdr:spPr>
        <a:xfrm>
          <a:off x="12547111" y="165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の特色として、観光費を含む商工費の割合が高くなっている。これは町の主産業である観光産業の活性化（観光施設整備管理事業、観光宣伝事業、観光施設運営事業）と地域経済活性化事業（プレミアム商品券助成事業等）に多額の費用を要したためである。その他の経費については、総務費は、</a:t>
          </a:r>
          <a:r>
            <a:rPr kumimoji="1" lang="en-US" altLang="ja-JP" sz="1300">
              <a:latin typeface="ＭＳ Ｐゴシック"/>
            </a:rPr>
            <a:t>H27</a:t>
          </a:r>
          <a:r>
            <a:rPr kumimoji="1" lang="ja-JP" altLang="en-US" sz="1300">
              <a:latin typeface="ＭＳ Ｐゴシック"/>
            </a:rPr>
            <a:t>年度上地区の光ファイバ網整備事業への助成を行い多大な費用を要したが</a:t>
          </a:r>
          <a:r>
            <a:rPr kumimoji="1" lang="en-US" altLang="ja-JP" sz="1300">
              <a:latin typeface="ＭＳ Ｐゴシック"/>
            </a:rPr>
            <a:t>H28</a:t>
          </a:r>
          <a:r>
            <a:rPr kumimoji="1" lang="ja-JP" altLang="en-US" sz="1300">
              <a:latin typeface="ＭＳ Ｐゴシック"/>
            </a:rPr>
            <a:t>年度は事業完了により減額となった。民生費は、国民健康保険特別会計、介護保険特別会計等拠出金や高齢者への扶助費が増額してるが、少子化により若年層への扶助費が減額しているため伸び率が他市町よりも低くなっていると思われる。衛生費は、東伊豆町との一部事務組合で運営しているごみ処理施設の大規模改修事業が始まり費用の負担が増加しているが、ごみ収集運搬業務の外部委託化など経費の抑制に努めている。農林水産業費は、治山工事と林道開設工事等増加があるが農林水産事業規模により他市町と比べ費用が下回っているものと思われる。土木費は、橋梁の長寿命化や町道の補修事業などが増加傾向にあるが、大きな改良事業もなく費用が抑えられている。消防費は、防災無線のデジタル化等緊急防災事業が終了し、現在は次期事業計画の策定にあたっている。今後同報無線のデジタル化や海岸保全施設耐震事業などを検討をしている。教育費は、各学校の耐震補強事業が終了し、学校体育館天井落下防止事業を実施中である。</a:t>
          </a:r>
          <a:r>
            <a:rPr kumimoji="1" lang="en-US" altLang="ja-JP" sz="1300">
              <a:latin typeface="ＭＳ Ｐゴシック"/>
            </a:rPr>
            <a:t>ICT</a:t>
          </a:r>
          <a:r>
            <a:rPr kumimoji="1" lang="ja-JP" altLang="en-US" sz="1300">
              <a:latin typeface="ＭＳ Ｐゴシック"/>
            </a:rPr>
            <a:t>環境整備事業なども実施しているが、少子化による経費の減等により他市町よりも低くなっていると思われる。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一般会計における財政調整基金の残高は減額（平成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33.03</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28.76</a:t>
          </a:r>
          <a:r>
            <a:rPr kumimoji="1" lang="ja-JP" altLang="en-US" sz="1400">
              <a:latin typeface="ＭＳ ゴシック" pitchFamily="49" charset="-128"/>
              <a:ea typeface="ＭＳ ゴシック" pitchFamily="49" charset="-128"/>
            </a:rPr>
            <a:t>％）している。子育て関連施設等整備のため公共施設整備基金へ積立を増額したためである。今後も一層効率的な財政運営を図るとともに、計画的に基金管理を行うよう努める。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黒字額の標準財政規模に対する割合が下がっているが、前年度までの数年間繰越金に公共施設整備基金積立分が含まれていたためであり、平成２８年度が標準的な数値に戻ったものと考えている。一般会計及び各事業会計とも赤字は発生していない状況であり、この結果を堅持すべく今後も計画的な事業運営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4167199</v>
      </c>
      <c r="BO4" s="381"/>
      <c r="BP4" s="381"/>
      <c r="BQ4" s="381"/>
      <c r="BR4" s="381"/>
      <c r="BS4" s="381"/>
      <c r="BT4" s="381"/>
      <c r="BU4" s="382"/>
      <c r="BV4" s="380">
        <v>4555472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11.5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4004406</v>
      </c>
      <c r="BO5" s="418"/>
      <c r="BP5" s="418"/>
      <c r="BQ5" s="418"/>
      <c r="BR5" s="418"/>
      <c r="BS5" s="418"/>
      <c r="BT5" s="418"/>
      <c r="BU5" s="419"/>
      <c r="BV5" s="417">
        <v>4248302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84.8</v>
      </c>
      <c r="CU5" s="415"/>
      <c r="CV5" s="415"/>
      <c r="CW5" s="415"/>
      <c r="CX5" s="415"/>
      <c r="CY5" s="415"/>
      <c r="CZ5" s="415"/>
      <c r="DA5" s="416"/>
      <c r="DB5" s="414">
        <v>84.4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162793</v>
      </c>
      <c r="BO6" s="418"/>
      <c r="BP6" s="418"/>
      <c r="BQ6" s="418"/>
      <c r="BR6" s="418"/>
      <c r="BS6" s="418"/>
      <c r="BT6" s="418"/>
      <c r="BU6" s="419"/>
      <c r="BV6" s="417">
        <v>307170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88.8</v>
      </c>
      <c r="CU6" s="455"/>
      <c r="CV6" s="455"/>
      <c r="CW6" s="455"/>
      <c r="CX6" s="455"/>
      <c r="CY6" s="455"/>
      <c r="CZ6" s="455"/>
      <c r="DA6" s="456"/>
      <c r="DB6" s="454">
        <v>89.7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18609</v>
      </c>
      <c r="BO7" s="418"/>
      <c r="BP7" s="418"/>
      <c r="BQ7" s="418"/>
      <c r="BR7" s="418"/>
      <c r="BS7" s="418"/>
      <c r="BT7" s="418"/>
      <c r="BU7" s="419"/>
      <c r="BV7" s="417">
        <v>14214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2515786</v>
      </c>
      <c r="CU7" s="418"/>
      <c r="CV7" s="418"/>
      <c r="CW7" s="418"/>
      <c r="CX7" s="418"/>
      <c r="CY7" s="418"/>
      <c r="CZ7" s="418"/>
      <c r="DA7" s="419"/>
      <c r="DB7" s="417">
        <v>2555293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144184</v>
      </c>
      <c r="BO8" s="418"/>
      <c r="BP8" s="418"/>
      <c r="BQ8" s="418"/>
      <c r="BR8" s="418"/>
      <c r="BS8" s="418"/>
      <c r="BT8" s="418"/>
      <c r="BU8" s="419"/>
      <c r="BV8" s="417">
        <v>292956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7303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-148772</v>
      </c>
      <c r="BO9" s="418"/>
      <c r="BP9" s="418"/>
      <c r="BQ9" s="418"/>
      <c r="BR9" s="418"/>
      <c r="BS9" s="418"/>
      <c r="BT9" s="418"/>
      <c r="BU9" s="419"/>
      <c r="BV9" s="417">
        <v>-33258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9.9</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7998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501</v>
      </c>
      <c r="BO10" s="418"/>
      <c r="BP10" s="418"/>
      <c r="BQ10" s="418"/>
      <c r="BR10" s="418"/>
      <c r="BS10" s="418"/>
      <c r="BT10" s="418"/>
      <c r="BU10" s="419"/>
      <c r="BV10" s="417">
        <v>755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7498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120885</v>
      </c>
      <c r="BO12" s="418"/>
      <c r="BP12" s="418"/>
      <c r="BQ12" s="418"/>
      <c r="BR12" s="418"/>
      <c r="BS12" s="418"/>
      <c r="BT12" s="418"/>
      <c r="BU12" s="419"/>
      <c r="BV12" s="417">
        <v>168899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7461</v>
      </c>
      <c r="S13" s="499"/>
      <c r="T13" s="499"/>
      <c r="U13" s="499"/>
      <c r="V13" s="500"/>
      <c r="W13" s="433" t="s">
        <v>124</v>
      </c>
      <c r="X13" s="434"/>
      <c r="Y13" s="434"/>
      <c r="Z13" s="434"/>
      <c r="AA13" s="434"/>
      <c r="AB13" s="424"/>
      <c r="AC13" s="468">
        <v>469</v>
      </c>
      <c r="AD13" s="469"/>
      <c r="AE13" s="469"/>
      <c r="AF13" s="469"/>
      <c r="AG13" s="508"/>
      <c r="AH13" s="468">
        <v>517</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-269156</v>
      </c>
      <c r="BO13" s="418"/>
      <c r="BP13" s="418"/>
      <c r="BQ13" s="418"/>
      <c r="BR13" s="418"/>
      <c r="BS13" s="418"/>
      <c r="BT13" s="418"/>
      <c r="BU13" s="419"/>
      <c r="BV13" s="417">
        <v>-201402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7608</v>
      </c>
      <c r="S14" s="499"/>
      <c r="T14" s="499"/>
      <c r="U14" s="499"/>
      <c r="V14" s="500"/>
      <c r="W14" s="407"/>
      <c r="X14" s="408"/>
      <c r="Y14" s="408"/>
      <c r="Z14" s="408"/>
      <c r="AA14" s="408"/>
      <c r="AB14" s="397"/>
      <c r="AC14" s="501">
        <v>13</v>
      </c>
      <c r="AD14" s="502"/>
      <c r="AE14" s="502"/>
      <c r="AF14" s="502"/>
      <c r="AG14" s="503"/>
      <c r="AH14" s="501">
        <v>13.2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14</v>
      </c>
      <c r="CU14" s="513"/>
      <c r="CV14" s="513"/>
      <c r="CW14" s="513"/>
      <c r="CX14" s="513"/>
      <c r="CY14" s="513"/>
      <c r="CZ14" s="513"/>
      <c r="DA14" s="514"/>
      <c r="DB14" s="512">
        <v>15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7576</v>
      </c>
      <c r="S15" s="499"/>
      <c r="T15" s="499"/>
      <c r="U15" s="499"/>
      <c r="V15" s="500"/>
      <c r="W15" s="433" t="s">
        <v>130</v>
      </c>
      <c r="X15" s="434"/>
      <c r="Y15" s="434"/>
      <c r="Z15" s="434"/>
      <c r="AA15" s="434"/>
      <c r="AB15" s="424"/>
      <c r="AC15" s="468">
        <v>486</v>
      </c>
      <c r="AD15" s="469"/>
      <c r="AE15" s="469"/>
      <c r="AF15" s="469"/>
      <c r="AG15" s="508"/>
      <c r="AH15" s="468">
        <v>535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917460</v>
      </c>
      <c r="BO15" s="381"/>
      <c r="BP15" s="381"/>
      <c r="BQ15" s="381"/>
      <c r="BR15" s="381"/>
      <c r="BS15" s="381"/>
      <c r="BT15" s="381"/>
      <c r="BU15" s="382"/>
      <c r="BV15" s="380">
        <v>835968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13.5</v>
      </c>
      <c r="AD16" s="502"/>
      <c r="AE16" s="502"/>
      <c r="AF16" s="502"/>
      <c r="AG16" s="503"/>
      <c r="AH16" s="501">
        <v>13.7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2155072</v>
      </c>
      <c r="BO16" s="418"/>
      <c r="BP16" s="418"/>
      <c r="BQ16" s="418"/>
      <c r="BR16" s="418"/>
      <c r="BS16" s="418"/>
      <c r="BT16" s="418"/>
      <c r="BU16" s="419"/>
      <c r="BV16" s="417">
        <v>2179084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2639</v>
      </c>
      <c r="AD17" s="469"/>
      <c r="AE17" s="469"/>
      <c r="AF17" s="469"/>
      <c r="AG17" s="508"/>
      <c r="AH17" s="468">
        <v>2862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1165098</v>
      </c>
      <c r="BO17" s="418"/>
      <c r="BP17" s="418"/>
      <c r="BQ17" s="418"/>
      <c r="BR17" s="418"/>
      <c r="BS17" s="418"/>
      <c r="BT17" s="418"/>
      <c r="BU17" s="419"/>
      <c r="BV17" s="417">
        <v>1057554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100.69</v>
      </c>
      <c r="M18" s="530"/>
      <c r="N18" s="530"/>
      <c r="O18" s="530"/>
      <c r="P18" s="530"/>
      <c r="Q18" s="530"/>
      <c r="R18" s="531"/>
      <c r="S18" s="531"/>
      <c r="T18" s="531"/>
      <c r="U18" s="531"/>
      <c r="V18" s="532"/>
      <c r="W18" s="435"/>
      <c r="X18" s="436"/>
      <c r="Y18" s="436"/>
      <c r="Z18" s="436"/>
      <c r="AA18" s="436"/>
      <c r="AB18" s="427"/>
      <c r="AC18" s="533">
        <v>73.400000000000006</v>
      </c>
      <c r="AD18" s="534"/>
      <c r="AE18" s="534"/>
      <c r="AF18" s="534"/>
      <c r="AG18" s="535"/>
      <c r="AH18" s="533">
        <v>73.099999999999994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2173860</v>
      </c>
      <c r="BO18" s="418"/>
      <c r="BP18" s="418"/>
      <c r="BQ18" s="418"/>
      <c r="BR18" s="418"/>
      <c r="BS18" s="418"/>
      <c r="BT18" s="418"/>
      <c r="BU18" s="419"/>
      <c r="BV18" s="417">
        <v>2220109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3305518</v>
      </c>
      <c r="BO19" s="418"/>
      <c r="BP19" s="418"/>
      <c r="BQ19" s="418"/>
      <c r="BR19" s="418"/>
      <c r="BS19" s="418"/>
      <c r="BT19" s="418"/>
      <c r="BU19" s="419"/>
      <c r="BV19" s="417">
        <v>3507876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2919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3171435</v>
      </c>
      <c r="BO23" s="418"/>
      <c r="BP23" s="418"/>
      <c r="BQ23" s="418"/>
      <c r="BR23" s="418"/>
      <c r="BS23" s="418"/>
      <c r="BT23" s="418"/>
      <c r="BU23" s="419"/>
      <c r="BV23" s="417">
        <v>3317448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6400</v>
      </c>
      <c r="R24" s="469"/>
      <c r="S24" s="469"/>
      <c r="T24" s="469"/>
      <c r="U24" s="469"/>
      <c r="V24" s="508"/>
      <c r="W24" s="563"/>
      <c r="X24" s="551"/>
      <c r="Y24" s="552"/>
      <c r="Z24" s="467" t="s">
        <v>154</v>
      </c>
      <c r="AA24" s="447"/>
      <c r="AB24" s="447"/>
      <c r="AC24" s="447"/>
      <c r="AD24" s="447"/>
      <c r="AE24" s="447"/>
      <c r="AF24" s="447"/>
      <c r="AG24" s="448"/>
      <c r="AH24" s="468">
        <v>70</v>
      </c>
      <c r="AI24" s="469"/>
      <c r="AJ24" s="469"/>
      <c r="AK24" s="469"/>
      <c r="AL24" s="508"/>
      <c r="AM24" s="468">
        <v>196910</v>
      </c>
      <c r="AN24" s="469"/>
      <c r="AO24" s="469"/>
      <c r="AP24" s="469"/>
      <c r="AQ24" s="469"/>
      <c r="AR24" s="508"/>
      <c r="AS24" s="468">
        <v>2813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2717467</v>
      </c>
      <c r="BO24" s="418"/>
      <c r="BP24" s="418"/>
      <c r="BQ24" s="418"/>
      <c r="BR24" s="418"/>
      <c r="BS24" s="418"/>
      <c r="BT24" s="418"/>
      <c r="BU24" s="419"/>
      <c r="BV24" s="417">
        <v>2795404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5240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203110</v>
      </c>
      <c r="BO25" s="381"/>
      <c r="BP25" s="381"/>
      <c r="BQ25" s="381"/>
      <c r="BR25" s="381"/>
      <c r="BS25" s="381"/>
      <c r="BT25" s="381"/>
      <c r="BU25" s="382"/>
      <c r="BV25" s="380">
        <v>247103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4620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2450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18795</v>
      </c>
      <c r="AN27" s="469"/>
      <c r="AO27" s="469"/>
      <c r="AP27" s="469"/>
      <c r="AQ27" s="469"/>
      <c r="AR27" s="508"/>
      <c r="AS27" s="468">
        <v>2685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351730</v>
      </c>
      <c r="BO27" s="587"/>
      <c r="BP27" s="587"/>
      <c r="BQ27" s="587"/>
      <c r="BR27" s="587"/>
      <c r="BS27" s="587"/>
      <c r="BT27" s="587"/>
      <c r="BU27" s="588"/>
      <c r="BV27" s="586">
        <v>351116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1870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723564</v>
      </c>
      <c r="BO28" s="381"/>
      <c r="BP28" s="381"/>
      <c r="BQ28" s="381"/>
      <c r="BR28" s="381"/>
      <c r="BS28" s="381"/>
      <c r="BT28" s="381"/>
      <c r="BU28" s="382"/>
      <c r="BV28" s="380">
        <v>843948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9</v>
      </c>
      <c r="M29" s="469"/>
      <c r="N29" s="469"/>
      <c r="O29" s="469"/>
      <c r="P29" s="508"/>
      <c r="Q29" s="468">
        <v>1680</v>
      </c>
      <c r="R29" s="469"/>
      <c r="S29" s="469"/>
      <c r="T29" s="469"/>
      <c r="U29" s="469"/>
      <c r="V29" s="508"/>
      <c r="W29" s="564"/>
      <c r="X29" s="565"/>
      <c r="Y29" s="566"/>
      <c r="Z29" s="467" t="s">
        <v>171</v>
      </c>
      <c r="AA29" s="447"/>
      <c r="AB29" s="447"/>
      <c r="AC29" s="447"/>
      <c r="AD29" s="447"/>
      <c r="AE29" s="447"/>
      <c r="AF29" s="447"/>
      <c r="AG29" s="448"/>
      <c r="AH29" s="468">
        <v>77</v>
      </c>
      <c r="AI29" s="469"/>
      <c r="AJ29" s="469"/>
      <c r="AK29" s="469"/>
      <c r="AL29" s="508"/>
      <c r="AM29" s="468">
        <v>215705</v>
      </c>
      <c r="AN29" s="469"/>
      <c r="AO29" s="469"/>
      <c r="AP29" s="469"/>
      <c r="AQ29" s="469"/>
      <c r="AR29" s="508"/>
      <c r="AS29" s="468">
        <v>2801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112389</v>
      </c>
      <c r="BO29" s="418"/>
      <c r="BP29" s="418"/>
      <c r="BQ29" s="418"/>
      <c r="BR29" s="418"/>
      <c r="BS29" s="418"/>
      <c r="BT29" s="418"/>
      <c r="BU29" s="419"/>
      <c r="BV29" s="417">
        <v>112373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876722</v>
      </c>
      <c r="BO30" s="587"/>
      <c r="BP30" s="587"/>
      <c r="BQ30" s="587"/>
      <c r="BR30" s="587"/>
      <c r="BS30" s="587"/>
      <c r="BT30" s="587"/>
      <c r="BU30" s="588"/>
      <c r="BV30" s="586">
        <v>767282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国民宿舎「かわづ」運営事業特別会計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東河環境センター</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河津駅前広場整備事業特別会計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温泉事業会計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伊豆斎場組合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下田地区消防組合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一部事務組合下田メディカルセンター（普通会計分）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一部事務組合下田メディカルセンター（事業会計分）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静岡県後期高齢者医療広域連合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静岡県後期高齢者医療広域連合（事業会計分）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静岡地方税滞納整理機構</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84" t="s">
        <v>540</v>
      </c>
      <c r="D34" s="1184"/>
      <c r="E34" s="1185"/>
      <c r="F34" s="32">
        <v>7.75</v>
      </c>
      <c r="G34" s="33">
        <v>9.35</v>
      </c>
      <c r="H34" s="33">
        <v>10.29</v>
      </c>
      <c r="I34" s="33">
        <v>12.06</v>
      </c>
      <c r="J34" s="34">
        <v>12.98</v>
      </c>
      <c r="K34" s="22"/>
      <c r="L34" s="22"/>
      <c r="M34" s="22"/>
      <c r="N34" s="22"/>
      <c r="O34" s="22"/>
      <c r="P34" s="22"/>
    </row>
    <row r="35" spans="1:16" ht="39" customHeight="1" x14ac:dyDescent="0.15">
      <c r="A35" s="22"/>
      <c r="B35" s="35"/>
      <c r="C35" s="1178" t="s">
        <v>541</v>
      </c>
      <c r="D35" s="1179"/>
      <c r="E35" s="1180"/>
      <c r="F35" s="36">
        <v>9.67</v>
      </c>
      <c r="G35" s="37">
        <v>10.08</v>
      </c>
      <c r="H35" s="37">
        <v>12.85</v>
      </c>
      <c r="I35" s="37">
        <v>11.42</v>
      </c>
      <c r="J35" s="38">
        <v>5.7</v>
      </c>
      <c r="K35" s="22"/>
      <c r="L35" s="22"/>
      <c r="M35" s="22"/>
      <c r="N35" s="22"/>
      <c r="O35" s="22"/>
      <c r="P35" s="22"/>
    </row>
    <row r="36" spans="1:16" ht="39" customHeight="1" x14ac:dyDescent="0.15">
      <c r="A36" s="22"/>
      <c r="B36" s="35"/>
      <c r="C36" s="1178" t="s">
        <v>542</v>
      </c>
      <c r="D36" s="1179"/>
      <c r="E36" s="1180"/>
      <c r="F36" s="36">
        <v>4.03</v>
      </c>
      <c r="G36" s="37">
        <v>1.81</v>
      </c>
      <c r="H36" s="37">
        <v>1.66</v>
      </c>
      <c r="I36" s="37">
        <v>3.56</v>
      </c>
      <c r="J36" s="38">
        <v>4.18</v>
      </c>
      <c r="K36" s="22"/>
      <c r="L36" s="22"/>
      <c r="M36" s="22"/>
      <c r="N36" s="22"/>
      <c r="O36" s="22"/>
      <c r="P36" s="22"/>
    </row>
    <row r="37" spans="1:16" ht="39" customHeight="1" x14ac:dyDescent="0.15">
      <c r="A37" s="22"/>
      <c r="B37" s="35"/>
      <c r="C37" s="1178" t="s">
        <v>543</v>
      </c>
      <c r="D37" s="1179"/>
      <c r="E37" s="1180"/>
      <c r="F37" s="36">
        <v>6.85</v>
      </c>
      <c r="G37" s="37">
        <v>6.87</v>
      </c>
      <c r="H37" s="37">
        <v>5.05</v>
      </c>
      <c r="I37" s="37">
        <v>4.18</v>
      </c>
      <c r="J37" s="38">
        <v>3.63</v>
      </c>
      <c r="K37" s="22"/>
      <c r="L37" s="22"/>
      <c r="M37" s="22"/>
      <c r="N37" s="22"/>
      <c r="O37" s="22"/>
      <c r="P37" s="22"/>
    </row>
    <row r="38" spans="1:16" ht="39" customHeight="1" x14ac:dyDescent="0.15">
      <c r="A38" s="22"/>
      <c r="B38" s="35"/>
      <c r="C38" s="1178" t="s">
        <v>544</v>
      </c>
      <c r="D38" s="1179"/>
      <c r="E38" s="1180"/>
      <c r="F38" s="36">
        <v>0.76</v>
      </c>
      <c r="G38" s="37">
        <v>0.85</v>
      </c>
      <c r="H38" s="37">
        <v>0.67</v>
      </c>
      <c r="I38" s="37">
        <v>1.98</v>
      </c>
      <c r="J38" s="38">
        <v>1.81</v>
      </c>
      <c r="K38" s="22"/>
      <c r="L38" s="22"/>
      <c r="M38" s="22"/>
      <c r="N38" s="22"/>
      <c r="O38" s="22"/>
      <c r="P38" s="22"/>
    </row>
    <row r="39" spans="1:16" ht="39" customHeight="1" x14ac:dyDescent="0.15">
      <c r="A39" s="22"/>
      <c r="B39" s="35"/>
      <c r="C39" s="1178" t="s">
        <v>545</v>
      </c>
      <c r="D39" s="1179"/>
      <c r="E39" s="1180"/>
      <c r="F39" s="36">
        <v>0.11</v>
      </c>
      <c r="G39" s="37">
        <v>0.01</v>
      </c>
      <c r="H39" s="37">
        <v>0.01</v>
      </c>
      <c r="I39" s="37">
        <v>0</v>
      </c>
      <c r="J39" s="38">
        <v>0.01</v>
      </c>
      <c r="K39" s="22"/>
      <c r="L39" s="22"/>
      <c r="M39" s="22"/>
      <c r="N39" s="22"/>
      <c r="O39" s="22"/>
      <c r="P39" s="22"/>
    </row>
    <row r="40" spans="1:16" ht="39" customHeight="1" x14ac:dyDescent="0.15">
      <c r="A40" s="22"/>
      <c r="B40" s="35"/>
      <c r="C40" s="1178" t="s">
        <v>546</v>
      </c>
      <c r="D40" s="1179"/>
      <c r="E40" s="1180"/>
      <c r="F40" s="36">
        <v>0.02</v>
      </c>
      <c r="G40" s="37">
        <v>0.01</v>
      </c>
      <c r="H40" s="37">
        <v>0.01</v>
      </c>
      <c r="I40" s="37">
        <v>0.02</v>
      </c>
      <c r="J40" s="38">
        <v>0.01</v>
      </c>
      <c r="K40" s="22"/>
      <c r="L40" s="22"/>
      <c r="M40" s="22"/>
      <c r="N40" s="22"/>
      <c r="O40" s="22"/>
      <c r="P40" s="22"/>
    </row>
    <row r="41" spans="1:16" ht="39" customHeight="1" x14ac:dyDescent="0.15">
      <c r="A41" s="22"/>
      <c r="B41" s="35"/>
      <c r="C41" s="1178" t="s">
        <v>547</v>
      </c>
      <c r="D41" s="1179"/>
      <c r="E41" s="1180"/>
      <c r="F41" s="36">
        <v>0.01</v>
      </c>
      <c r="G41" s="37">
        <v>0.01</v>
      </c>
      <c r="H41" s="37">
        <v>0.01</v>
      </c>
      <c r="I41" s="37">
        <v>0.01</v>
      </c>
      <c r="J41" s="38">
        <v>0.01</v>
      </c>
      <c r="K41" s="22"/>
      <c r="L41" s="22"/>
      <c r="M41" s="22"/>
      <c r="N41" s="22"/>
      <c r="O41" s="22"/>
      <c r="P41" s="22"/>
    </row>
    <row r="42" spans="1:16" ht="39" customHeight="1" x14ac:dyDescent="0.15">
      <c r="A42" s="22"/>
      <c r="B42" s="39"/>
      <c r="C42" s="1178" t="s">
        <v>548</v>
      </c>
      <c r="D42" s="1179"/>
      <c r="E42" s="1180"/>
      <c r="F42" s="36" t="s">
        <v>492</v>
      </c>
      <c r="G42" s="37" t="s">
        <v>492</v>
      </c>
      <c r="H42" s="37" t="s">
        <v>492</v>
      </c>
      <c r="I42" s="37" t="s">
        <v>492</v>
      </c>
      <c r="J42" s="38" t="s">
        <v>492</v>
      </c>
      <c r="K42" s="22"/>
      <c r="L42" s="22"/>
      <c r="M42" s="22"/>
      <c r="N42" s="22"/>
      <c r="O42" s="22"/>
      <c r="P42" s="22"/>
    </row>
    <row r="43" spans="1:16" ht="39" customHeight="1" thickBot="1" x14ac:dyDescent="0.2">
      <c r="A43" s="22"/>
      <c r="B43" s="40"/>
      <c r="C43" s="1181" t="s">
        <v>549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414</v>
      </c>
      <c r="L45" s="60">
        <v>368</v>
      </c>
      <c r="M45" s="60">
        <v>368</v>
      </c>
      <c r="N45" s="60">
        <v>349</v>
      </c>
      <c r="O45" s="61">
        <v>326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v>
      </c>
      <c r="L48" s="64">
        <v>1</v>
      </c>
      <c r="M48" s="64">
        <v>1</v>
      </c>
      <c r="N48" s="64">
        <v>1</v>
      </c>
      <c r="O48" s="65">
        <v>2</v>
      </c>
      <c r="P48" s="48"/>
      <c r="Q48" s="48"/>
      <c r="R48" s="48"/>
      <c r="S48" s="48"/>
      <c r="T48" s="48"/>
      <c r="U48" s="48"/>
    </row>
    <row r="49" spans="1:21" ht="30.75" customHeight="1" x14ac:dyDescent="0.15">
      <c r="A49" s="48"/>
      <c r="B49" s="1196"/>
      <c r="C49" s="1197"/>
      <c r="D49" s="62"/>
      <c r="E49" s="1188" t="s">
        <v>16</v>
      </c>
      <c r="F49" s="1188"/>
      <c r="G49" s="1188"/>
      <c r="H49" s="1188"/>
      <c r="I49" s="1188"/>
      <c r="J49" s="1189"/>
      <c r="K49" s="63">
        <v>90</v>
      </c>
      <c r="L49" s="64">
        <v>99</v>
      </c>
      <c r="M49" s="64">
        <v>88</v>
      </c>
      <c r="N49" s="64">
        <v>94</v>
      </c>
      <c r="O49" s="65">
        <v>71</v>
      </c>
      <c r="P49" s="48"/>
      <c r="Q49" s="48"/>
      <c r="R49" s="48"/>
      <c r="S49" s="48"/>
      <c r="T49" s="48"/>
      <c r="U49" s="48"/>
    </row>
    <row r="50" spans="1:21" ht="30.75" customHeight="1" x14ac:dyDescent="0.15">
      <c r="A50" s="48"/>
      <c r="B50" s="1196"/>
      <c r="C50" s="1197"/>
      <c r="D50" s="62"/>
      <c r="E50" s="1188" t="s">
        <v>17</v>
      </c>
      <c r="F50" s="1188"/>
      <c r="G50" s="1188"/>
      <c r="H50" s="1188"/>
      <c r="I50" s="1188"/>
      <c r="J50" s="1189"/>
      <c r="K50" s="63">
        <v>7</v>
      </c>
      <c r="L50" s="64">
        <v>2</v>
      </c>
      <c r="M50" s="64" t="s">
        <v>492</v>
      </c>
      <c r="N50" s="64" t="s">
        <v>492</v>
      </c>
      <c r="O50" s="65" t="s">
        <v>492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492</v>
      </c>
      <c r="L51" s="64" t="s">
        <v>492</v>
      </c>
      <c r="M51" s="64" t="s">
        <v>492</v>
      </c>
      <c r="N51" s="64" t="s">
        <v>492</v>
      </c>
      <c r="O51" s="65" t="s">
        <v>492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332</v>
      </c>
      <c r="L52" s="64">
        <v>338</v>
      </c>
      <c r="M52" s="64">
        <v>347</v>
      </c>
      <c r="N52" s="64">
        <v>310</v>
      </c>
      <c r="O52" s="65">
        <v>252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181</v>
      </c>
      <c r="L53" s="69">
        <v>132</v>
      </c>
      <c r="M53" s="69">
        <v>110</v>
      </c>
      <c r="N53" s="69">
        <v>134</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02" t="s">
        <v>24</v>
      </c>
      <c r="C41" s="1203"/>
      <c r="D41" s="81"/>
      <c r="E41" s="1208" t="s">
        <v>25</v>
      </c>
      <c r="F41" s="1208"/>
      <c r="G41" s="1208"/>
      <c r="H41" s="1209"/>
      <c r="I41" s="82">
        <v>3361</v>
      </c>
      <c r="J41" s="83">
        <v>3320</v>
      </c>
      <c r="K41" s="83">
        <v>3353</v>
      </c>
      <c r="L41" s="83">
        <v>3317</v>
      </c>
      <c r="M41" s="84">
        <v>3171</v>
      </c>
    </row>
    <row r="42" spans="2:13" ht="27.75" customHeight="1" x14ac:dyDescent="0.15">
      <c r="B42" s="1204"/>
      <c r="C42" s="1205"/>
      <c r="D42" s="85"/>
      <c r="E42" s="1210" t="s">
        <v>26</v>
      </c>
      <c r="F42" s="1210"/>
      <c r="G42" s="1210"/>
      <c r="H42" s="1211"/>
      <c r="I42" s="86">
        <v>2</v>
      </c>
      <c r="J42" s="87" t="s">
        <v>492</v>
      </c>
      <c r="K42" s="87" t="s">
        <v>492</v>
      </c>
      <c r="L42" s="87" t="s">
        <v>492</v>
      </c>
      <c r="M42" s="88" t="s">
        <v>492</v>
      </c>
    </row>
    <row r="43" spans="2:13" ht="27.75" customHeight="1" x14ac:dyDescent="0.15">
      <c r="B43" s="1204"/>
      <c r="C43" s="1205"/>
      <c r="D43" s="85"/>
      <c r="E43" s="1210" t="s">
        <v>27</v>
      </c>
      <c r="F43" s="1210"/>
      <c r="G43" s="1210"/>
      <c r="H43" s="1211"/>
      <c r="I43" s="86" t="s">
        <v>492</v>
      </c>
      <c r="J43" s="87" t="s">
        <v>492</v>
      </c>
      <c r="K43" s="87" t="s">
        <v>492</v>
      </c>
      <c r="L43" s="87" t="s">
        <v>492</v>
      </c>
      <c r="M43" s="88" t="s">
        <v>492</v>
      </c>
    </row>
    <row r="44" spans="2:13" ht="27.75" customHeight="1" x14ac:dyDescent="0.15">
      <c r="B44" s="1204"/>
      <c r="C44" s="1205"/>
      <c r="D44" s="85"/>
      <c r="E44" s="1210" t="s">
        <v>28</v>
      </c>
      <c r="F44" s="1210"/>
      <c r="G44" s="1210"/>
      <c r="H44" s="1211"/>
      <c r="I44" s="86">
        <v>467</v>
      </c>
      <c r="J44" s="87">
        <v>373</v>
      </c>
      <c r="K44" s="87">
        <v>335</v>
      </c>
      <c r="L44" s="87">
        <v>247</v>
      </c>
      <c r="M44" s="88">
        <v>213</v>
      </c>
    </row>
    <row r="45" spans="2:13" ht="27.75" customHeight="1" x14ac:dyDescent="0.15">
      <c r="B45" s="1204"/>
      <c r="C45" s="1205"/>
      <c r="D45" s="85"/>
      <c r="E45" s="1210" t="s">
        <v>29</v>
      </c>
      <c r="F45" s="1210"/>
      <c r="G45" s="1210"/>
      <c r="H45" s="1211"/>
      <c r="I45" s="86">
        <v>671</v>
      </c>
      <c r="J45" s="87">
        <v>580</v>
      </c>
      <c r="K45" s="87">
        <v>504</v>
      </c>
      <c r="L45" s="87">
        <v>493</v>
      </c>
      <c r="M45" s="88">
        <v>469</v>
      </c>
    </row>
    <row r="46" spans="2:13" ht="27.75" customHeight="1" x14ac:dyDescent="0.15">
      <c r="B46" s="1204"/>
      <c r="C46" s="1205"/>
      <c r="D46" s="89"/>
      <c r="E46" s="1210" t="s">
        <v>30</v>
      </c>
      <c r="F46" s="1210"/>
      <c r="G46" s="1210"/>
      <c r="H46" s="1211"/>
      <c r="I46" s="86" t="s">
        <v>492</v>
      </c>
      <c r="J46" s="87" t="s">
        <v>492</v>
      </c>
      <c r="K46" s="87" t="s">
        <v>492</v>
      </c>
      <c r="L46" s="87" t="s">
        <v>492</v>
      </c>
      <c r="M46" s="88" t="s">
        <v>492</v>
      </c>
    </row>
    <row r="47" spans="2:13" ht="27.75" customHeight="1" x14ac:dyDescent="0.15">
      <c r="B47" s="1204"/>
      <c r="C47" s="1205"/>
      <c r="D47" s="90"/>
      <c r="E47" s="1212" t="s">
        <v>31</v>
      </c>
      <c r="F47" s="1213"/>
      <c r="G47" s="1213"/>
      <c r="H47" s="1214"/>
      <c r="I47" s="86" t="s">
        <v>492</v>
      </c>
      <c r="J47" s="87" t="s">
        <v>492</v>
      </c>
      <c r="K47" s="87" t="s">
        <v>492</v>
      </c>
      <c r="L47" s="87" t="s">
        <v>492</v>
      </c>
      <c r="M47" s="88" t="s">
        <v>492</v>
      </c>
    </row>
    <row r="48" spans="2:13" ht="27.75" customHeight="1" x14ac:dyDescent="0.15">
      <c r="B48" s="1204"/>
      <c r="C48" s="1205"/>
      <c r="D48" s="85"/>
      <c r="E48" s="1210" t="s">
        <v>32</v>
      </c>
      <c r="F48" s="1210"/>
      <c r="G48" s="1210"/>
      <c r="H48" s="1211"/>
      <c r="I48" s="86" t="s">
        <v>492</v>
      </c>
      <c r="J48" s="87" t="s">
        <v>492</v>
      </c>
      <c r="K48" s="87" t="s">
        <v>492</v>
      </c>
      <c r="L48" s="87" t="s">
        <v>492</v>
      </c>
      <c r="M48" s="88" t="s">
        <v>492</v>
      </c>
    </row>
    <row r="49" spans="2:13" ht="27.75" customHeight="1" x14ac:dyDescent="0.15">
      <c r="B49" s="1206"/>
      <c r="C49" s="1207"/>
      <c r="D49" s="85"/>
      <c r="E49" s="1210" t="s">
        <v>33</v>
      </c>
      <c r="F49" s="1210"/>
      <c r="G49" s="1210"/>
      <c r="H49" s="1211"/>
      <c r="I49" s="86" t="s">
        <v>492</v>
      </c>
      <c r="J49" s="87" t="s">
        <v>492</v>
      </c>
      <c r="K49" s="87" t="s">
        <v>492</v>
      </c>
      <c r="L49" s="87" t="s">
        <v>492</v>
      </c>
      <c r="M49" s="88" t="s">
        <v>492</v>
      </c>
    </row>
    <row r="50" spans="2:13" ht="27.75" customHeight="1" x14ac:dyDescent="0.15">
      <c r="B50" s="1215" t="s">
        <v>34</v>
      </c>
      <c r="C50" s="1216"/>
      <c r="D50" s="91"/>
      <c r="E50" s="1210" t="s">
        <v>35</v>
      </c>
      <c r="F50" s="1210"/>
      <c r="G50" s="1210"/>
      <c r="H50" s="1211"/>
      <c r="I50" s="86">
        <v>1224</v>
      </c>
      <c r="J50" s="87">
        <v>1224</v>
      </c>
      <c r="K50" s="87">
        <v>1124</v>
      </c>
      <c r="L50" s="87">
        <v>956</v>
      </c>
      <c r="M50" s="88">
        <v>836</v>
      </c>
    </row>
    <row r="51" spans="2:13" ht="27.75" customHeight="1" x14ac:dyDescent="0.15">
      <c r="B51" s="1204"/>
      <c r="C51" s="1205"/>
      <c r="D51" s="85"/>
      <c r="E51" s="1210" t="s">
        <v>36</v>
      </c>
      <c r="F51" s="1210"/>
      <c r="G51" s="1210"/>
      <c r="H51" s="1211"/>
      <c r="I51" s="86" t="s">
        <v>492</v>
      </c>
      <c r="J51" s="87" t="s">
        <v>492</v>
      </c>
      <c r="K51" s="87" t="s">
        <v>492</v>
      </c>
      <c r="L51" s="87" t="s">
        <v>492</v>
      </c>
      <c r="M51" s="88" t="s">
        <v>492</v>
      </c>
    </row>
    <row r="52" spans="2:13" ht="27.75" customHeight="1" x14ac:dyDescent="0.15">
      <c r="B52" s="1206"/>
      <c r="C52" s="1207"/>
      <c r="D52" s="85"/>
      <c r="E52" s="1210" t="s">
        <v>37</v>
      </c>
      <c r="F52" s="1210"/>
      <c r="G52" s="1210"/>
      <c r="H52" s="1211"/>
      <c r="I52" s="86">
        <v>2888</v>
      </c>
      <c r="J52" s="87">
        <v>2774</v>
      </c>
      <c r="K52" s="87">
        <v>2771</v>
      </c>
      <c r="L52" s="87">
        <v>2763</v>
      </c>
      <c r="M52" s="88">
        <v>2700</v>
      </c>
    </row>
    <row r="53" spans="2:13" ht="27.75" customHeight="1" thickBot="1" x14ac:dyDescent="0.2">
      <c r="B53" s="1217" t="s">
        <v>38</v>
      </c>
      <c r="C53" s="1218"/>
      <c r="D53" s="92"/>
      <c r="E53" s="1219" t="s">
        <v>39</v>
      </c>
      <c r="F53" s="1219"/>
      <c r="G53" s="1219"/>
      <c r="H53" s="1220"/>
      <c r="I53" s="93">
        <v>389</v>
      </c>
      <c r="J53" s="94">
        <v>274</v>
      </c>
      <c r="K53" s="94">
        <v>298</v>
      </c>
      <c r="L53" s="94">
        <v>338</v>
      </c>
      <c r="M53" s="95">
        <v>317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532</v>
      </c>
      <c r="L50" s="356" t="s">
        <v>533</v>
      </c>
      <c r="M50" s="356" t="s">
        <v>534</v>
      </c>
      <c r="N50" s="356" t="s">
        <v>535</v>
      </c>
      <c r="O50" s="356" t="s">
        <v>536</v>
      </c>
    </row>
    <row r="51" spans="1:17" x14ac:dyDescent="0.15">
      <c r="B51" s="250"/>
      <c r="C51" s="246"/>
      <c r="D51" s="246"/>
      <c r="E51" s="246"/>
      <c r="F51" s="246"/>
      <c r="G51" s="1247" t="s">
        <v>567</v>
      </c>
      <c r="H51" s="1248"/>
      <c r="I51" s="1253" t="s">
        <v>568</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569</v>
      </c>
      <c r="H55" s="1228"/>
      <c r="I55" s="1233" t="s">
        <v>568</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5" t="s">
        <v>574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4"/>
      <c r="H72" s="1245"/>
      <c r="I72" s="1245"/>
      <c r="J72" s="1246"/>
      <c r="K72" s="356" t="s">
        <v>532</v>
      </c>
      <c r="L72" s="356" t="s">
        <v>533</v>
      </c>
      <c r="M72" s="356" t="s">
        <v>534</v>
      </c>
      <c r="N72" s="356" t="s">
        <v>535</v>
      </c>
      <c r="O72" s="356" t="s">
        <v>536</v>
      </c>
    </row>
    <row r="73" spans="2:30" x14ac:dyDescent="0.15">
      <c r="B73" s="250"/>
      <c r="C73" s="246"/>
      <c r="D73" s="246"/>
      <c r="E73" s="246"/>
      <c r="F73" s="246"/>
      <c r="G73" s="1247" t="s">
        <v>567</v>
      </c>
      <c r="H73" s="1248"/>
      <c r="I73" s="1253" t="s">
        <v>568</v>
      </c>
      <c r="J73" s="1253"/>
      <c r="K73" s="1234">
        <v>17.5</v>
      </c>
      <c r="L73" s="1234">
        <v>12.4</v>
      </c>
      <c r="M73" s="1221">
        <v>13.6</v>
      </c>
      <c r="N73" s="1221">
        <v>15</v>
      </c>
      <c r="O73" s="1221">
        <v>14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573</v>
      </c>
      <c r="J75" s="1233"/>
      <c r="K75" s="1225">
        <v>9.1999999999999993</v>
      </c>
      <c r="L75" s="1225">
        <v>7.9</v>
      </c>
      <c r="M75" s="1225">
        <v>6.4</v>
      </c>
      <c r="N75" s="1225">
        <v>5.7</v>
      </c>
      <c r="O75" s="1225">
        <v>5.8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569</v>
      </c>
      <c r="H77" s="1228"/>
      <c r="I77" s="1233" t="s">
        <v>568</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573</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531</v>
      </c>
      <c r="G2" s="113"/>
      <c r="H2" s="114"/>
    </row>
    <row r="3" spans="1:8" x14ac:dyDescent="0.15">
      <c r="A3" s="110" t="s">
        <v>524</v>
      </c>
      <c r="B3" s="115"/>
      <c r="C3" s="116"/>
      <c r="D3" s="117">
        <v>36725</v>
      </c>
      <c r="E3" s="118"/>
      <c r="F3" s="119">
        <v>94828</v>
      </c>
      <c r="G3" s="120"/>
      <c r="H3" s="121"/>
    </row>
    <row r="4" spans="1:8" x14ac:dyDescent="0.15">
      <c r="A4" s="122"/>
      <c r="B4" s="123"/>
      <c r="C4" s="124"/>
      <c r="D4" s="125">
        <v>32128</v>
      </c>
      <c r="E4" s="126"/>
      <c r="F4" s="127">
        <v>55133</v>
      </c>
      <c r="G4" s="128"/>
      <c r="H4" s="129"/>
    </row>
    <row r="5" spans="1:8" x14ac:dyDescent="0.15">
      <c r="A5" s="110" t="s">
        <v>526</v>
      </c>
      <c r="B5" s="115"/>
      <c r="C5" s="116"/>
      <c r="D5" s="117">
        <v>38566</v>
      </c>
      <c r="E5" s="118"/>
      <c r="F5" s="119">
        <v>119674</v>
      </c>
      <c r="G5" s="120"/>
      <c r="H5" s="121"/>
    </row>
    <row r="6" spans="1:8" x14ac:dyDescent="0.15">
      <c r="A6" s="122"/>
      <c r="B6" s="123"/>
      <c r="C6" s="124"/>
      <c r="D6" s="125">
        <v>32551</v>
      </c>
      <c r="E6" s="126"/>
      <c r="F6" s="127">
        <v>57803</v>
      </c>
      <c r="G6" s="128"/>
      <c r="H6" s="129"/>
    </row>
    <row r="7" spans="1:8" x14ac:dyDescent="0.15">
      <c r="A7" s="110" t="s">
        <v>527</v>
      </c>
      <c r="B7" s="115"/>
      <c r="C7" s="116"/>
      <c r="D7" s="117">
        <v>52069</v>
      </c>
      <c r="E7" s="118"/>
      <c r="F7" s="119">
        <v>119685</v>
      </c>
      <c r="G7" s="120"/>
      <c r="H7" s="121"/>
    </row>
    <row r="8" spans="1:8" x14ac:dyDescent="0.15">
      <c r="A8" s="122"/>
      <c r="B8" s="123"/>
      <c r="C8" s="124"/>
      <c r="D8" s="125">
        <v>27102</v>
      </c>
      <c r="E8" s="126"/>
      <c r="F8" s="127">
        <v>68464</v>
      </c>
      <c r="G8" s="128"/>
      <c r="H8" s="129"/>
    </row>
    <row r="9" spans="1:8" x14ac:dyDescent="0.15">
      <c r="A9" s="110" t="s">
        <v>528</v>
      </c>
      <c r="B9" s="115"/>
      <c r="C9" s="116"/>
      <c r="D9" s="117">
        <v>64234</v>
      </c>
      <c r="E9" s="118"/>
      <c r="F9" s="119">
        <v>109920</v>
      </c>
      <c r="G9" s="120"/>
      <c r="H9" s="121"/>
    </row>
    <row r="10" spans="1:8" x14ac:dyDescent="0.15">
      <c r="A10" s="122"/>
      <c r="B10" s="123"/>
      <c r="C10" s="124"/>
      <c r="D10" s="125">
        <v>39293</v>
      </c>
      <c r="E10" s="126"/>
      <c r="F10" s="127">
        <v>62739</v>
      </c>
      <c r="G10" s="128"/>
      <c r="H10" s="129"/>
    </row>
    <row r="11" spans="1:8" x14ac:dyDescent="0.15">
      <c r="A11" s="110" t="s">
        <v>529</v>
      </c>
      <c r="B11" s="115"/>
      <c r="C11" s="116"/>
      <c r="D11" s="117">
        <v>53528</v>
      </c>
      <c r="E11" s="118"/>
      <c r="F11" s="119">
        <v>119882</v>
      </c>
      <c r="G11" s="120"/>
      <c r="H11" s="121"/>
    </row>
    <row r="12" spans="1:8" x14ac:dyDescent="0.15">
      <c r="A12" s="122"/>
      <c r="B12" s="123"/>
      <c r="C12" s="130"/>
      <c r="D12" s="125">
        <v>43513</v>
      </c>
      <c r="E12" s="126"/>
      <c r="F12" s="127">
        <v>66481</v>
      </c>
      <c r="G12" s="128"/>
      <c r="H12" s="129"/>
    </row>
    <row r="13" spans="1:8" x14ac:dyDescent="0.15">
      <c r="A13" s="110"/>
      <c r="B13" s="115"/>
      <c r="C13" s="131"/>
      <c r="D13" s="132">
        <v>49024</v>
      </c>
      <c r="E13" s="133"/>
      <c r="F13" s="134">
        <v>112798</v>
      </c>
      <c r="G13" s="135"/>
      <c r="H13" s="121"/>
    </row>
    <row r="14" spans="1:8" x14ac:dyDescent="0.15">
      <c r="A14" s="122"/>
      <c r="B14" s="123"/>
      <c r="C14" s="124"/>
      <c r="D14" s="125">
        <v>34917</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9.7100000000000009</v>
      </c>
      <c r="C19" s="136">
        <f>ROUND(VALUE(SUBSTITUTE(実質収支比率等に係る経年分析!G$48,"▲","-")),2)</f>
        <v>10.11</v>
      </c>
      <c r="D19" s="136">
        <f>ROUND(VALUE(SUBSTITUTE(実質収支比率等に係る経年分析!H$48,"▲","-")),2)</f>
        <v>12.88</v>
      </c>
      <c r="E19" s="136">
        <f>ROUND(VALUE(SUBSTITUTE(実質収支比率等に係る経年分析!I$48,"▲","-")),2)</f>
        <v>11.46</v>
      </c>
      <c r="F19" s="136">
        <f>ROUND(VALUE(SUBSTITUTE(実質収支比率等に係る経年分析!J$48,"▲","-")),2)</f>
        <v>5.73</v>
      </c>
    </row>
    <row r="20" spans="1:11" x14ac:dyDescent="0.15">
      <c r="A20" s="136" t="s">
        <v>44</v>
      </c>
      <c r="B20" s="136">
        <f>ROUND(VALUE(SUBSTITUTE(実質収支比率等に係る経年分析!F$47,"▲","-")),2)</f>
        <v>43.58</v>
      </c>
      <c r="C20" s="136">
        <f>ROUND(VALUE(SUBSTITUTE(実質収支比率等に係る経年分析!G$47,"▲","-")),2)</f>
        <v>43.75</v>
      </c>
      <c r="D20" s="136">
        <f>ROUND(VALUE(SUBSTITUTE(実質収支比率等に係る経年分析!H$47,"▲","-")),2)</f>
        <v>39.96</v>
      </c>
      <c r="E20" s="136">
        <f>ROUND(VALUE(SUBSTITUTE(実質収支比率等に係る経年分析!I$47,"▲","-")),2)</f>
        <v>33.03</v>
      </c>
      <c r="F20" s="136">
        <f>ROUND(VALUE(SUBSTITUTE(実質収支比率等に係る経年分析!J$47,"▲","-")),2)</f>
        <v>28.76</v>
      </c>
    </row>
    <row r="21" spans="1:11" x14ac:dyDescent="0.15">
      <c r="A21" s="136" t="s">
        <v>45</v>
      </c>
      <c r="B21" s="136">
        <f>IF(ISNUMBER(VALUE(SUBSTITUTE(実質収支比率等に係る経年分析!F$49,"▲","-"))),ROUND(VALUE(SUBSTITUTE(実質収支比率等に係る経年分析!F$49,"▲","-")),2),NA())</f>
        <v>1.64</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-7.88</v>
      </c>
      <c r="F21" s="136">
        <f>IF(ISNUMBER(VALUE(SUBSTITUTE(実質収支比率等に係る経年分析!J$49,"▲","-"))),ROUND(VALUE(SUBSTITUTE(実質収支比率等に係る経年分析!J$49,"▲","-")),2),NA())</f>
        <v>-10.7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河津駅前広場整備事業特別会計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1.81</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6.87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v>
      </c>
    </row>
    <row r="36" spans="1:16" x14ac:dyDescent="0.15">
      <c r="A36" s="137" t="str">
        <f>IF(連結実質赤字比率に係る赤字・黒字の構成分析!C$34="",NA(),連結実質赤字比率に係る赤字・黒字の構成分析!C$34)</f>
        <v>温泉事業会計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12.98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332</v>
      </c>
      <c r="E42" s="138"/>
      <c r="F42" s="138"/>
      <c r="G42" s="138">
        <f>'実質公債費比率（分子）の構造'!L$52</f>
        <v>338</v>
      </c>
      <c r="H42" s="138"/>
      <c r="I42" s="138"/>
      <c r="J42" s="138">
        <f>'実質公債費比率（分子）の構造'!M$52</f>
        <v>347</v>
      </c>
      <c r="K42" s="138"/>
      <c r="L42" s="138"/>
      <c r="M42" s="138">
        <f>'実質公債費比率（分子）の構造'!N$52</f>
        <v>310</v>
      </c>
      <c r="N42" s="138"/>
      <c r="O42" s="138"/>
      <c r="P42" s="138">
        <f>'実質公債費比率（分子）の構造'!O$52</f>
        <v>252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7</v>
      </c>
      <c r="C44" s="138"/>
      <c r="D44" s="138"/>
      <c r="E44" s="138">
        <f>'実質公債費比率（分子）の構造'!L$50</f>
        <v>2</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90</v>
      </c>
      <c r="C45" s="138"/>
      <c r="D45" s="138"/>
      <c r="E45" s="138">
        <f>'実質公債費比率（分子）の構造'!L$49</f>
        <v>99</v>
      </c>
      <c r="F45" s="138"/>
      <c r="G45" s="138"/>
      <c r="H45" s="138">
        <f>'実質公債費比率（分子）の構造'!M$49</f>
        <v>88</v>
      </c>
      <c r="I45" s="138"/>
      <c r="J45" s="138"/>
      <c r="K45" s="138">
        <f>'実質公債費比率（分子）の構造'!N$49</f>
        <v>94</v>
      </c>
      <c r="L45" s="138"/>
      <c r="M45" s="138"/>
      <c r="N45" s="138">
        <f>'実質公債費比率（分子）の構造'!O$49</f>
        <v>71</v>
      </c>
      <c r="O45" s="138"/>
      <c r="P45" s="138"/>
    </row>
    <row r="46" spans="1:16" x14ac:dyDescent="0.15">
      <c r="A46" s="138" t="s">
        <v>56</v>
      </c>
      <c r="B46" s="138">
        <f>'実質公債費比率（分子）の構造'!K$48</f>
        <v>2</v>
      </c>
      <c r="C46" s="138"/>
      <c r="D46" s="138"/>
      <c r="E46" s="138">
        <f>'実質公債費比率（分子）の構造'!L$48</f>
        <v>1</v>
      </c>
      <c r="F46" s="138"/>
      <c r="G46" s="138"/>
      <c r="H46" s="138">
        <f>'実質公債費比率（分子）の構造'!M$48</f>
        <v>1</v>
      </c>
      <c r="I46" s="138"/>
      <c r="J46" s="138"/>
      <c r="K46" s="138">
        <f>'実質公債費比率（分子）の構造'!N$48</f>
        <v>1</v>
      </c>
      <c r="L46" s="138"/>
      <c r="M46" s="138"/>
      <c r="N46" s="138">
        <f>'実質公債費比率（分子）の構造'!O$48</f>
        <v>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414</v>
      </c>
      <c r="C49" s="138"/>
      <c r="D49" s="138"/>
      <c r="E49" s="138">
        <f>'実質公債費比率（分子）の構造'!L$45</f>
        <v>368</v>
      </c>
      <c r="F49" s="138"/>
      <c r="G49" s="138"/>
      <c r="H49" s="138">
        <f>'実質公債費比率（分子）の構造'!M$45</f>
        <v>368</v>
      </c>
      <c r="I49" s="138"/>
      <c r="J49" s="138"/>
      <c r="K49" s="138">
        <f>'実質公債費比率（分子）の構造'!N$45</f>
        <v>349</v>
      </c>
      <c r="L49" s="138"/>
      <c r="M49" s="138"/>
      <c r="N49" s="138">
        <f>'実質公債費比率（分子）の構造'!O$45</f>
        <v>326</v>
      </c>
      <c r="O49" s="138"/>
      <c r="P49" s="138"/>
    </row>
    <row r="50" spans="1:16" x14ac:dyDescent="0.15">
      <c r="A50" s="138" t="s">
        <v>60</v>
      </c>
      <c r="B50" s="138" t="e">
        <f>NA()</f>
        <v>#N/A</v>
      </c>
      <c r="C50" s="138">
        <f>IF(ISNUMBER('実質公債費比率（分子）の構造'!K$53),'実質公債費比率（分子）の構造'!K$53,NA())</f>
        <v>181</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110</v>
      </c>
      <c r="J50" s="138" t="e">
        <f>NA()</f>
        <v>#N/A</v>
      </c>
      <c r="K50" s="138" t="e">
        <f>NA()</f>
        <v>#N/A</v>
      </c>
      <c r="L50" s="138">
        <f>IF(ISNUMBER('実質公債費比率（分子）の構造'!N$53),'実質公債費比率（分子）の構造'!N$53,NA())</f>
        <v>134</v>
      </c>
      <c r="M50" s="138" t="e">
        <f>NA()</f>
        <v>#N/A</v>
      </c>
      <c r="N50" s="138" t="e">
        <f>NA()</f>
        <v>#N/A</v>
      </c>
      <c r="O50" s="138">
        <f>IF(ISNUMBER('実質公債費比率（分子）の構造'!O$53),'実質公債費比率（分子）の構造'!O$53,NA())</f>
        <v>147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2888</v>
      </c>
      <c r="E56" s="137"/>
      <c r="F56" s="137"/>
      <c r="G56" s="137">
        <f>'将来負担比率（分子）の構造'!J$52</f>
        <v>2774</v>
      </c>
      <c r="H56" s="137"/>
      <c r="I56" s="137"/>
      <c r="J56" s="137">
        <f>'将来負担比率（分子）の構造'!K$52</f>
        <v>2771</v>
      </c>
      <c r="K56" s="137"/>
      <c r="L56" s="137"/>
      <c r="M56" s="137">
        <f>'将来負担比率（分子）の構造'!L$52</f>
        <v>2763</v>
      </c>
      <c r="N56" s="137"/>
      <c r="O56" s="137"/>
      <c r="P56" s="137">
        <f>'将来負担比率（分子）の構造'!M$52</f>
        <v>2700</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1224</v>
      </c>
      <c r="E58" s="137"/>
      <c r="F58" s="137"/>
      <c r="G58" s="137">
        <f>'将来負担比率（分子）の構造'!J$50</f>
        <v>1224</v>
      </c>
      <c r="H58" s="137"/>
      <c r="I58" s="137"/>
      <c r="J58" s="137">
        <f>'将来負担比率（分子）の構造'!K$50</f>
        <v>1124</v>
      </c>
      <c r="K58" s="137"/>
      <c r="L58" s="137"/>
      <c r="M58" s="137">
        <f>'将来負担比率（分子）の構造'!L$50</f>
        <v>956</v>
      </c>
      <c r="N58" s="137"/>
      <c r="O58" s="137"/>
      <c r="P58" s="137">
        <f>'将来負担比率（分子）の構造'!M$50</f>
        <v>836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671</v>
      </c>
      <c r="C62" s="137"/>
      <c r="D62" s="137"/>
      <c r="E62" s="137">
        <f>'将来負担比率（分子）の構造'!J$45</f>
        <v>580</v>
      </c>
      <c r="F62" s="137"/>
      <c r="G62" s="137"/>
      <c r="H62" s="137">
        <f>'将来負担比率（分子）の構造'!K$45</f>
        <v>504</v>
      </c>
      <c r="I62" s="137"/>
      <c r="J62" s="137"/>
      <c r="K62" s="137">
        <f>'将来負担比率（分子）の構造'!L$45</f>
        <v>493</v>
      </c>
      <c r="L62" s="137"/>
      <c r="M62" s="137"/>
      <c r="N62" s="137">
        <f>'将来負担比率（分子）の構造'!M$45</f>
        <v>469</v>
      </c>
      <c r="O62" s="137"/>
      <c r="P62" s="137"/>
    </row>
    <row r="63" spans="1:16" x14ac:dyDescent="0.15">
      <c r="A63" s="137" t="s">
        <v>28</v>
      </c>
      <c r="B63" s="137">
        <f>'将来負担比率（分子）の構造'!I$44</f>
        <v>467</v>
      </c>
      <c r="C63" s="137"/>
      <c r="D63" s="137"/>
      <c r="E63" s="137">
        <f>'将来負担比率（分子）の構造'!J$44</f>
        <v>373</v>
      </c>
      <c r="F63" s="137"/>
      <c r="G63" s="137"/>
      <c r="H63" s="137">
        <f>'将来負担比率（分子）の構造'!K$44</f>
        <v>335</v>
      </c>
      <c r="I63" s="137"/>
      <c r="J63" s="137"/>
      <c r="K63" s="137">
        <f>'将来負担比率（分子）の構造'!L$44</f>
        <v>247</v>
      </c>
      <c r="L63" s="137"/>
      <c r="M63" s="137"/>
      <c r="N63" s="137">
        <f>'将来負担比率（分子）の構造'!M$44</f>
        <v>213</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2</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3361</v>
      </c>
      <c r="C66" s="137"/>
      <c r="D66" s="137"/>
      <c r="E66" s="137">
        <f>'将来負担比率（分子）の構造'!J$41</f>
        <v>3320</v>
      </c>
      <c r="F66" s="137"/>
      <c r="G66" s="137"/>
      <c r="H66" s="137">
        <f>'将来負担比率（分子）の構造'!K$41</f>
        <v>3353</v>
      </c>
      <c r="I66" s="137"/>
      <c r="J66" s="137"/>
      <c r="K66" s="137">
        <f>'将来負担比率（分子）の構造'!L$41</f>
        <v>3317</v>
      </c>
      <c r="L66" s="137"/>
      <c r="M66" s="137"/>
      <c r="N66" s="137">
        <f>'将来負担比率（分子）の構造'!M$41</f>
        <v>3171</v>
      </c>
      <c r="O66" s="137"/>
      <c r="P66" s="137"/>
    </row>
    <row r="67" spans="1:16" x14ac:dyDescent="0.15">
      <c r="A67" s="137" t="s">
        <v>64</v>
      </c>
      <c r="B67" s="137" t="e">
        <f>NA()</f>
        <v>#N/A</v>
      </c>
      <c r="C67" s="137">
        <f>IF(ISNUMBER('将来負担比率（分子）の構造'!I$53), IF('将来負担比率（分子）の構造'!I$53 &lt; 0, 0, '将来負担比率（分子）の構造'!I$53), NA())</f>
        <v>389</v>
      </c>
      <c r="D67" s="137" t="e">
        <f>NA()</f>
        <v>#N/A</v>
      </c>
      <c r="E67" s="137" t="e">
        <f>NA()</f>
        <v>#N/A</v>
      </c>
      <c r="F67" s="137">
        <f>IF(ISNUMBER('将来負担比率（分子）の構造'!J$53), IF('将来負担比率（分子）の構造'!J$53 &lt; 0, 0, '将来負担比率（分子）の構造'!J$53), NA())</f>
        <v>274</v>
      </c>
      <c r="G67" s="137" t="e">
        <f>NA()</f>
        <v>#N/A</v>
      </c>
      <c r="H67" s="137" t="e">
        <f>NA()</f>
        <v>#N/A</v>
      </c>
      <c r="I67" s="137">
        <f>IF(ISNUMBER('将来負担比率（分子）の構造'!K$53), IF('将来負担比率（分子）の構造'!K$53 &lt; 0, 0, '将来負担比率（分子）の構造'!K$53), NA())</f>
        <v>298</v>
      </c>
      <c r="J67" s="137" t="e">
        <f>NA()</f>
        <v>#N/A</v>
      </c>
      <c r="K67" s="137" t="e">
        <f>NA()</f>
        <v>#N/A</v>
      </c>
      <c r="L67" s="137">
        <f>IF(ISNUMBER('将来負担比率（分子）の構造'!L$53), IF('将来負担比率（分子）の構造'!L$53 &lt; 0, 0, '将来負担比率（分子）の構造'!L$53), NA())</f>
        <v>338</v>
      </c>
      <c r="M67" s="137" t="e">
        <f>NA()</f>
        <v>#N/A</v>
      </c>
      <c r="N67" s="137" t="e">
        <f>NA()</f>
        <v>#N/A</v>
      </c>
      <c r="O67" s="137">
        <f>IF(ISNUMBER('将来負担比率（分子）の構造'!M$53), IF('将来負担比率（分子）の構造'!M$53 &lt; 0, 0, '将来負担比率（分子）の構造'!M$53), NA())</f>
        <v>317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1005744</v>
      </c>
      <c r="S5" s="615"/>
      <c r="T5" s="615"/>
      <c r="U5" s="615"/>
      <c r="V5" s="615"/>
      <c r="W5" s="615"/>
      <c r="X5" s="615"/>
      <c r="Y5" s="616"/>
      <c r="Z5" s="617">
        <v>24.1</v>
      </c>
      <c r="AA5" s="617"/>
      <c r="AB5" s="617"/>
      <c r="AC5" s="617"/>
      <c r="AD5" s="618">
        <v>1005744</v>
      </c>
      <c r="AE5" s="618"/>
      <c r="AF5" s="618"/>
      <c r="AG5" s="618"/>
      <c r="AH5" s="618"/>
      <c r="AI5" s="618"/>
      <c r="AJ5" s="618"/>
      <c r="AK5" s="618"/>
      <c r="AL5" s="619">
        <v>41.1</v>
      </c>
      <c r="AM5" s="620"/>
      <c r="AN5" s="620"/>
      <c r="AO5" s="621"/>
      <c r="AP5" s="611" t="s">
        <v>210</v>
      </c>
      <c r="AQ5" s="612"/>
      <c r="AR5" s="612"/>
      <c r="AS5" s="612"/>
      <c r="AT5" s="612"/>
      <c r="AU5" s="612"/>
      <c r="AV5" s="612"/>
      <c r="AW5" s="612"/>
      <c r="AX5" s="612"/>
      <c r="AY5" s="612"/>
      <c r="AZ5" s="612"/>
      <c r="BA5" s="612"/>
      <c r="BB5" s="612"/>
      <c r="BC5" s="612"/>
      <c r="BD5" s="612"/>
      <c r="BE5" s="612"/>
      <c r="BF5" s="613"/>
      <c r="BG5" s="625">
        <v>985973</v>
      </c>
      <c r="BH5" s="626"/>
      <c r="BI5" s="626"/>
      <c r="BJ5" s="626"/>
      <c r="BK5" s="626"/>
      <c r="BL5" s="626"/>
      <c r="BM5" s="626"/>
      <c r="BN5" s="627"/>
      <c r="BO5" s="628">
        <v>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42329</v>
      </c>
      <c r="S6" s="626"/>
      <c r="T6" s="626"/>
      <c r="U6" s="626"/>
      <c r="V6" s="626"/>
      <c r="W6" s="626"/>
      <c r="X6" s="626"/>
      <c r="Y6" s="627"/>
      <c r="Z6" s="628">
        <v>1</v>
      </c>
      <c r="AA6" s="628"/>
      <c r="AB6" s="628"/>
      <c r="AC6" s="628"/>
      <c r="AD6" s="629">
        <v>42329</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985973</v>
      </c>
      <c r="BH6" s="626"/>
      <c r="BI6" s="626"/>
      <c r="BJ6" s="626"/>
      <c r="BK6" s="626"/>
      <c r="BL6" s="626"/>
      <c r="BM6" s="626"/>
      <c r="BN6" s="627"/>
      <c r="BO6" s="628">
        <v>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52803</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52803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790</v>
      </c>
      <c r="S7" s="626"/>
      <c r="T7" s="626"/>
      <c r="U7" s="626"/>
      <c r="V7" s="626"/>
      <c r="W7" s="626"/>
      <c r="X7" s="626"/>
      <c r="Y7" s="627"/>
      <c r="Z7" s="628">
        <v>0</v>
      </c>
      <c r="AA7" s="628"/>
      <c r="AB7" s="628"/>
      <c r="AC7" s="628"/>
      <c r="AD7" s="629">
        <v>790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301851</v>
      </c>
      <c r="BH7" s="626"/>
      <c r="BI7" s="626"/>
      <c r="BJ7" s="626"/>
      <c r="BK7" s="626"/>
      <c r="BL7" s="626"/>
      <c r="BM7" s="626"/>
      <c r="BN7" s="627"/>
      <c r="BO7" s="628">
        <v>30</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739523</v>
      </c>
      <c r="CS7" s="626"/>
      <c r="CT7" s="626"/>
      <c r="CU7" s="626"/>
      <c r="CV7" s="626"/>
      <c r="CW7" s="626"/>
      <c r="CX7" s="626"/>
      <c r="CY7" s="627"/>
      <c r="CZ7" s="628">
        <v>18.5</v>
      </c>
      <c r="DA7" s="628"/>
      <c r="DB7" s="628"/>
      <c r="DC7" s="628"/>
      <c r="DD7" s="634">
        <v>48235</v>
      </c>
      <c r="DE7" s="626"/>
      <c r="DF7" s="626"/>
      <c r="DG7" s="626"/>
      <c r="DH7" s="626"/>
      <c r="DI7" s="626"/>
      <c r="DJ7" s="626"/>
      <c r="DK7" s="626"/>
      <c r="DL7" s="626"/>
      <c r="DM7" s="626"/>
      <c r="DN7" s="626"/>
      <c r="DO7" s="626"/>
      <c r="DP7" s="627"/>
      <c r="DQ7" s="634">
        <v>643465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2358</v>
      </c>
      <c r="S8" s="626"/>
      <c r="T8" s="626"/>
      <c r="U8" s="626"/>
      <c r="V8" s="626"/>
      <c r="W8" s="626"/>
      <c r="X8" s="626"/>
      <c r="Y8" s="627"/>
      <c r="Z8" s="628">
        <v>0.1</v>
      </c>
      <c r="AA8" s="628"/>
      <c r="AB8" s="628"/>
      <c r="AC8" s="628"/>
      <c r="AD8" s="629">
        <v>2358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13835</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865096</v>
      </c>
      <c r="CS8" s="626"/>
      <c r="CT8" s="626"/>
      <c r="CU8" s="626"/>
      <c r="CV8" s="626"/>
      <c r="CW8" s="626"/>
      <c r="CX8" s="626"/>
      <c r="CY8" s="627"/>
      <c r="CZ8" s="628">
        <v>21.6</v>
      </c>
      <c r="DA8" s="628"/>
      <c r="DB8" s="628"/>
      <c r="DC8" s="628"/>
      <c r="DD8" s="634" t="s">
        <v>211</v>
      </c>
      <c r="DE8" s="626"/>
      <c r="DF8" s="626"/>
      <c r="DG8" s="626"/>
      <c r="DH8" s="626"/>
      <c r="DI8" s="626"/>
      <c r="DJ8" s="626"/>
      <c r="DK8" s="626"/>
      <c r="DL8" s="626"/>
      <c r="DM8" s="626"/>
      <c r="DN8" s="626"/>
      <c r="DO8" s="626"/>
      <c r="DP8" s="627"/>
      <c r="DQ8" s="634">
        <v>476086</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1791</v>
      </c>
      <c r="S9" s="626"/>
      <c r="T9" s="626"/>
      <c r="U9" s="626"/>
      <c r="V9" s="626"/>
      <c r="W9" s="626"/>
      <c r="X9" s="626"/>
      <c r="Y9" s="627"/>
      <c r="Z9" s="628">
        <v>0</v>
      </c>
      <c r="AA9" s="628"/>
      <c r="AB9" s="628"/>
      <c r="AC9" s="628"/>
      <c r="AD9" s="629">
        <v>1791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252227</v>
      </c>
      <c r="BH9" s="626"/>
      <c r="BI9" s="626"/>
      <c r="BJ9" s="626"/>
      <c r="BK9" s="626"/>
      <c r="BL9" s="626"/>
      <c r="BM9" s="626"/>
      <c r="BN9" s="627"/>
      <c r="BO9" s="628">
        <v>25.1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540605</v>
      </c>
      <c r="CS9" s="626"/>
      <c r="CT9" s="626"/>
      <c r="CU9" s="626"/>
      <c r="CV9" s="626"/>
      <c r="CW9" s="626"/>
      <c r="CX9" s="626"/>
      <c r="CY9" s="627"/>
      <c r="CZ9" s="628">
        <v>13.5</v>
      </c>
      <c r="DA9" s="628"/>
      <c r="DB9" s="628"/>
      <c r="DC9" s="628"/>
      <c r="DD9" s="634">
        <v>7579</v>
      </c>
      <c r="DE9" s="626"/>
      <c r="DF9" s="626"/>
      <c r="DG9" s="626"/>
      <c r="DH9" s="626"/>
      <c r="DI9" s="626"/>
      <c r="DJ9" s="626"/>
      <c r="DK9" s="626"/>
      <c r="DL9" s="626"/>
      <c r="DM9" s="626"/>
      <c r="DN9" s="626"/>
      <c r="DO9" s="626"/>
      <c r="DP9" s="627"/>
      <c r="DQ9" s="634">
        <v>518875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133655</v>
      </c>
      <c r="S10" s="626"/>
      <c r="T10" s="626"/>
      <c r="U10" s="626"/>
      <c r="V10" s="626"/>
      <c r="W10" s="626"/>
      <c r="X10" s="626"/>
      <c r="Y10" s="627"/>
      <c r="Z10" s="628">
        <v>3.2</v>
      </c>
      <c r="AA10" s="628"/>
      <c r="AB10" s="628"/>
      <c r="AC10" s="628"/>
      <c r="AD10" s="629">
        <v>133655</v>
      </c>
      <c r="AE10" s="629"/>
      <c r="AF10" s="629"/>
      <c r="AG10" s="629"/>
      <c r="AH10" s="629"/>
      <c r="AI10" s="629"/>
      <c r="AJ10" s="629"/>
      <c r="AK10" s="629"/>
      <c r="AL10" s="630">
        <v>5.5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20799</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14990</v>
      </c>
      <c r="BH11" s="626"/>
      <c r="BI11" s="626"/>
      <c r="BJ11" s="626"/>
      <c r="BK11" s="626"/>
      <c r="BL11" s="626"/>
      <c r="BM11" s="626"/>
      <c r="BN11" s="627"/>
      <c r="BO11" s="628">
        <v>1.5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218146</v>
      </c>
      <c r="CS11" s="626"/>
      <c r="CT11" s="626"/>
      <c r="CU11" s="626"/>
      <c r="CV11" s="626"/>
      <c r="CW11" s="626"/>
      <c r="CX11" s="626"/>
      <c r="CY11" s="627"/>
      <c r="CZ11" s="628">
        <v>5.4</v>
      </c>
      <c r="DA11" s="628"/>
      <c r="DB11" s="628"/>
      <c r="DC11" s="628"/>
      <c r="DD11" s="634">
        <v>58842</v>
      </c>
      <c r="DE11" s="626"/>
      <c r="DF11" s="626"/>
      <c r="DG11" s="626"/>
      <c r="DH11" s="626"/>
      <c r="DI11" s="626"/>
      <c r="DJ11" s="626"/>
      <c r="DK11" s="626"/>
      <c r="DL11" s="626"/>
      <c r="DM11" s="626"/>
      <c r="DN11" s="626"/>
      <c r="DO11" s="626"/>
      <c r="DP11" s="627"/>
      <c r="DQ11" s="634">
        <v>124641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591993</v>
      </c>
      <c r="BH12" s="626"/>
      <c r="BI12" s="626"/>
      <c r="BJ12" s="626"/>
      <c r="BK12" s="626"/>
      <c r="BL12" s="626"/>
      <c r="BM12" s="626"/>
      <c r="BN12" s="627"/>
      <c r="BO12" s="628">
        <v>58.9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368993</v>
      </c>
      <c r="CS12" s="626"/>
      <c r="CT12" s="626"/>
      <c r="CU12" s="626"/>
      <c r="CV12" s="626"/>
      <c r="CW12" s="626"/>
      <c r="CX12" s="626"/>
      <c r="CY12" s="627"/>
      <c r="CZ12" s="628">
        <v>9.1999999999999993</v>
      </c>
      <c r="DA12" s="628"/>
      <c r="DB12" s="628"/>
      <c r="DC12" s="628"/>
      <c r="DD12" s="634">
        <v>41454</v>
      </c>
      <c r="DE12" s="626"/>
      <c r="DF12" s="626"/>
      <c r="DG12" s="626"/>
      <c r="DH12" s="626"/>
      <c r="DI12" s="626"/>
      <c r="DJ12" s="626"/>
      <c r="DK12" s="626"/>
      <c r="DL12" s="626"/>
      <c r="DM12" s="626"/>
      <c r="DN12" s="626"/>
      <c r="DO12" s="626"/>
      <c r="DP12" s="627"/>
      <c r="DQ12" s="634">
        <v>222406</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11512</v>
      </c>
      <c r="S13" s="626"/>
      <c r="T13" s="626"/>
      <c r="U13" s="626"/>
      <c r="V13" s="626"/>
      <c r="W13" s="626"/>
      <c r="X13" s="626"/>
      <c r="Y13" s="627"/>
      <c r="Z13" s="628">
        <v>0.3</v>
      </c>
      <c r="AA13" s="628"/>
      <c r="AB13" s="628"/>
      <c r="AC13" s="628"/>
      <c r="AD13" s="629">
        <v>11512</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585976</v>
      </c>
      <c r="BH13" s="626"/>
      <c r="BI13" s="626"/>
      <c r="BJ13" s="626"/>
      <c r="BK13" s="626"/>
      <c r="BL13" s="626"/>
      <c r="BM13" s="626"/>
      <c r="BN13" s="627"/>
      <c r="BO13" s="628">
        <v>58.3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251368</v>
      </c>
      <c r="CS13" s="626"/>
      <c r="CT13" s="626"/>
      <c r="CU13" s="626"/>
      <c r="CV13" s="626"/>
      <c r="CW13" s="626"/>
      <c r="CX13" s="626"/>
      <c r="CY13" s="627"/>
      <c r="CZ13" s="628">
        <v>6.3</v>
      </c>
      <c r="DA13" s="628"/>
      <c r="DB13" s="628"/>
      <c r="DC13" s="628"/>
      <c r="DD13" s="634">
        <v>159525</v>
      </c>
      <c r="DE13" s="626"/>
      <c r="DF13" s="626"/>
      <c r="DG13" s="626"/>
      <c r="DH13" s="626"/>
      <c r="DI13" s="626"/>
      <c r="DJ13" s="626"/>
      <c r="DK13" s="626"/>
      <c r="DL13" s="626"/>
      <c r="DM13" s="626"/>
      <c r="DN13" s="626"/>
      <c r="DO13" s="626"/>
      <c r="DP13" s="627"/>
      <c r="DQ13" s="634">
        <v>212519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21760</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229794</v>
      </c>
      <c r="CS14" s="626"/>
      <c r="CT14" s="626"/>
      <c r="CU14" s="626"/>
      <c r="CV14" s="626"/>
      <c r="CW14" s="626"/>
      <c r="CX14" s="626"/>
      <c r="CY14" s="627"/>
      <c r="CZ14" s="628">
        <v>5.7</v>
      </c>
      <c r="DA14" s="628"/>
      <c r="DB14" s="628"/>
      <c r="DC14" s="628"/>
      <c r="DD14" s="634">
        <v>3762</v>
      </c>
      <c r="DE14" s="626"/>
      <c r="DF14" s="626"/>
      <c r="DG14" s="626"/>
      <c r="DH14" s="626"/>
      <c r="DI14" s="626"/>
      <c r="DJ14" s="626"/>
      <c r="DK14" s="626"/>
      <c r="DL14" s="626"/>
      <c r="DM14" s="626"/>
      <c r="DN14" s="626"/>
      <c r="DO14" s="626"/>
      <c r="DP14" s="627"/>
      <c r="DQ14" s="634">
        <v>214451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2106</v>
      </c>
      <c r="S15" s="626"/>
      <c r="T15" s="626"/>
      <c r="U15" s="626"/>
      <c r="V15" s="626"/>
      <c r="W15" s="626"/>
      <c r="X15" s="626"/>
      <c r="Y15" s="627"/>
      <c r="Z15" s="628">
        <v>0.1</v>
      </c>
      <c r="AA15" s="628"/>
      <c r="AB15" s="628"/>
      <c r="AC15" s="628"/>
      <c r="AD15" s="629">
        <v>2106</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70369</v>
      </c>
      <c r="BH15" s="626"/>
      <c r="BI15" s="626"/>
      <c r="BJ15" s="626"/>
      <c r="BK15" s="626"/>
      <c r="BL15" s="626"/>
      <c r="BM15" s="626"/>
      <c r="BN15" s="627"/>
      <c r="BO15" s="628">
        <v>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411784</v>
      </c>
      <c r="CS15" s="626"/>
      <c r="CT15" s="626"/>
      <c r="CU15" s="626"/>
      <c r="CV15" s="626"/>
      <c r="CW15" s="626"/>
      <c r="CX15" s="626"/>
      <c r="CY15" s="627"/>
      <c r="CZ15" s="628">
        <v>10.3</v>
      </c>
      <c r="DA15" s="628"/>
      <c r="DB15" s="628"/>
      <c r="DC15" s="628"/>
      <c r="DD15" s="634">
        <v>81955</v>
      </c>
      <c r="DE15" s="626"/>
      <c r="DF15" s="626"/>
      <c r="DG15" s="626"/>
      <c r="DH15" s="626"/>
      <c r="DI15" s="626"/>
      <c r="DJ15" s="626"/>
      <c r="DK15" s="626"/>
      <c r="DL15" s="626"/>
      <c r="DM15" s="626"/>
      <c r="DN15" s="626"/>
      <c r="DO15" s="626"/>
      <c r="DP15" s="627"/>
      <c r="DQ15" s="634">
        <v>351185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1517878</v>
      </c>
      <c r="S16" s="626"/>
      <c r="T16" s="626"/>
      <c r="U16" s="626"/>
      <c r="V16" s="626"/>
      <c r="W16" s="626"/>
      <c r="X16" s="626"/>
      <c r="Y16" s="627"/>
      <c r="Z16" s="628">
        <v>36.4</v>
      </c>
      <c r="AA16" s="628"/>
      <c r="AB16" s="628"/>
      <c r="AC16" s="628"/>
      <c r="AD16" s="629">
        <v>1235839</v>
      </c>
      <c r="AE16" s="629"/>
      <c r="AF16" s="629"/>
      <c r="AG16" s="629"/>
      <c r="AH16" s="629"/>
      <c r="AI16" s="629"/>
      <c r="AJ16" s="629"/>
      <c r="AK16" s="629"/>
      <c r="AL16" s="630">
        <v>50.5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1235839</v>
      </c>
      <c r="S17" s="626"/>
      <c r="T17" s="626"/>
      <c r="U17" s="626"/>
      <c r="V17" s="626"/>
      <c r="W17" s="626"/>
      <c r="X17" s="626"/>
      <c r="Y17" s="627"/>
      <c r="Z17" s="628">
        <v>29.7</v>
      </c>
      <c r="AA17" s="628"/>
      <c r="AB17" s="628"/>
      <c r="AC17" s="628"/>
      <c r="AD17" s="629">
        <v>1235839</v>
      </c>
      <c r="AE17" s="629"/>
      <c r="AF17" s="629"/>
      <c r="AG17" s="629"/>
      <c r="AH17" s="629"/>
      <c r="AI17" s="629"/>
      <c r="AJ17" s="629"/>
      <c r="AK17" s="629"/>
      <c r="AL17" s="630">
        <v>50.5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326294</v>
      </c>
      <c r="CS17" s="626"/>
      <c r="CT17" s="626"/>
      <c r="CU17" s="626"/>
      <c r="CV17" s="626"/>
      <c r="CW17" s="626"/>
      <c r="CX17" s="626"/>
      <c r="CY17" s="627"/>
      <c r="CZ17" s="628">
        <v>8.1</v>
      </c>
      <c r="DA17" s="628"/>
      <c r="DB17" s="628"/>
      <c r="DC17" s="628"/>
      <c r="DD17" s="634" t="s">
        <v>112</v>
      </c>
      <c r="DE17" s="626"/>
      <c r="DF17" s="626"/>
      <c r="DG17" s="626"/>
      <c r="DH17" s="626"/>
      <c r="DI17" s="626"/>
      <c r="DJ17" s="626"/>
      <c r="DK17" s="626"/>
      <c r="DL17" s="626"/>
      <c r="DM17" s="626"/>
      <c r="DN17" s="626"/>
      <c r="DO17" s="626"/>
      <c r="DP17" s="627"/>
      <c r="DQ17" s="634">
        <v>326294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282039</v>
      </c>
      <c r="S18" s="626"/>
      <c r="T18" s="626"/>
      <c r="U18" s="626"/>
      <c r="V18" s="626"/>
      <c r="W18" s="626"/>
      <c r="X18" s="626"/>
      <c r="Y18" s="627"/>
      <c r="Z18" s="628">
        <v>6.8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19771</v>
      </c>
      <c r="BH19" s="626"/>
      <c r="BI19" s="626"/>
      <c r="BJ19" s="626"/>
      <c r="BK19" s="626"/>
      <c r="BL19" s="626"/>
      <c r="BM19" s="626"/>
      <c r="BN19" s="627"/>
      <c r="BO19" s="628">
        <v>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2718163</v>
      </c>
      <c r="S20" s="626"/>
      <c r="T20" s="626"/>
      <c r="U20" s="626"/>
      <c r="V20" s="626"/>
      <c r="W20" s="626"/>
      <c r="X20" s="626"/>
      <c r="Y20" s="627"/>
      <c r="Z20" s="628">
        <v>65.2</v>
      </c>
      <c r="AA20" s="628"/>
      <c r="AB20" s="628"/>
      <c r="AC20" s="628"/>
      <c r="AD20" s="629">
        <v>2436124</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19771</v>
      </c>
      <c r="BH20" s="626"/>
      <c r="BI20" s="626"/>
      <c r="BJ20" s="626"/>
      <c r="BK20" s="626"/>
      <c r="BL20" s="626"/>
      <c r="BM20" s="626"/>
      <c r="BN20" s="627"/>
      <c r="BO20" s="628">
        <v>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4004406</v>
      </c>
      <c r="CS20" s="626"/>
      <c r="CT20" s="626"/>
      <c r="CU20" s="626"/>
      <c r="CV20" s="626"/>
      <c r="CW20" s="626"/>
      <c r="CX20" s="626"/>
      <c r="CY20" s="627"/>
      <c r="CZ20" s="628">
        <v>100</v>
      </c>
      <c r="DA20" s="628"/>
      <c r="DB20" s="628"/>
      <c r="DC20" s="628"/>
      <c r="DD20" s="634">
        <v>401352</v>
      </c>
      <c r="DE20" s="626"/>
      <c r="DF20" s="626"/>
      <c r="DG20" s="626"/>
      <c r="DH20" s="626"/>
      <c r="DI20" s="626"/>
      <c r="DJ20" s="626"/>
      <c r="DK20" s="626"/>
      <c r="DL20" s="626"/>
      <c r="DM20" s="626"/>
      <c r="DN20" s="626"/>
      <c r="DO20" s="626"/>
      <c r="DP20" s="627"/>
      <c r="DQ20" s="634">
        <v>3142725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1270</v>
      </c>
      <c r="S21" s="626"/>
      <c r="T21" s="626"/>
      <c r="U21" s="626"/>
      <c r="V21" s="626"/>
      <c r="W21" s="626"/>
      <c r="X21" s="626"/>
      <c r="Y21" s="627"/>
      <c r="Z21" s="628">
        <v>0</v>
      </c>
      <c r="AA21" s="628"/>
      <c r="AB21" s="628"/>
      <c r="AC21" s="628"/>
      <c r="AD21" s="629">
        <v>1270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19771</v>
      </c>
      <c r="BH21" s="626"/>
      <c r="BI21" s="626"/>
      <c r="BJ21" s="626"/>
      <c r="BK21" s="626"/>
      <c r="BL21" s="626"/>
      <c r="BM21" s="626"/>
      <c r="BN21" s="627"/>
      <c r="BO21" s="628">
        <v>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27604</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86892</v>
      </c>
      <c r="S23" s="626"/>
      <c r="T23" s="626"/>
      <c r="U23" s="626"/>
      <c r="V23" s="626"/>
      <c r="W23" s="626"/>
      <c r="X23" s="626"/>
      <c r="Y23" s="627"/>
      <c r="Z23" s="628">
        <v>2.1</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4154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1328525</v>
      </c>
      <c r="CS24" s="615"/>
      <c r="CT24" s="615"/>
      <c r="CU24" s="615"/>
      <c r="CV24" s="615"/>
      <c r="CW24" s="615"/>
      <c r="CX24" s="615"/>
      <c r="CY24" s="616"/>
      <c r="CZ24" s="654">
        <v>33.200000000000003</v>
      </c>
      <c r="DA24" s="655"/>
      <c r="DB24" s="655"/>
      <c r="DC24" s="656"/>
      <c r="DD24" s="653">
        <v>1005994</v>
      </c>
      <c r="DE24" s="615"/>
      <c r="DF24" s="615"/>
      <c r="DG24" s="615"/>
      <c r="DH24" s="615"/>
      <c r="DI24" s="615"/>
      <c r="DJ24" s="615"/>
      <c r="DK24" s="616"/>
      <c r="DL24" s="653">
        <v>1003433</v>
      </c>
      <c r="DM24" s="615"/>
      <c r="DN24" s="615"/>
      <c r="DO24" s="615"/>
      <c r="DP24" s="615"/>
      <c r="DQ24" s="615"/>
      <c r="DR24" s="615"/>
      <c r="DS24" s="615"/>
      <c r="DT24" s="615"/>
      <c r="DU24" s="615"/>
      <c r="DV24" s="616"/>
      <c r="DW24" s="619">
        <v>39.200000000000003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282612</v>
      </c>
      <c r="S25" s="626"/>
      <c r="T25" s="626"/>
      <c r="U25" s="626"/>
      <c r="V25" s="626"/>
      <c r="W25" s="626"/>
      <c r="X25" s="626"/>
      <c r="Y25" s="627"/>
      <c r="Z25" s="628">
        <v>6.8</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586502</v>
      </c>
      <c r="CS25" s="645"/>
      <c r="CT25" s="645"/>
      <c r="CU25" s="645"/>
      <c r="CV25" s="645"/>
      <c r="CW25" s="645"/>
      <c r="CX25" s="645"/>
      <c r="CY25" s="646"/>
      <c r="CZ25" s="659">
        <v>14.6</v>
      </c>
      <c r="DA25" s="660"/>
      <c r="DB25" s="660"/>
      <c r="DC25" s="661"/>
      <c r="DD25" s="634">
        <v>553956</v>
      </c>
      <c r="DE25" s="645"/>
      <c r="DF25" s="645"/>
      <c r="DG25" s="645"/>
      <c r="DH25" s="645"/>
      <c r="DI25" s="645"/>
      <c r="DJ25" s="645"/>
      <c r="DK25" s="646"/>
      <c r="DL25" s="634">
        <v>552693</v>
      </c>
      <c r="DM25" s="645"/>
      <c r="DN25" s="645"/>
      <c r="DO25" s="645"/>
      <c r="DP25" s="645"/>
      <c r="DQ25" s="645"/>
      <c r="DR25" s="645"/>
      <c r="DS25" s="645"/>
      <c r="DT25" s="645"/>
      <c r="DU25" s="645"/>
      <c r="DV25" s="646"/>
      <c r="DW25" s="630">
        <v>21.6</v>
      </c>
      <c r="DX25" s="657"/>
      <c r="DY25" s="657"/>
      <c r="DZ25" s="657"/>
      <c r="EA25" s="657"/>
      <c r="EB25" s="657"/>
      <c r="EC25" s="658"/>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371210</v>
      </c>
      <c r="CS26" s="626"/>
      <c r="CT26" s="626"/>
      <c r="CU26" s="626"/>
      <c r="CV26" s="626"/>
      <c r="CW26" s="626"/>
      <c r="CX26" s="626"/>
      <c r="CY26" s="627"/>
      <c r="CZ26" s="659">
        <v>9.3000000000000007</v>
      </c>
      <c r="DA26" s="660"/>
      <c r="DB26" s="660"/>
      <c r="DC26" s="661"/>
      <c r="DD26" s="634">
        <v>343556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x14ac:dyDescent="0.15">
      <c r="B27" s="622" t="s">
        <v>281</v>
      </c>
      <c r="C27" s="623"/>
      <c r="D27" s="623"/>
      <c r="E27" s="623"/>
      <c r="F27" s="623"/>
      <c r="G27" s="623"/>
      <c r="H27" s="623"/>
      <c r="I27" s="623"/>
      <c r="J27" s="623"/>
      <c r="K27" s="623"/>
      <c r="L27" s="623"/>
      <c r="M27" s="623"/>
      <c r="N27" s="623"/>
      <c r="O27" s="623"/>
      <c r="P27" s="623"/>
      <c r="Q27" s="624"/>
      <c r="R27" s="625">
        <v>272048</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1005744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415729</v>
      </c>
      <c r="CS27" s="645"/>
      <c r="CT27" s="645"/>
      <c r="CU27" s="645"/>
      <c r="CV27" s="645"/>
      <c r="CW27" s="645"/>
      <c r="CX27" s="645"/>
      <c r="CY27" s="646"/>
      <c r="CZ27" s="659">
        <v>10.4</v>
      </c>
      <c r="DA27" s="660"/>
      <c r="DB27" s="660"/>
      <c r="DC27" s="661"/>
      <c r="DD27" s="634">
        <v>125744</v>
      </c>
      <c r="DE27" s="645"/>
      <c r="DF27" s="645"/>
      <c r="DG27" s="645"/>
      <c r="DH27" s="645"/>
      <c r="DI27" s="645"/>
      <c r="DJ27" s="645"/>
      <c r="DK27" s="646"/>
      <c r="DL27" s="634">
        <v>124446</v>
      </c>
      <c r="DM27" s="645"/>
      <c r="DN27" s="645"/>
      <c r="DO27" s="645"/>
      <c r="DP27" s="645"/>
      <c r="DQ27" s="645"/>
      <c r="DR27" s="645"/>
      <c r="DS27" s="645"/>
      <c r="DT27" s="645"/>
      <c r="DU27" s="645"/>
      <c r="DV27" s="646"/>
      <c r="DW27" s="630">
        <v>4.9000000000000004</v>
      </c>
      <c r="DX27" s="657"/>
      <c r="DY27" s="657"/>
      <c r="DZ27" s="657"/>
      <c r="EA27" s="657"/>
      <c r="EB27" s="657"/>
      <c r="EC27" s="658"/>
    </row>
    <row r="28" spans="2:133" ht="11.25" customHeight="1" x14ac:dyDescent="0.15">
      <c r="B28" s="622" t="s">
        <v>284</v>
      </c>
      <c r="C28" s="623"/>
      <c r="D28" s="623"/>
      <c r="E28" s="623"/>
      <c r="F28" s="623"/>
      <c r="G28" s="623"/>
      <c r="H28" s="623"/>
      <c r="I28" s="623"/>
      <c r="J28" s="623"/>
      <c r="K28" s="623"/>
      <c r="L28" s="623"/>
      <c r="M28" s="623"/>
      <c r="N28" s="623"/>
      <c r="O28" s="623"/>
      <c r="P28" s="623"/>
      <c r="Q28" s="624"/>
      <c r="R28" s="625">
        <v>19398</v>
      </c>
      <c r="S28" s="626"/>
      <c r="T28" s="626"/>
      <c r="U28" s="626"/>
      <c r="V28" s="626"/>
      <c r="W28" s="626"/>
      <c r="X28" s="626"/>
      <c r="Y28" s="627"/>
      <c r="Z28" s="628">
        <v>0.5</v>
      </c>
      <c r="AA28" s="628"/>
      <c r="AB28" s="628"/>
      <c r="AC28" s="628"/>
      <c r="AD28" s="629">
        <v>8645</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326294</v>
      </c>
      <c r="CS28" s="626"/>
      <c r="CT28" s="626"/>
      <c r="CU28" s="626"/>
      <c r="CV28" s="626"/>
      <c r="CW28" s="626"/>
      <c r="CX28" s="626"/>
      <c r="CY28" s="627"/>
      <c r="CZ28" s="659">
        <v>8.1</v>
      </c>
      <c r="DA28" s="660"/>
      <c r="DB28" s="660"/>
      <c r="DC28" s="661"/>
      <c r="DD28" s="634">
        <v>326294</v>
      </c>
      <c r="DE28" s="626"/>
      <c r="DF28" s="626"/>
      <c r="DG28" s="626"/>
      <c r="DH28" s="626"/>
      <c r="DI28" s="626"/>
      <c r="DJ28" s="626"/>
      <c r="DK28" s="627"/>
      <c r="DL28" s="634">
        <v>326294</v>
      </c>
      <c r="DM28" s="626"/>
      <c r="DN28" s="626"/>
      <c r="DO28" s="626"/>
      <c r="DP28" s="626"/>
      <c r="DQ28" s="626"/>
      <c r="DR28" s="626"/>
      <c r="DS28" s="626"/>
      <c r="DT28" s="626"/>
      <c r="DU28" s="626"/>
      <c r="DV28" s="627"/>
      <c r="DW28" s="630">
        <v>12.7</v>
      </c>
      <c r="DX28" s="657"/>
      <c r="DY28" s="657"/>
      <c r="DZ28" s="657"/>
      <c r="EA28" s="657"/>
      <c r="EB28" s="657"/>
      <c r="EC28" s="658"/>
    </row>
    <row r="29" spans="2:133" ht="11.25" customHeight="1" x14ac:dyDescent="0.15">
      <c r="B29" s="622" t="s">
        <v>286</v>
      </c>
      <c r="C29" s="623"/>
      <c r="D29" s="623"/>
      <c r="E29" s="623"/>
      <c r="F29" s="623"/>
      <c r="G29" s="623"/>
      <c r="H29" s="623"/>
      <c r="I29" s="623"/>
      <c r="J29" s="623"/>
      <c r="K29" s="623"/>
      <c r="L29" s="623"/>
      <c r="M29" s="623"/>
      <c r="N29" s="623"/>
      <c r="O29" s="623"/>
      <c r="P29" s="623"/>
      <c r="Q29" s="624"/>
      <c r="R29" s="625">
        <v>63260</v>
      </c>
      <c r="S29" s="626"/>
      <c r="T29" s="626"/>
      <c r="U29" s="626"/>
      <c r="V29" s="626"/>
      <c r="W29" s="626"/>
      <c r="X29" s="626"/>
      <c r="Y29" s="627"/>
      <c r="Z29" s="628">
        <v>1.5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326294</v>
      </c>
      <c r="CS29" s="645"/>
      <c r="CT29" s="645"/>
      <c r="CU29" s="645"/>
      <c r="CV29" s="645"/>
      <c r="CW29" s="645"/>
      <c r="CX29" s="645"/>
      <c r="CY29" s="646"/>
      <c r="CZ29" s="659">
        <v>8.1</v>
      </c>
      <c r="DA29" s="660"/>
      <c r="DB29" s="660"/>
      <c r="DC29" s="661"/>
      <c r="DD29" s="634">
        <v>326294</v>
      </c>
      <c r="DE29" s="645"/>
      <c r="DF29" s="645"/>
      <c r="DG29" s="645"/>
      <c r="DH29" s="645"/>
      <c r="DI29" s="645"/>
      <c r="DJ29" s="645"/>
      <c r="DK29" s="646"/>
      <c r="DL29" s="634">
        <v>326294</v>
      </c>
      <c r="DM29" s="645"/>
      <c r="DN29" s="645"/>
      <c r="DO29" s="645"/>
      <c r="DP29" s="645"/>
      <c r="DQ29" s="645"/>
      <c r="DR29" s="645"/>
      <c r="DS29" s="645"/>
      <c r="DT29" s="645"/>
      <c r="DU29" s="645"/>
      <c r="DV29" s="646"/>
      <c r="DW29" s="630">
        <v>12.7</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142953</v>
      </c>
      <c r="S30" s="626"/>
      <c r="T30" s="626"/>
      <c r="U30" s="626"/>
      <c r="V30" s="626"/>
      <c r="W30" s="626"/>
      <c r="X30" s="626"/>
      <c r="Y30" s="627"/>
      <c r="Z30" s="628">
        <v>3.4</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97.6</v>
      </c>
      <c r="BH30" s="684"/>
      <c r="BI30" s="684"/>
      <c r="BJ30" s="684"/>
      <c r="BK30" s="684"/>
      <c r="BL30" s="684"/>
      <c r="BM30" s="620">
        <v>92.6</v>
      </c>
      <c r="BN30" s="684"/>
      <c r="BO30" s="684"/>
      <c r="BP30" s="684"/>
      <c r="BQ30" s="685"/>
      <c r="BR30" s="683">
        <v>97.2</v>
      </c>
      <c r="BS30" s="684"/>
      <c r="BT30" s="684"/>
      <c r="BU30" s="684"/>
      <c r="BV30" s="684"/>
      <c r="BW30" s="684"/>
      <c r="BX30" s="620">
        <v>88.4</v>
      </c>
      <c r="BY30" s="684"/>
      <c r="BZ30" s="684"/>
      <c r="CA30" s="684"/>
      <c r="CB30" s="685"/>
      <c r="CD30" s="688"/>
      <c r="CE30" s="689"/>
      <c r="CF30" s="639" t="s">
        <v>294</v>
      </c>
      <c r="CG30" s="640"/>
      <c r="CH30" s="640"/>
      <c r="CI30" s="640"/>
      <c r="CJ30" s="640"/>
      <c r="CK30" s="640"/>
      <c r="CL30" s="640"/>
      <c r="CM30" s="640"/>
      <c r="CN30" s="640"/>
      <c r="CO30" s="640"/>
      <c r="CP30" s="640"/>
      <c r="CQ30" s="641"/>
      <c r="CR30" s="625">
        <v>297862</v>
      </c>
      <c r="CS30" s="626"/>
      <c r="CT30" s="626"/>
      <c r="CU30" s="626"/>
      <c r="CV30" s="626"/>
      <c r="CW30" s="626"/>
      <c r="CX30" s="626"/>
      <c r="CY30" s="627"/>
      <c r="CZ30" s="659">
        <v>7.4</v>
      </c>
      <c r="DA30" s="660"/>
      <c r="DB30" s="660"/>
      <c r="DC30" s="661"/>
      <c r="DD30" s="634">
        <v>297862</v>
      </c>
      <c r="DE30" s="626"/>
      <c r="DF30" s="626"/>
      <c r="DG30" s="626"/>
      <c r="DH30" s="626"/>
      <c r="DI30" s="626"/>
      <c r="DJ30" s="626"/>
      <c r="DK30" s="627"/>
      <c r="DL30" s="634">
        <v>297862</v>
      </c>
      <c r="DM30" s="626"/>
      <c r="DN30" s="626"/>
      <c r="DO30" s="626"/>
      <c r="DP30" s="626"/>
      <c r="DQ30" s="626"/>
      <c r="DR30" s="626"/>
      <c r="DS30" s="626"/>
      <c r="DT30" s="626"/>
      <c r="DU30" s="626"/>
      <c r="DV30" s="627"/>
      <c r="DW30" s="630">
        <v>11.6</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307170</v>
      </c>
      <c r="S31" s="626"/>
      <c r="T31" s="626"/>
      <c r="U31" s="626"/>
      <c r="V31" s="626"/>
      <c r="W31" s="626"/>
      <c r="X31" s="626"/>
      <c r="Y31" s="627"/>
      <c r="Z31" s="628">
        <v>7.4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97.8</v>
      </c>
      <c r="BH31" s="645"/>
      <c r="BI31" s="645"/>
      <c r="BJ31" s="645"/>
      <c r="BK31" s="645"/>
      <c r="BL31" s="645"/>
      <c r="BM31" s="631">
        <v>94.5</v>
      </c>
      <c r="BN31" s="681"/>
      <c r="BO31" s="681"/>
      <c r="BP31" s="681"/>
      <c r="BQ31" s="682"/>
      <c r="BR31" s="680">
        <v>98.2</v>
      </c>
      <c r="BS31" s="645"/>
      <c r="BT31" s="645"/>
      <c r="BU31" s="645"/>
      <c r="BV31" s="645"/>
      <c r="BW31" s="645"/>
      <c r="BX31" s="631">
        <v>93.1</v>
      </c>
      <c r="BY31" s="681"/>
      <c r="BZ31" s="681"/>
      <c r="CA31" s="681"/>
      <c r="CB31" s="682"/>
      <c r="CD31" s="688"/>
      <c r="CE31" s="689"/>
      <c r="CF31" s="639" t="s">
        <v>298</v>
      </c>
      <c r="CG31" s="640"/>
      <c r="CH31" s="640"/>
      <c r="CI31" s="640"/>
      <c r="CJ31" s="640"/>
      <c r="CK31" s="640"/>
      <c r="CL31" s="640"/>
      <c r="CM31" s="640"/>
      <c r="CN31" s="640"/>
      <c r="CO31" s="640"/>
      <c r="CP31" s="640"/>
      <c r="CQ31" s="641"/>
      <c r="CR31" s="625">
        <v>28432</v>
      </c>
      <c r="CS31" s="645"/>
      <c r="CT31" s="645"/>
      <c r="CU31" s="645"/>
      <c r="CV31" s="645"/>
      <c r="CW31" s="645"/>
      <c r="CX31" s="645"/>
      <c r="CY31" s="646"/>
      <c r="CZ31" s="659">
        <v>0.7</v>
      </c>
      <c r="DA31" s="660"/>
      <c r="DB31" s="660"/>
      <c r="DC31" s="661"/>
      <c r="DD31" s="634">
        <v>28432</v>
      </c>
      <c r="DE31" s="645"/>
      <c r="DF31" s="645"/>
      <c r="DG31" s="645"/>
      <c r="DH31" s="645"/>
      <c r="DI31" s="645"/>
      <c r="DJ31" s="645"/>
      <c r="DK31" s="646"/>
      <c r="DL31" s="634">
        <v>28432</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89826</v>
      </c>
      <c r="S32" s="626"/>
      <c r="T32" s="626"/>
      <c r="U32" s="626"/>
      <c r="V32" s="626"/>
      <c r="W32" s="626"/>
      <c r="X32" s="626"/>
      <c r="Y32" s="627"/>
      <c r="Z32" s="628">
        <v>2.2000000000000002</v>
      </c>
      <c r="AA32" s="628"/>
      <c r="AB32" s="628"/>
      <c r="AC32" s="628"/>
      <c r="AD32" s="629">
        <v>2122</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97.1</v>
      </c>
      <c r="BH32" s="693"/>
      <c r="BI32" s="693"/>
      <c r="BJ32" s="693"/>
      <c r="BK32" s="693"/>
      <c r="BL32" s="693"/>
      <c r="BM32" s="694">
        <v>90.5</v>
      </c>
      <c r="BN32" s="693"/>
      <c r="BO32" s="693"/>
      <c r="BP32" s="693"/>
      <c r="BQ32" s="695"/>
      <c r="BR32" s="692">
        <v>96</v>
      </c>
      <c r="BS32" s="693"/>
      <c r="BT32" s="693"/>
      <c r="BU32" s="693"/>
      <c r="BV32" s="693"/>
      <c r="BW32" s="693"/>
      <c r="BX32" s="694">
        <v>83.6</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151849</v>
      </c>
      <c r="S33" s="626"/>
      <c r="T33" s="626"/>
      <c r="U33" s="626"/>
      <c r="V33" s="626"/>
      <c r="W33" s="626"/>
      <c r="X33" s="626"/>
      <c r="Y33" s="627"/>
      <c r="Z33" s="628">
        <v>3.6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2274529</v>
      </c>
      <c r="CS33" s="645"/>
      <c r="CT33" s="645"/>
      <c r="CU33" s="645"/>
      <c r="CV33" s="645"/>
      <c r="CW33" s="645"/>
      <c r="CX33" s="645"/>
      <c r="CY33" s="646"/>
      <c r="CZ33" s="659">
        <v>56.8</v>
      </c>
      <c r="DA33" s="660"/>
      <c r="DB33" s="660"/>
      <c r="DC33" s="661"/>
      <c r="DD33" s="634">
        <v>1863113</v>
      </c>
      <c r="DE33" s="645"/>
      <c r="DF33" s="645"/>
      <c r="DG33" s="645"/>
      <c r="DH33" s="645"/>
      <c r="DI33" s="645"/>
      <c r="DJ33" s="645"/>
      <c r="DK33" s="646"/>
      <c r="DL33" s="634">
        <v>1170427</v>
      </c>
      <c r="DM33" s="645"/>
      <c r="DN33" s="645"/>
      <c r="DO33" s="645"/>
      <c r="DP33" s="645"/>
      <c r="DQ33" s="645"/>
      <c r="DR33" s="645"/>
      <c r="DS33" s="645"/>
      <c r="DT33" s="645"/>
      <c r="DU33" s="645"/>
      <c r="DV33" s="646"/>
      <c r="DW33" s="630">
        <v>45.7</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799946</v>
      </c>
      <c r="CS34" s="626"/>
      <c r="CT34" s="626"/>
      <c r="CU34" s="626"/>
      <c r="CV34" s="626"/>
      <c r="CW34" s="626"/>
      <c r="CX34" s="626"/>
      <c r="CY34" s="627"/>
      <c r="CZ34" s="659">
        <v>20</v>
      </c>
      <c r="DA34" s="660"/>
      <c r="DB34" s="660"/>
      <c r="DC34" s="661"/>
      <c r="DD34" s="634">
        <v>618456</v>
      </c>
      <c r="DE34" s="626"/>
      <c r="DF34" s="626"/>
      <c r="DG34" s="626"/>
      <c r="DH34" s="626"/>
      <c r="DI34" s="626"/>
      <c r="DJ34" s="626"/>
      <c r="DK34" s="627"/>
      <c r="DL34" s="634">
        <v>391259</v>
      </c>
      <c r="DM34" s="626"/>
      <c r="DN34" s="626"/>
      <c r="DO34" s="626"/>
      <c r="DP34" s="626"/>
      <c r="DQ34" s="626"/>
      <c r="DR34" s="626"/>
      <c r="DS34" s="626"/>
      <c r="DT34" s="626"/>
      <c r="DU34" s="626"/>
      <c r="DV34" s="627"/>
      <c r="DW34" s="630">
        <v>15.3</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114849</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270702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105209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104726</v>
      </c>
      <c r="CS35" s="645"/>
      <c r="CT35" s="645"/>
      <c r="CU35" s="645"/>
      <c r="CV35" s="645"/>
      <c r="CW35" s="645"/>
      <c r="CX35" s="645"/>
      <c r="CY35" s="646"/>
      <c r="CZ35" s="659">
        <v>2.6</v>
      </c>
      <c r="DA35" s="660"/>
      <c r="DB35" s="660"/>
      <c r="DC35" s="661"/>
      <c r="DD35" s="634">
        <v>99001</v>
      </c>
      <c r="DE35" s="645"/>
      <c r="DF35" s="645"/>
      <c r="DG35" s="645"/>
      <c r="DH35" s="645"/>
      <c r="DI35" s="645"/>
      <c r="DJ35" s="645"/>
      <c r="DK35" s="646"/>
      <c r="DL35" s="634">
        <v>98919</v>
      </c>
      <c r="DM35" s="645"/>
      <c r="DN35" s="645"/>
      <c r="DO35" s="645"/>
      <c r="DP35" s="645"/>
      <c r="DQ35" s="645"/>
      <c r="DR35" s="645"/>
      <c r="DS35" s="645"/>
      <c r="DT35" s="645"/>
      <c r="DU35" s="645"/>
      <c r="DV35" s="646"/>
      <c r="DW35" s="630">
        <v>3.9</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4167199</v>
      </c>
      <c r="S36" s="698"/>
      <c r="T36" s="698"/>
      <c r="U36" s="698"/>
      <c r="V36" s="698"/>
      <c r="W36" s="698"/>
      <c r="X36" s="698"/>
      <c r="Y36" s="699"/>
      <c r="Z36" s="700">
        <v>100</v>
      </c>
      <c r="AA36" s="700"/>
      <c r="AB36" s="700"/>
      <c r="AC36" s="700"/>
      <c r="AD36" s="701">
        <v>2448161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11586</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94002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991964</v>
      </c>
      <c r="CS36" s="626"/>
      <c r="CT36" s="626"/>
      <c r="CU36" s="626"/>
      <c r="CV36" s="626"/>
      <c r="CW36" s="626"/>
      <c r="CX36" s="626"/>
      <c r="CY36" s="627"/>
      <c r="CZ36" s="659">
        <v>24.8</v>
      </c>
      <c r="DA36" s="660"/>
      <c r="DB36" s="660"/>
      <c r="DC36" s="661"/>
      <c r="DD36" s="634">
        <v>837168</v>
      </c>
      <c r="DE36" s="626"/>
      <c r="DF36" s="626"/>
      <c r="DG36" s="626"/>
      <c r="DH36" s="626"/>
      <c r="DI36" s="626"/>
      <c r="DJ36" s="626"/>
      <c r="DK36" s="627"/>
      <c r="DL36" s="634">
        <v>546540</v>
      </c>
      <c r="DM36" s="626"/>
      <c r="DN36" s="626"/>
      <c r="DO36" s="626"/>
      <c r="DP36" s="626"/>
      <c r="DQ36" s="626"/>
      <c r="DR36" s="626"/>
      <c r="DS36" s="626"/>
      <c r="DT36" s="626"/>
      <c r="DU36" s="626"/>
      <c r="DV36" s="627"/>
      <c r="DW36" s="630">
        <v>21.3</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8274</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1494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426383</v>
      </c>
      <c r="CS37" s="645"/>
      <c r="CT37" s="645"/>
      <c r="CU37" s="645"/>
      <c r="CV37" s="645"/>
      <c r="CW37" s="645"/>
      <c r="CX37" s="645"/>
      <c r="CY37" s="646"/>
      <c r="CZ37" s="659">
        <v>10.6</v>
      </c>
      <c r="DA37" s="660"/>
      <c r="DB37" s="660"/>
      <c r="DC37" s="661"/>
      <c r="DD37" s="634">
        <v>426383</v>
      </c>
      <c r="DE37" s="645"/>
      <c r="DF37" s="645"/>
      <c r="DG37" s="645"/>
      <c r="DH37" s="645"/>
      <c r="DI37" s="645"/>
      <c r="DJ37" s="645"/>
      <c r="DK37" s="646"/>
      <c r="DL37" s="634">
        <v>351052</v>
      </c>
      <c r="DM37" s="645"/>
      <c r="DN37" s="645"/>
      <c r="DO37" s="645"/>
      <c r="DP37" s="645"/>
      <c r="DQ37" s="645"/>
      <c r="DR37" s="645"/>
      <c r="DS37" s="645"/>
      <c r="DT37" s="645"/>
      <c r="DU37" s="645"/>
      <c r="DV37" s="646"/>
      <c r="DW37" s="630">
        <v>13.7</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2507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250842</v>
      </c>
      <c r="CS38" s="626"/>
      <c r="CT38" s="626"/>
      <c r="CU38" s="626"/>
      <c r="CV38" s="626"/>
      <c r="CW38" s="626"/>
      <c r="CX38" s="626"/>
      <c r="CY38" s="627"/>
      <c r="CZ38" s="659">
        <v>6.3</v>
      </c>
      <c r="DA38" s="660"/>
      <c r="DB38" s="660"/>
      <c r="DC38" s="661"/>
      <c r="DD38" s="634">
        <v>185953</v>
      </c>
      <c r="DE38" s="626"/>
      <c r="DF38" s="626"/>
      <c r="DG38" s="626"/>
      <c r="DH38" s="626"/>
      <c r="DI38" s="626"/>
      <c r="DJ38" s="626"/>
      <c r="DK38" s="627"/>
      <c r="DL38" s="634">
        <v>133709</v>
      </c>
      <c r="DM38" s="626"/>
      <c r="DN38" s="626"/>
      <c r="DO38" s="626"/>
      <c r="DP38" s="626"/>
      <c r="DQ38" s="626"/>
      <c r="DR38" s="626"/>
      <c r="DS38" s="626"/>
      <c r="DT38" s="626"/>
      <c r="DU38" s="626"/>
      <c r="DV38" s="627"/>
      <c r="DW38" s="630">
        <v>5.2</v>
      </c>
      <c r="DX38" s="657"/>
      <c r="DY38" s="657"/>
      <c r="DZ38" s="657"/>
      <c r="EA38" s="657"/>
      <c r="EB38" s="657"/>
      <c r="EC38" s="658"/>
    </row>
    <row r="39" spans="2:133" ht="11.25" customHeight="1" x14ac:dyDescent="0.15">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107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124795</v>
      </c>
      <c r="CS39" s="645"/>
      <c r="CT39" s="645"/>
      <c r="CU39" s="645"/>
      <c r="CV39" s="645"/>
      <c r="CW39" s="645"/>
      <c r="CX39" s="645"/>
      <c r="CY39" s="646"/>
      <c r="CZ39" s="659">
        <v>3.1</v>
      </c>
      <c r="DA39" s="660"/>
      <c r="DB39" s="660"/>
      <c r="DC39" s="661"/>
      <c r="DD39" s="634">
        <v>120279</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82582</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104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2256</v>
      </c>
      <c r="CS40" s="626"/>
      <c r="CT40" s="626"/>
      <c r="CU40" s="626"/>
      <c r="CV40" s="626"/>
      <c r="CW40" s="626"/>
      <c r="CX40" s="626"/>
      <c r="CY40" s="627"/>
      <c r="CZ40" s="659">
        <v>0.1</v>
      </c>
      <c r="DA40" s="660"/>
      <c r="DB40" s="660"/>
      <c r="DC40" s="661"/>
      <c r="DD40" s="634">
        <v>2256</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168260</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339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401352</v>
      </c>
      <c r="CS42" s="626"/>
      <c r="CT42" s="626"/>
      <c r="CU42" s="626"/>
      <c r="CV42" s="626"/>
      <c r="CW42" s="626"/>
      <c r="CX42" s="626"/>
      <c r="CY42" s="627"/>
      <c r="CZ42" s="659">
        <v>10</v>
      </c>
      <c r="DA42" s="708"/>
      <c r="DB42" s="708"/>
      <c r="DC42" s="709"/>
      <c r="DD42" s="634">
        <v>273618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112</v>
      </c>
      <c r="CS43" s="645"/>
      <c r="CT43" s="645"/>
      <c r="CU43" s="645"/>
      <c r="CV43" s="645"/>
      <c r="CW43" s="645"/>
      <c r="CX43" s="645"/>
      <c r="CY43" s="646"/>
      <c r="CZ43" s="659" t="s">
        <v>112</v>
      </c>
      <c r="DA43" s="660"/>
      <c r="DB43" s="660"/>
      <c r="DC43" s="661"/>
      <c r="DD43" s="634" t="s">
        <v>112</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401352</v>
      </c>
      <c r="CS44" s="626"/>
      <c r="CT44" s="626"/>
      <c r="CU44" s="626"/>
      <c r="CV44" s="626"/>
      <c r="CW44" s="626"/>
      <c r="CX44" s="626"/>
      <c r="CY44" s="627"/>
      <c r="CZ44" s="659">
        <v>10</v>
      </c>
      <c r="DA44" s="708"/>
      <c r="DB44" s="708"/>
      <c r="DC44" s="709"/>
      <c r="DD44" s="634">
        <v>273618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66391</v>
      </c>
      <c r="CS45" s="645"/>
      <c r="CT45" s="645"/>
      <c r="CU45" s="645"/>
      <c r="CV45" s="645"/>
      <c r="CW45" s="645"/>
      <c r="CX45" s="645"/>
      <c r="CY45" s="646"/>
      <c r="CZ45" s="659">
        <v>1.7</v>
      </c>
      <c r="DA45" s="660"/>
      <c r="DB45" s="660"/>
      <c r="DC45" s="661"/>
      <c r="DD45" s="634">
        <v>40856</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326261</v>
      </c>
      <c r="CS46" s="626"/>
      <c r="CT46" s="626"/>
      <c r="CU46" s="626"/>
      <c r="CV46" s="626"/>
      <c r="CW46" s="626"/>
      <c r="CX46" s="626"/>
      <c r="CY46" s="627"/>
      <c r="CZ46" s="659">
        <v>8.1</v>
      </c>
      <c r="DA46" s="708"/>
      <c r="DB46" s="708"/>
      <c r="DC46" s="709"/>
      <c r="DD46" s="634">
        <v>224062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4004406</v>
      </c>
      <c r="CS49" s="693"/>
      <c r="CT49" s="693"/>
      <c r="CU49" s="693"/>
      <c r="CV49" s="693"/>
      <c r="CW49" s="693"/>
      <c r="CX49" s="693"/>
      <c r="CY49" s="720"/>
      <c r="CZ49" s="721">
        <v>100</v>
      </c>
      <c r="DA49" s="722"/>
      <c r="DB49" s="722"/>
      <c r="DC49" s="723"/>
      <c r="DD49" s="724">
        <v>3142725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4162</v>
      </c>
      <c r="R7" s="755"/>
      <c r="S7" s="755"/>
      <c r="T7" s="755"/>
      <c r="U7" s="755"/>
      <c r="V7" s="755">
        <v>4000</v>
      </c>
      <c r="W7" s="755"/>
      <c r="X7" s="755"/>
      <c r="Y7" s="755"/>
      <c r="Z7" s="755"/>
      <c r="AA7" s="755">
        <v>162</v>
      </c>
      <c r="AB7" s="755"/>
      <c r="AC7" s="755"/>
      <c r="AD7" s="755"/>
      <c r="AE7" s="756"/>
      <c r="AF7" s="757">
        <v>143</v>
      </c>
      <c r="AG7" s="758"/>
      <c r="AH7" s="758"/>
      <c r="AI7" s="758"/>
      <c r="AJ7" s="759"/>
      <c r="AK7" s="794">
        <v>143</v>
      </c>
      <c r="AL7" s="795"/>
      <c r="AM7" s="795"/>
      <c r="AN7" s="795"/>
      <c r="AO7" s="795"/>
      <c r="AP7" s="795">
        <v>3171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4</v>
      </c>
      <c r="R8" s="779"/>
      <c r="S8" s="779"/>
      <c r="T8" s="779"/>
      <c r="U8" s="779"/>
      <c r="V8" s="779">
        <v>4</v>
      </c>
      <c r="W8" s="779"/>
      <c r="X8" s="779"/>
      <c r="Y8" s="779"/>
      <c r="Z8" s="779"/>
      <c r="AA8" s="779">
        <v>0</v>
      </c>
      <c r="AB8" s="779"/>
      <c r="AC8" s="779"/>
      <c r="AD8" s="779"/>
      <c r="AE8" s="780"/>
      <c r="AF8" s="781">
        <v>0</v>
      </c>
      <c r="AG8" s="782"/>
      <c r="AH8" s="782"/>
      <c r="AI8" s="782"/>
      <c r="AJ8" s="783"/>
      <c r="AK8" s="784" t="s">
        <v>551</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v>
      </c>
      <c r="R9" s="779"/>
      <c r="S9" s="779"/>
      <c r="T9" s="779"/>
      <c r="U9" s="779"/>
      <c r="V9" s="779">
        <v>1</v>
      </c>
      <c r="W9" s="779"/>
      <c r="X9" s="779"/>
      <c r="Y9" s="779"/>
      <c r="Z9" s="779"/>
      <c r="AA9" s="779">
        <v>0</v>
      </c>
      <c r="AB9" s="779"/>
      <c r="AC9" s="779"/>
      <c r="AD9" s="779"/>
      <c r="AE9" s="780"/>
      <c r="AF9" s="781">
        <v>0</v>
      </c>
      <c r="AG9" s="782"/>
      <c r="AH9" s="782"/>
      <c r="AI9" s="782"/>
      <c r="AJ9" s="783"/>
      <c r="AK9" s="784" t="s">
        <v>551</v>
      </c>
      <c r="AL9" s="785"/>
      <c r="AM9" s="785"/>
      <c r="AN9" s="785"/>
      <c r="AO9" s="785"/>
      <c r="AP9" s="785" t="s">
        <v>550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4167</v>
      </c>
      <c r="R23" s="814"/>
      <c r="S23" s="814"/>
      <c r="T23" s="814"/>
      <c r="U23" s="814"/>
      <c r="V23" s="814">
        <v>4005</v>
      </c>
      <c r="W23" s="814"/>
      <c r="X23" s="814"/>
      <c r="Y23" s="814"/>
      <c r="Z23" s="814"/>
      <c r="AA23" s="814">
        <v>162</v>
      </c>
      <c r="AB23" s="814"/>
      <c r="AC23" s="814"/>
      <c r="AD23" s="814"/>
      <c r="AE23" s="815"/>
      <c r="AF23" s="816">
        <v>144</v>
      </c>
      <c r="AG23" s="814"/>
      <c r="AH23" s="814"/>
      <c r="AI23" s="814"/>
      <c r="AJ23" s="817"/>
      <c r="AK23" s="818"/>
      <c r="AL23" s="819"/>
      <c r="AM23" s="819"/>
      <c r="AN23" s="819"/>
      <c r="AO23" s="819"/>
      <c r="AP23" s="814">
        <v>3171</v>
      </c>
      <c r="AQ23" s="814"/>
      <c r="AR23" s="814"/>
      <c r="AS23" s="814"/>
      <c r="AT23" s="814"/>
      <c r="AU23" s="820"/>
      <c r="AV23" s="820"/>
      <c r="AW23" s="820"/>
      <c r="AX23" s="820"/>
      <c r="AY23" s="821"/>
      <c r="AZ23" s="829" t="s">
        <v>373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1517</v>
      </c>
      <c r="R28" s="843"/>
      <c r="S28" s="843"/>
      <c r="T28" s="843"/>
      <c r="U28" s="843"/>
      <c r="V28" s="843">
        <v>1412</v>
      </c>
      <c r="W28" s="843"/>
      <c r="X28" s="843"/>
      <c r="Y28" s="843"/>
      <c r="Z28" s="843"/>
      <c r="AA28" s="843">
        <v>105</v>
      </c>
      <c r="AB28" s="843"/>
      <c r="AC28" s="843"/>
      <c r="AD28" s="843"/>
      <c r="AE28" s="844"/>
      <c r="AF28" s="845">
        <v>105</v>
      </c>
      <c r="AG28" s="843"/>
      <c r="AH28" s="843"/>
      <c r="AI28" s="843"/>
      <c r="AJ28" s="846"/>
      <c r="AK28" s="847">
        <v>78</v>
      </c>
      <c r="AL28" s="838"/>
      <c r="AM28" s="838"/>
      <c r="AN28" s="838"/>
      <c r="AO28" s="838"/>
      <c r="AP28" s="838" t="s">
        <v>550</v>
      </c>
      <c r="AQ28" s="838"/>
      <c r="AR28" s="838"/>
      <c r="AS28" s="838"/>
      <c r="AT28" s="838"/>
      <c r="AU28" s="838" t="s">
        <v>551</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927</v>
      </c>
      <c r="R29" s="779"/>
      <c r="S29" s="779"/>
      <c r="T29" s="779"/>
      <c r="U29" s="779"/>
      <c r="V29" s="779">
        <v>881</v>
      </c>
      <c r="W29" s="779"/>
      <c r="X29" s="779"/>
      <c r="Y29" s="779"/>
      <c r="Z29" s="779"/>
      <c r="AA29" s="779">
        <v>46</v>
      </c>
      <c r="AB29" s="779"/>
      <c r="AC29" s="779"/>
      <c r="AD29" s="779"/>
      <c r="AE29" s="780"/>
      <c r="AF29" s="781">
        <v>46</v>
      </c>
      <c r="AG29" s="782"/>
      <c r="AH29" s="782"/>
      <c r="AI29" s="782"/>
      <c r="AJ29" s="783"/>
      <c r="AK29" s="850">
        <v>124</v>
      </c>
      <c r="AL29" s="851"/>
      <c r="AM29" s="851"/>
      <c r="AN29" s="851"/>
      <c r="AO29" s="851"/>
      <c r="AP29" s="851" t="s">
        <v>550</v>
      </c>
      <c r="AQ29" s="851"/>
      <c r="AR29" s="851"/>
      <c r="AS29" s="851"/>
      <c r="AT29" s="851"/>
      <c r="AU29" s="851" t="s">
        <v>551</v>
      </c>
      <c r="AV29" s="851"/>
      <c r="AW29" s="851"/>
      <c r="AX29" s="851"/>
      <c r="AY29" s="851"/>
      <c r="AZ29" s="852" t="s">
        <v>551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97</v>
      </c>
      <c r="R30" s="779"/>
      <c r="S30" s="779"/>
      <c r="T30" s="779"/>
      <c r="U30" s="779"/>
      <c r="V30" s="779">
        <v>97</v>
      </c>
      <c r="W30" s="779"/>
      <c r="X30" s="779"/>
      <c r="Y30" s="779"/>
      <c r="Z30" s="779"/>
      <c r="AA30" s="779">
        <v>0</v>
      </c>
      <c r="AB30" s="779"/>
      <c r="AC30" s="779"/>
      <c r="AD30" s="779"/>
      <c r="AE30" s="780"/>
      <c r="AF30" s="781">
        <v>0</v>
      </c>
      <c r="AG30" s="782"/>
      <c r="AH30" s="782"/>
      <c r="AI30" s="782"/>
      <c r="AJ30" s="783"/>
      <c r="AK30" s="850">
        <v>25</v>
      </c>
      <c r="AL30" s="851"/>
      <c r="AM30" s="851"/>
      <c r="AN30" s="851"/>
      <c r="AO30" s="851"/>
      <c r="AP30" s="851" t="s">
        <v>550</v>
      </c>
      <c r="AQ30" s="851"/>
      <c r="AR30" s="851"/>
      <c r="AS30" s="851"/>
      <c r="AT30" s="851"/>
      <c r="AU30" s="851" t="s">
        <v>551</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143</v>
      </c>
      <c r="R31" s="779"/>
      <c r="S31" s="779"/>
      <c r="T31" s="779"/>
      <c r="U31" s="779"/>
      <c r="V31" s="779">
        <v>52</v>
      </c>
      <c r="W31" s="779"/>
      <c r="X31" s="779"/>
      <c r="Y31" s="779"/>
      <c r="Z31" s="779"/>
      <c r="AA31" s="779">
        <v>91</v>
      </c>
      <c r="AB31" s="779"/>
      <c r="AC31" s="779"/>
      <c r="AD31" s="779"/>
      <c r="AE31" s="780"/>
      <c r="AF31" s="781">
        <v>91</v>
      </c>
      <c r="AG31" s="782"/>
      <c r="AH31" s="782"/>
      <c r="AI31" s="782"/>
      <c r="AJ31" s="783"/>
      <c r="AK31" s="850">
        <v>6</v>
      </c>
      <c r="AL31" s="851"/>
      <c r="AM31" s="851"/>
      <c r="AN31" s="851"/>
      <c r="AO31" s="851"/>
      <c r="AP31" s="851">
        <v>562</v>
      </c>
      <c r="AQ31" s="851"/>
      <c r="AR31" s="851"/>
      <c r="AS31" s="851"/>
      <c r="AT31" s="851"/>
      <c r="AU31" s="851" t="s">
        <v>551</v>
      </c>
      <c r="AV31" s="851"/>
      <c r="AW31" s="851"/>
      <c r="AX31" s="851"/>
      <c r="AY31" s="851"/>
      <c r="AZ31" s="852" t="s">
        <v>551</v>
      </c>
      <c r="BA31" s="852"/>
      <c r="BB31" s="852"/>
      <c r="BC31" s="852"/>
      <c r="BD31" s="852"/>
      <c r="BE31" s="848" t="s">
        <v>388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429</v>
      </c>
      <c r="R32" s="779"/>
      <c r="S32" s="779"/>
      <c r="T32" s="779"/>
      <c r="U32" s="779"/>
      <c r="V32" s="779">
        <v>102</v>
      </c>
      <c r="W32" s="779"/>
      <c r="X32" s="779"/>
      <c r="Y32" s="779"/>
      <c r="Z32" s="779"/>
      <c r="AA32" s="779">
        <v>327</v>
      </c>
      <c r="AB32" s="779"/>
      <c r="AC32" s="779"/>
      <c r="AD32" s="779"/>
      <c r="AE32" s="780"/>
      <c r="AF32" s="781">
        <v>327</v>
      </c>
      <c r="AG32" s="782"/>
      <c r="AH32" s="782"/>
      <c r="AI32" s="782"/>
      <c r="AJ32" s="783"/>
      <c r="AK32" s="850" t="s">
        <v>551</v>
      </c>
      <c r="AL32" s="851"/>
      <c r="AM32" s="851"/>
      <c r="AN32" s="851"/>
      <c r="AO32" s="851"/>
      <c r="AP32" s="851" t="s">
        <v>551</v>
      </c>
      <c r="AQ32" s="851"/>
      <c r="AR32" s="851"/>
      <c r="AS32" s="851"/>
      <c r="AT32" s="851"/>
      <c r="AU32" s="851" t="s">
        <v>551</v>
      </c>
      <c r="AV32" s="851"/>
      <c r="AW32" s="851"/>
      <c r="AX32" s="851"/>
      <c r="AY32" s="851"/>
      <c r="AZ32" s="852" t="s">
        <v>551</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24</v>
      </c>
      <c r="R33" s="779"/>
      <c r="S33" s="779"/>
      <c r="T33" s="779"/>
      <c r="U33" s="779"/>
      <c r="V33" s="779">
        <v>24</v>
      </c>
      <c r="W33" s="779"/>
      <c r="X33" s="779"/>
      <c r="Y33" s="779"/>
      <c r="Z33" s="779"/>
      <c r="AA33" s="779" t="s">
        <v>562</v>
      </c>
      <c r="AB33" s="779"/>
      <c r="AC33" s="779"/>
      <c r="AD33" s="779"/>
      <c r="AE33" s="780"/>
      <c r="AF33" s="781" t="s">
        <v>112</v>
      </c>
      <c r="AG33" s="782"/>
      <c r="AH33" s="782"/>
      <c r="AI33" s="782"/>
      <c r="AJ33" s="783"/>
      <c r="AK33" s="850">
        <v>24</v>
      </c>
      <c r="AL33" s="851"/>
      <c r="AM33" s="851"/>
      <c r="AN33" s="851"/>
      <c r="AO33" s="851"/>
      <c r="AP33" s="851" t="s">
        <v>550</v>
      </c>
      <c r="AQ33" s="851"/>
      <c r="AR33" s="851"/>
      <c r="AS33" s="851"/>
      <c r="AT33" s="851"/>
      <c r="AU33" s="851" t="s">
        <v>551</v>
      </c>
      <c r="AV33" s="851"/>
      <c r="AW33" s="851"/>
      <c r="AX33" s="851"/>
      <c r="AY33" s="851"/>
      <c r="AZ33" s="852" t="s">
        <v>552</v>
      </c>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569</v>
      </c>
      <c r="AG63" s="862"/>
      <c r="AH63" s="862"/>
      <c r="AI63" s="862"/>
      <c r="AJ63" s="863"/>
      <c r="AK63" s="864"/>
      <c r="AL63" s="859"/>
      <c r="AM63" s="859"/>
      <c r="AN63" s="859"/>
      <c r="AO63" s="859"/>
      <c r="AP63" s="862">
        <v>562</v>
      </c>
      <c r="AQ63" s="862"/>
      <c r="AR63" s="862"/>
      <c r="AS63" s="862"/>
      <c r="AT63" s="862"/>
      <c r="AU63" s="862" t="s">
        <v>551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553</v>
      </c>
      <c r="C68" s="890"/>
      <c r="D68" s="890"/>
      <c r="E68" s="890"/>
      <c r="F68" s="890"/>
      <c r="G68" s="890"/>
      <c r="H68" s="890"/>
      <c r="I68" s="890"/>
      <c r="J68" s="890"/>
      <c r="K68" s="890"/>
      <c r="L68" s="890"/>
      <c r="M68" s="890"/>
      <c r="N68" s="890"/>
      <c r="O68" s="890"/>
      <c r="P68" s="891"/>
      <c r="Q68" s="892">
        <v>780</v>
      </c>
      <c r="R68" s="886"/>
      <c r="S68" s="886"/>
      <c r="T68" s="886"/>
      <c r="U68" s="886"/>
      <c r="V68" s="886">
        <v>718</v>
      </c>
      <c r="W68" s="886"/>
      <c r="X68" s="886"/>
      <c r="Y68" s="886"/>
      <c r="Z68" s="886"/>
      <c r="AA68" s="886">
        <v>62</v>
      </c>
      <c r="AB68" s="886"/>
      <c r="AC68" s="886"/>
      <c r="AD68" s="886"/>
      <c r="AE68" s="886"/>
      <c r="AF68" s="886">
        <v>62</v>
      </c>
      <c r="AG68" s="886"/>
      <c r="AH68" s="886"/>
      <c r="AI68" s="886"/>
      <c r="AJ68" s="886"/>
      <c r="AK68" s="886" t="s">
        <v>551</v>
      </c>
      <c r="AL68" s="886"/>
      <c r="AM68" s="886"/>
      <c r="AN68" s="886"/>
      <c r="AO68" s="886"/>
      <c r="AP68" s="886">
        <v>97</v>
      </c>
      <c r="AQ68" s="886"/>
      <c r="AR68" s="886"/>
      <c r="AS68" s="886"/>
      <c r="AT68" s="886"/>
      <c r="AU68" s="886">
        <v>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554</v>
      </c>
      <c r="C69" s="894"/>
      <c r="D69" s="894"/>
      <c r="E69" s="894"/>
      <c r="F69" s="894"/>
      <c r="G69" s="894"/>
      <c r="H69" s="894"/>
      <c r="I69" s="894"/>
      <c r="J69" s="894"/>
      <c r="K69" s="894"/>
      <c r="L69" s="894"/>
      <c r="M69" s="894"/>
      <c r="N69" s="894"/>
      <c r="O69" s="894"/>
      <c r="P69" s="895"/>
      <c r="Q69" s="896">
        <v>44</v>
      </c>
      <c r="R69" s="851"/>
      <c r="S69" s="851"/>
      <c r="T69" s="851"/>
      <c r="U69" s="851"/>
      <c r="V69" s="851">
        <v>41</v>
      </c>
      <c r="W69" s="851"/>
      <c r="X69" s="851"/>
      <c r="Y69" s="851"/>
      <c r="Z69" s="851"/>
      <c r="AA69" s="851">
        <v>3</v>
      </c>
      <c r="AB69" s="851"/>
      <c r="AC69" s="851"/>
      <c r="AD69" s="851"/>
      <c r="AE69" s="851"/>
      <c r="AF69" s="851">
        <v>3</v>
      </c>
      <c r="AG69" s="851"/>
      <c r="AH69" s="851"/>
      <c r="AI69" s="851"/>
      <c r="AJ69" s="851"/>
      <c r="AK69" s="851" t="s">
        <v>551</v>
      </c>
      <c r="AL69" s="851"/>
      <c r="AM69" s="851"/>
      <c r="AN69" s="851"/>
      <c r="AO69" s="851"/>
      <c r="AP69" s="851" t="s">
        <v>551</v>
      </c>
      <c r="AQ69" s="851"/>
      <c r="AR69" s="851"/>
      <c r="AS69" s="851"/>
      <c r="AT69" s="851"/>
      <c r="AU69" s="851" t="s">
        <v>551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555</v>
      </c>
      <c r="C70" s="894"/>
      <c r="D70" s="894"/>
      <c r="E70" s="894"/>
      <c r="F70" s="894"/>
      <c r="G70" s="894"/>
      <c r="H70" s="894"/>
      <c r="I70" s="894"/>
      <c r="J70" s="894"/>
      <c r="K70" s="894"/>
      <c r="L70" s="894"/>
      <c r="M70" s="894"/>
      <c r="N70" s="894"/>
      <c r="O70" s="894"/>
      <c r="P70" s="895"/>
      <c r="Q70" s="896">
        <v>1460</v>
      </c>
      <c r="R70" s="851"/>
      <c r="S70" s="851"/>
      <c r="T70" s="851"/>
      <c r="U70" s="851"/>
      <c r="V70" s="851">
        <v>1293</v>
      </c>
      <c r="W70" s="851"/>
      <c r="X70" s="851"/>
      <c r="Y70" s="851"/>
      <c r="Z70" s="851"/>
      <c r="AA70" s="851">
        <v>167</v>
      </c>
      <c r="AB70" s="851"/>
      <c r="AC70" s="851"/>
      <c r="AD70" s="851"/>
      <c r="AE70" s="851"/>
      <c r="AF70" s="851">
        <v>45</v>
      </c>
      <c r="AG70" s="851"/>
      <c r="AH70" s="851"/>
      <c r="AI70" s="851"/>
      <c r="AJ70" s="851"/>
      <c r="AK70" s="851" t="s">
        <v>551</v>
      </c>
      <c r="AL70" s="851"/>
      <c r="AM70" s="851"/>
      <c r="AN70" s="851"/>
      <c r="AO70" s="851"/>
      <c r="AP70" s="851">
        <v>947</v>
      </c>
      <c r="AQ70" s="851"/>
      <c r="AR70" s="851"/>
      <c r="AS70" s="851"/>
      <c r="AT70" s="851"/>
      <c r="AU70" s="851">
        <v>138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556</v>
      </c>
      <c r="C71" s="894"/>
      <c r="D71" s="894"/>
      <c r="E71" s="894"/>
      <c r="F71" s="894"/>
      <c r="G71" s="894"/>
      <c r="H71" s="894"/>
      <c r="I71" s="894"/>
      <c r="J71" s="894"/>
      <c r="K71" s="894"/>
      <c r="L71" s="894"/>
      <c r="M71" s="894"/>
      <c r="N71" s="894"/>
      <c r="O71" s="894"/>
      <c r="P71" s="895"/>
      <c r="Q71" s="896">
        <v>30</v>
      </c>
      <c r="R71" s="851"/>
      <c r="S71" s="851"/>
      <c r="T71" s="851"/>
      <c r="U71" s="851"/>
      <c r="V71" s="851">
        <v>30</v>
      </c>
      <c r="W71" s="851"/>
      <c r="X71" s="851"/>
      <c r="Y71" s="851"/>
      <c r="Z71" s="851"/>
      <c r="AA71" s="851">
        <v>0</v>
      </c>
      <c r="AB71" s="851"/>
      <c r="AC71" s="851"/>
      <c r="AD71" s="851"/>
      <c r="AE71" s="851"/>
      <c r="AF71" s="851">
        <v>0</v>
      </c>
      <c r="AG71" s="851"/>
      <c r="AH71" s="851"/>
      <c r="AI71" s="851"/>
      <c r="AJ71" s="851"/>
      <c r="AK71" s="851" t="s">
        <v>551</v>
      </c>
      <c r="AL71" s="851"/>
      <c r="AM71" s="851"/>
      <c r="AN71" s="851"/>
      <c r="AO71" s="851"/>
      <c r="AP71" s="851">
        <v>376</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559</v>
      </c>
      <c r="C72" s="894"/>
      <c r="D72" s="894"/>
      <c r="E72" s="894"/>
      <c r="F72" s="894"/>
      <c r="G72" s="894"/>
      <c r="H72" s="894"/>
      <c r="I72" s="894"/>
      <c r="J72" s="894"/>
      <c r="K72" s="894"/>
      <c r="L72" s="894"/>
      <c r="M72" s="894"/>
      <c r="N72" s="894"/>
      <c r="O72" s="894"/>
      <c r="P72" s="895"/>
      <c r="Q72" s="896">
        <v>370</v>
      </c>
      <c r="R72" s="851"/>
      <c r="S72" s="851"/>
      <c r="T72" s="851"/>
      <c r="U72" s="851"/>
      <c r="V72" s="851">
        <v>453</v>
      </c>
      <c r="W72" s="851"/>
      <c r="X72" s="851"/>
      <c r="Y72" s="851"/>
      <c r="Z72" s="851"/>
      <c r="AA72" s="851">
        <v>-83</v>
      </c>
      <c r="AB72" s="851"/>
      <c r="AC72" s="851"/>
      <c r="AD72" s="851"/>
      <c r="AE72" s="851"/>
      <c r="AF72" s="851">
        <v>319</v>
      </c>
      <c r="AG72" s="851"/>
      <c r="AH72" s="851"/>
      <c r="AI72" s="851"/>
      <c r="AJ72" s="851"/>
      <c r="AK72" s="851">
        <v>209</v>
      </c>
      <c r="AL72" s="851"/>
      <c r="AM72" s="851"/>
      <c r="AN72" s="851"/>
      <c r="AO72" s="851"/>
      <c r="AP72" s="851">
        <v>2698</v>
      </c>
      <c r="AQ72" s="851"/>
      <c r="AR72" s="851"/>
      <c r="AS72" s="851"/>
      <c r="AT72" s="851"/>
      <c r="AU72" s="851">
        <v>36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557</v>
      </c>
      <c r="C73" s="894"/>
      <c r="D73" s="894"/>
      <c r="E73" s="894"/>
      <c r="F73" s="894"/>
      <c r="G73" s="894"/>
      <c r="H73" s="894"/>
      <c r="I73" s="894"/>
      <c r="J73" s="894"/>
      <c r="K73" s="894"/>
      <c r="L73" s="894"/>
      <c r="M73" s="894"/>
      <c r="N73" s="894"/>
      <c r="O73" s="894"/>
      <c r="P73" s="895"/>
      <c r="Q73" s="896">
        <v>2628</v>
      </c>
      <c r="R73" s="851"/>
      <c r="S73" s="851"/>
      <c r="T73" s="851"/>
      <c r="U73" s="851"/>
      <c r="V73" s="851">
        <v>2617</v>
      </c>
      <c r="W73" s="851"/>
      <c r="X73" s="851"/>
      <c r="Y73" s="851"/>
      <c r="Z73" s="851"/>
      <c r="AA73" s="851">
        <v>11</v>
      </c>
      <c r="AB73" s="851"/>
      <c r="AC73" s="851"/>
      <c r="AD73" s="851"/>
      <c r="AE73" s="851"/>
      <c r="AF73" s="851">
        <v>11</v>
      </c>
      <c r="AG73" s="851"/>
      <c r="AH73" s="851"/>
      <c r="AI73" s="851"/>
      <c r="AJ73" s="851"/>
      <c r="AK73" s="851" t="s">
        <v>551</v>
      </c>
      <c r="AL73" s="851"/>
      <c r="AM73" s="851"/>
      <c r="AN73" s="851"/>
      <c r="AO73" s="851"/>
      <c r="AP73" s="851" t="s">
        <v>551</v>
      </c>
      <c r="AQ73" s="851"/>
      <c r="AR73" s="851"/>
      <c r="AS73" s="851"/>
      <c r="AT73" s="851"/>
      <c r="AU73" s="851" t="s">
        <v>561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560</v>
      </c>
      <c r="C74" s="894"/>
      <c r="D74" s="894"/>
      <c r="E74" s="894"/>
      <c r="F74" s="894"/>
      <c r="G74" s="894"/>
      <c r="H74" s="894"/>
      <c r="I74" s="894"/>
      <c r="J74" s="894"/>
      <c r="K74" s="894"/>
      <c r="L74" s="894"/>
      <c r="M74" s="894"/>
      <c r="N74" s="894"/>
      <c r="O74" s="894"/>
      <c r="P74" s="895"/>
      <c r="Q74" s="896">
        <v>398650</v>
      </c>
      <c r="R74" s="851"/>
      <c r="S74" s="851"/>
      <c r="T74" s="851"/>
      <c r="U74" s="851"/>
      <c r="V74" s="851">
        <v>388493</v>
      </c>
      <c r="W74" s="851"/>
      <c r="X74" s="851"/>
      <c r="Y74" s="851"/>
      <c r="Z74" s="851"/>
      <c r="AA74" s="851">
        <v>10157</v>
      </c>
      <c r="AB74" s="851"/>
      <c r="AC74" s="851"/>
      <c r="AD74" s="851"/>
      <c r="AE74" s="851"/>
      <c r="AF74" s="851">
        <v>10157</v>
      </c>
      <c r="AG74" s="851"/>
      <c r="AH74" s="851"/>
      <c r="AI74" s="851"/>
      <c r="AJ74" s="851"/>
      <c r="AK74" s="851">
        <v>2501</v>
      </c>
      <c r="AL74" s="851"/>
      <c r="AM74" s="851"/>
      <c r="AN74" s="851"/>
      <c r="AO74" s="851"/>
      <c r="AP74" s="851" t="s">
        <v>551</v>
      </c>
      <c r="AQ74" s="851"/>
      <c r="AR74" s="851"/>
      <c r="AS74" s="851"/>
      <c r="AT74" s="851"/>
      <c r="AU74" s="851" t="s">
        <v>551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558</v>
      </c>
      <c r="C75" s="894"/>
      <c r="D75" s="894"/>
      <c r="E75" s="894"/>
      <c r="F75" s="894"/>
      <c r="G75" s="894"/>
      <c r="H75" s="894"/>
      <c r="I75" s="894"/>
      <c r="J75" s="894"/>
      <c r="K75" s="894"/>
      <c r="L75" s="894"/>
      <c r="M75" s="894"/>
      <c r="N75" s="894"/>
      <c r="O75" s="894"/>
      <c r="P75" s="895"/>
      <c r="Q75" s="899">
        <v>303</v>
      </c>
      <c r="R75" s="900"/>
      <c r="S75" s="900"/>
      <c r="T75" s="900"/>
      <c r="U75" s="850"/>
      <c r="V75" s="901">
        <v>297</v>
      </c>
      <c r="W75" s="900"/>
      <c r="X75" s="900"/>
      <c r="Y75" s="900"/>
      <c r="Z75" s="850"/>
      <c r="AA75" s="901">
        <v>6</v>
      </c>
      <c r="AB75" s="900"/>
      <c r="AC75" s="900"/>
      <c r="AD75" s="900"/>
      <c r="AE75" s="850"/>
      <c r="AF75" s="901">
        <v>6</v>
      </c>
      <c r="AG75" s="900"/>
      <c r="AH75" s="900"/>
      <c r="AI75" s="900"/>
      <c r="AJ75" s="850"/>
      <c r="AK75" s="901">
        <v>4</v>
      </c>
      <c r="AL75" s="900"/>
      <c r="AM75" s="900"/>
      <c r="AN75" s="900"/>
      <c r="AO75" s="850"/>
      <c r="AP75" s="901" t="s">
        <v>551</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10603</v>
      </c>
      <c r="AG88" s="862"/>
      <c r="AH88" s="862"/>
      <c r="AI88" s="862"/>
      <c r="AJ88" s="862"/>
      <c r="AK88" s="859"/>
      <c r="AL88" s="859"/>
      <c r="AM88" s="859"/>
      <c r="AN88" s="859"/>
      <c r="AO88" s="859"/>
      <c r="AP88" s="862">
        <v>4118</v>
      </c>
      <c r="AQ88" s="862"/>
      <c r="AR88" s="862"/>
      <c r="AS88" s="862"/>
      <c r="AT88" s="862"/>
      <c r="AU88" s="862">
        <v>213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288</v>
      </c>
      <c r="AG109" s="915"/>
      <c r="AH109" s="915"/>
      <c r="AI109" s="915"/>
      <c r="AJ109" s="916"/>
      <c r="AK109" s="914" t="s">
        <v>287</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288</v>
      </c>
      <c r="BW109" s="915"/>
      <c r="BX109" s="915"/>
      <c r="BY109" s="915"/>
      <c r="BZ109" s="916"/>
      <c r="CA109" s="914" t="s">
        <v>287</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288</v>
      </c>
      <c r="DM109" s="915"/>
      <c r="DN109" s="915"/>
      <c r="DO109" s="915"/>
      <c r="DP109" s="916"/>
      <c r="DQ109" s="914" t="s">
        <v>287</v>
      </c>
      <c r="DR109" s="915"/>
      <c r="DS109" s="915"/>
      <c r="DT109" s="915"/>
      <c r="DU109" s="916"/>
      <c r="DV109" s="914" t="s">
        <v>413</v>
      </c>
      <c r="DW109" s="915"/>
      <c r="DX109" s="915"/>
      <c r="DY109" s="915"/>
      <c r="DZ109" s="917"/>
    </row>
    <row r="110" spans="1:131" s="199" customFormat="1" ht="26.25" customHeight="1" x14ac:dyDescent="0.15">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367678</v>
      </c>
      <c r="AB110" s="922"/>
      <c r="AC110" s="922"/>
      <c r="AD110" s="922"/>
      <c r="AE110" s="923"/>
      <c r="AF110" s="924">
        <v>349251</v>
      </c>
      <c r="AG110" s="922"/>
      <c r="AH110" s="922"/>
      <c r="AI110" s="922"/>
      <c r="AJ110" s="923"/>
      <c r="AK110" s="924">
        <v>326294</v>
      </c>
      <c r="AL110" s="922"/>
      <c r="AM110" s="922"/>
      <c r="AN110" s="922"/>
      <c r="AO110" s="923"/>
      <c r="AP110" s="925">
        <v>14.4</v>
      </c>
      <c r="AQ110" s="926"/>
      <c r="AR110" s="926"/>
      <c r="AS110" s="926"/>
      <c r="AT110" s="927"/>
      <c r="AU110" s="928" t="s">
        <v>62</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3353213</v>
      </c>
      <c r="BR110" s="957"/>
      <c r="BS110" s="957"/>
      <c r="BT110" s="957"/>
      <c r="BU110" s="957"/>
      <c r="BV110" s="957">
        <v>3317448</v>
      </c>
      <c r="BW110" s="957"/>
      <c r="BX110" s="957"/>
      <c r="BY110" s="957"/>
      <c r="BZ110" s="957"/>
      <c r="CA110" s="957">
        <v>3171435</v>
      </c>
      <c r="CB110" s="957"/>
      <c r="CC110" s="957"/>
      <c r="CD110" s="957"/>
      <c r="CE110" s="957"/>
      <c r="CF110" s="971">
        <v>140.1</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t="s">
        <v>112</v>
      </c>
      <c r="BR112" s="950"/>
      <c r="BS112" s="950"/>
      <c r="BT112" s="950"/>
      <c r="BU112" s="950"/>
      <c r="BV112" s="950" t="s">
        <v>112</v>
      </c>
      <c r="BW112" s="950"/>
      <c r="BX112" s="950"/>
      <c r="BY112" s="950"/>
      <c r="BZ112" s="950"/>
      <c r="CA112" s="950" t="s">
        <v>112</v>
      </c>
      <c r="CB112" s="950"/>
      <c r="CC112" s="950"/>
      <c r="CD112" s="950"/>
      <c r="CE112" s="950"/>
      <c r="CF112" s="944" t="s">
        <v>112</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1363</v>
      </c>
      <c r="AB113" s="964"/>
      <c r="AC113" s="964"/>
      <c r="AD113" s="964"/>
      <c r="AE113" s="965"/>
      <c r="AF113" s="966">
        <v>1404</v>
      </c>
      <c r="AG113" s="964"/>
      <c r="AH113" s="964"/>
      <c r="AI113" s="964"/>
      <c r="AJ113" s="965"/>
      <c r="AK113" s="966">
        <v>1744</v>
      </c>
      <c r="AL113" s="964"/>
      <c r="AM113" s="964"/>
      <c r="AN113" s="964"/>
      <c r="AO113" s="965"/>
      <c r="AP113" s="967">
        <v>0.1</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335494</v>
      </c>
      <c r="BR113" s="950"/>
      <c r="BS113" s="950"/>
      <c r="BT113" s="950"/>
      <c r="BU113" s="950"/>
      <c r="BV113" s="950">
        <v>247112</v>
      </c>
      <c r="BW113" s="950"/>
      <c r="BX113" s="950"/>
      <c r="BY113" s="950"/>
      <c r="BZ113" s="950"/>
      <c r="CA113" s="950">
        <v>212972</v>
      </c>
      <c r="CB113" s="950"/>
      <c r="CC113" s="950"/>
      <c r="CD113" s="950"/>
      <c r="CE113" s="950"/>
      <c r="CF113" s="944">
        <v>9.4</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87783</v>
      </c>
      <c r="AB114" s="989"/>
      <c r="AC114" s="989"/>
      <c r="AD114" s="989"/>
      <c r="AE114" s="990"/>
      <c r="AF114" s="991">
        <v>94422</v>
      </c>
      <c r="AG114" s="989"/>
      <c r="AH114" s="989"/>
      <c r="AI114" s="989"/>
      <c r="AJ114" s="990"/>
      <c r="AK114" s="991">
        <v>70671</v>
      </c>
      <c r="AL114" s="989"/>
      <c r="AM114" s="989"/>
      <c r="AN114" s="989"/>
      <c r="AO114" s="990"/>
      <c r="AP114" s="992">
        <v>3.1</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504166</v>
      </c>
      <c r="BR114" s="950"/>
      <c r="BS114" s="950"/>
      <c r="BT114" s="950"/>
      <c r="BU114" s="950"/>
      <c r="BV114" s="950">
        <v>492803</v>
      </c>
      <c r="BW114" s="950"/>
      <c r="BX114" s="950"/>
      <c r="BY114" s="950"/>
      <c r="BZ114" s="950"/>
      <c r="CA114" s="950">
        <v>468694</v>
      </c>
      <c r="CB114" s="950"/>
      <c r="CC114" s="950"/>
      <c r="CD114" s="950"/>
      <c r="CE114" s="950"/>
      <c r="CF114" s="944">
        <v>20.7</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456824</v>
      </c>
      <c r="AB117" s="1007"/>
      <c r="AC117" s="1007"/>
      <c r="AD117" s="1007"/>
      <c r="AE117" s="1008"/>
      <c r="AF117" s="1009">
        <v>445077</v>
      </c>
      <c r="AG117" s="1007"/>
      <c r="AH117" s="1007"/>
      <c r="AI117" s="1007"/>
      <c r="AJ117" s="1008"/>
      <c r="AK117" s="1009">
        <v>398709</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440</v>
      </c>
      <c r="BR117" s="950"/>
      <c r="BS117" s="950"/>
      <c r="BT117" s="950"/>
      <c r="BU117" s="950"/>
      <c r="BV117" s="950" t="s">
        <v>440</v>
      </c>
      <c r="BW117" s="950"/>
      <c r="BX117" s="950"/>
      <c r="BY117" s="950"/>
      <c r="BZ117" s="950"/>
      <c r="CA117" s="950" t="s">
        <v>440</v>
      </c>
      <c r="CB117" s="950"/>
      <c r="CC117" s="950"/>
      <c r="CD117" s="950"/>
      <c r="CE117" s="950"/>
      <c r="CF117" s="944" t="s">
        <v>440</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440</v>
      </c>
      <c r="DH117" s="989"/>
      <c r="DI117" s="989"/>
      <c r="DJ117" s="989"/>
      <c r="DK117" s="990"/>
      <c r="DL117" s="991" t="s">
        <v>440</v>
      </c>
      <c r="DM117" s="989"/>
      <c r="DN117" s="989"/>
      <c r="DO117" s="989"/>
      <c r="DP117" s="990"/>
      <c r="DQ117" s="991" t="s">
        <v>440</v>
      </c>
      <c r="DR117" s="989"/>
      <c r="DS117" s="989"/>
      <c r="DT117" s="989"/>
      <c r="DU117" s="990"/>
      <c r="DV117" s="992" t="s">
        <v>440</v>
      </c>
      <c r="DW117" s="993"/>
      <c r="DX117" s="993"/>
      <c r="DY117" s="993"/>
      <c r="DZ117" s="994"/>
    </row>
    <row r="118" spans="1:130" s="199" customFormat="1" ht="26.25" customHeight="1" x14ac:dyDescent="0.15">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288</v>
      </c>
      <c r="AG118" s="915"/>
      <c r="AH118" s="915"/>
      <c r="AI118" s="915"/>
      <c r="AJ118" s="916"/>
      <c r="AK118" s="914" t="s">
        <v>287</v>
      </c>
      <c r="AL118" s="915"/>
      <c r="AM118" s="915"/>
      <c r="AN118" s="915"/>
      <c r="AO118" s="916"/>
      <c r="AP118" s="1001" t="s">
        <v>413</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373</v>
      </c>
      <c r="BR118" s="1028"/>
      <c r="BS118" s="1028"/>
      <c r="BT118" s="1028"/>
      <c r="BU118" s="1028"/>
      <c r="BV118" s="1028" t="s">
        <v>373</v>
      </c>
      <c r="BW118" s="1028"/>
      <c r="BX118" s="1028"/>
      <c r="BY118" s="1028"/>
      <c r="BZ118" s="1028"/>
      <c r="CA118" s="1028" t="s">
        <v>373</v>
      </c>
      <c r="CB118" s="1028"/>
      <c r="CC118" s="1028"/>
      <c r="CD118" s="1028"/>
      <c r="CE118" s="1028"/>
      <c r="CF118" s="944" t="s">
        <v>373</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373</v>
      </c>
      <c r="DH118" s="989"/>
      <c r="DI118" s="989"/>
      <c r="DJ118" s="989"/>
      <c r="DK118" s="990"/>
      <c r="DL118" s="991" t="s">
        <v>373</v>
      </c>
      <c r="DM118" s="989"/>
      <c r="DN118" s="989"/>
      <c r="DO118" s="989"/>
      <c r="DP118" s="990"/>
      <c r="DQ118" s="991" t="s">
        <v>373</v>
      </c>
      <c r="DR118" s="989"/>
      <c r="DS118" s="989"/>
      <c r="DT118" s="989"/>
      <c r="DU118" s="990"/>
      <c r="DV118" s="992" t="s">
        <v>373</v>
      </c>
      <c r="DW118" s="993"/>
      <c r="DX118" s="993"/>
      <c r="DY118" s="993"/>
      <c r="DZ118" s="994"/>
    </row>
    <row r="119" spans="1:130" s="199" customFormat="1" ht="26.25" customHeight="1" x14ac:dyDescent="0.15">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373</v>
      </c>
      <c r="AB119" s="922"/>
      <c r="AC119" s="922"/>
      <c r="AD119" s="922"/>
      <c r="AE119" s="923"/>
      <c r="AF119" s="924" t="s">
        <v>373</v>
      </c>
      <c r="AG119" s="922"/>
      <c r="AH119" s="922"/>
      <c r="AI119" s="922"/>
      <c r="AJ119" s="923"/>
      <c r="AK119" s="924" t="s">
        <v>373</v>
      </c>
      <c r="AL119" s="922"/>
      <c r="AM119" s="922"/>
      <c r="AN119" s="922"/>
      <c r="AO119" s="923"/>
      <c r="AP119" s="925" t="s">
        <v>373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444</v>
      </c>
      <c r="BP119" s="1036"/>
      <c r="BQ119" s="1027">
        <v>4192873</v>
      </c>
      <c r="BR119" s="1028"/>
      <c r="BS119" s="1028"/>
      <c r="BT119" s="1028"/>
      <c r="BU119" s="1028"/>
      <c r="BV119" s="1028">
        <v>4057363</v>
      </c>
      <c r="BW119" s="1028"/>
      <c r="BX119" s="1028"/>
      <c r="BY119" s="1028"/>
      <c r="BZ119" s="1028"/>
      <c r="CA119" s="1028">
        <v>3853101</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373</v>
      </c>
      <c r="DH119" s="1014"/>
      <c r="DI119" s="1014"/>
      <c r="DJ119" s="1014"/>
      <c r="DK119" s="1015"/>
      <c r="DL119" s="1013" t="s">
        <v>373</v>
      </c>
      <c r="DM119" s="1014"/>
      <c r="DN119" s="1014"/>
      <c r="DO119" s="1014"/>
      <c r="DP119" s="1015"/>
      <c r="DQ119" s="1013" t="s">
        <v>373</v>
      </c>
      <c r="DR119" s="1014"/>
      <c r="DS119" s="1014"/>
      <c r="DT119" s="1014"/>
      <c r="DU119" s="1015"/>
      <c r="DV119" s="1016" t="s">
        <v>373</v>
      </c>
      <c r="DW119" s="1017"/>
      <c r="DX119" s="1017"/>
      <c r="DY119" s="1017"/>
      <c r="DZ119" s="1018"/>
    </row>
    <row r="120" spans="1:130" s="199" customFormat="1" ht="26.25" customHeight="1" x14ac:dyDescent="0.15">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373</v>
      </c>
      <c r="AB120" s="989"/>
      <c r="AC120" s="989"/>
      <c r="AD120" s="989"/>
      <c r="AE120" s="990"/>
      <c r="AF120" s="991" t="s">
        <v>373</v>
      </c>
      <c r="AG120" s="989"/>
      <c r="AH120" s="989"/>
      <c r="AI120" s="989"/>
      <c r="AJ120" s="990"/>
      <c r="AK120" s="991" t="s">
        <v>373</v>
      </c>
      <c r="AL120" s="989"/>
      <c r="AM120" s="989"/>
      <c r="AN120" s="989"/>
      <c r="AO120" s="990"/>
      <c r="AP120" s="992" t="s">
        <v>373</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1124435</v>
      </c>
      <c r="BR120" s="957"/>
      <c r="BS120" s="957"/>
      <c r="BT120" s="957"/>
      <c r="BU120" s="957"/>
      <c r="BV120" s="957">
        <v>956321</v>
      </c>
      <c r="BW120" s="957"/>
      <c r="BX120" s="957"/>
      <c r="BY120" s="957"/>
      <c r="BZ120" s="957"/>
      <c r="CA120" s="957">
        <v>835953</v>
      </c>
      <c r="CB120" s="957"/>
      <c r="CC120" s="957"/>
      <c r="CD120" s="957"/>
      <c r="CE120" s="957"/>
      <c r="CF120" s="971">
        <v>36.9</v>
      </c>
      <c r="CG120" s="972"/>
      <c r="CH120" s="972"/>
      <c r="CI120" s="972"/>
      <c r="CJ120" s="972"/>
      <c r="CK120" s="1037" t="s">
        <v>448</v>
      </c>
      <c r="CL120" s="1038"/>
      <c r="CM120" s="1038"/>
      <c r="CN120" s="1038"/>
      <c r="CO120" s="1039"/>
      <c r="CP120" s="1045" t="s">
        <v>449</v>
      </c>
      <c r="CQ120" s="1046"/>
      <c r="CR120" s="1046"/>
      <c r="CS120" s="1046"/>
      <c r="CT120" s="1046"/>
      <c r="CU120" s="1046"/>
      <c r="CV120" s="1046"/>
      <c r="CW120" s="1046"/>
      <c r="CX120" s="1046"/>
      <c r="CY120" s="1046"/>
      <c r="CZ120" s="1046"/>
      <c r="DA120" s="1046"/>
      <c r="DB120" s="1046"/>
      <c r="DC120" s="1046"/>
      <c r="DD120" s="1046"/>
      <c r="DE120" s="1046"/>
      <c r="DF120" s="1047"/>
      <c r="DG120" s="956" t="s">
        <v>373</v>
      </c>
      <c r="DH120" s="957"/>
      <c r="DI120" s="957"/>
      <c r="DJ120" s="957"/>
      <c r="DK120" s="957"/>
      <c r="DL120" s="957" t="s">
        <v>373</v>
      </c>
      <c r="DM120" s="957"/>
      <c r="DN120" s="957"/>
      <c r="DO120" s="957"/>
      <c r="DP120" s="957"/>
      <c r="DQ120" s="957" t="s">
        <v>373</v>
      </c>
      <c r="DR120" s="957"/>
      <c r="DS120" s="957"/>
      <c r="DT120" s="957"/>
      <c r="DU120" s="957"/>
      <c r="DV120" s="958" t="s">
        <v>373</v>
      </c>
      <c r="DW120" s="958"/>
      <c r="DX120" s="958"/>
      <c r="DY120" s="958"/>
      <c r="DZ120" s="959"/>
    </row>
    <row r="121" spans="1:130" s="199" customFormat="1" ht="26.25" customHeight="1" x14ac:dyDescent="0.15">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373</v>
      </c>
      <c r="AB121" s="989"/>
      <c r="AC121" s="989"/>
      <c r="AD121" s="989"/>
      <c r="AE121" s="990"/>
      <c r="AF121" s="991" t="s">
        <v>373</v>
      </c>
      <c r="AG121" s="989"/>
      <c r="AH121" s="989"/>
      <c r="AI121" s="989"/>
      <c r="AJ121" s="990"/>
      <c r="AK121" s="991" t="s">
        <v>373</v>
      </c>
      <c r="AL121" s="989"/>
      <c r="AM121" s="989"/>
      <c r="AN121" s="989"/>
      <c r="AO121" s="990"/>
      <c r="AP121" s="992" t="s">
        <v>373</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t="s">
        <v>373</v>
      </c>
      <c r="BR121" s="950"/>
      <c r="BS121" s="950"/>
      <c r="BT121" s="950"/>
      <c r="BU121" s="950"/>
      <c r="BV121" s="950" t="s">
        <v>373</v>
      </c>
      <c r="BW121" s="950"/>
      <c r="BX121" s="950"/>
      <c r="BY121" s="950"/>
      <c r="BZ121" s="950"/>
      <c r="CA121" s="950" t="s">
        <v>373</v>
      </c>
      <c r="CB121" s="950"/>
      <c r="CC121" s="950"/>
      <c r="CD121" s="950"/>
      <c r="CE121" s="950"/>
      <c r="CF121" s="944" t="s">
        <v>373</v>
      </c>
      <c r="CG121" s="945"/>
      <c r="CH121" s="945"/>
      <c r="CI121" s="945"/>
      <c r="CJ121" s="945"/>
      <c r="CK121" s="1040"/>
      <c r="CL121" s="1041"/>
      <c r="CM121" s="1041"/>
      <c r="CN121" s="1041"/>
      <c r="CO121" s="1042"/>
      <c r="CP121" s="1050" t="s">
        <v>452</v>
      </c>
      <c r="CQ121" s="1051"/>
      <c r="CR121" s="1051"/>
      <c r="CS121" s="1051"/>
      <c r="CT121" s="1051"/>
      <c r="CU121" s="1051"/>
      <c r="CV121" s="1051"/>
      <c r="CW121" s="1051"/>
      <c r="CX121" s="1051"/>
      <c r="CY121" s="1051"/>
      <c r="CZ121" s="1051"/>
      <c r="DA121" s="1051"/>
      <c r="DB121" s="1051"/>
      <c r="DC121" s="1051"/>
      <c r="DD121" s="1051"/>
      <c r="DE121" s="1051"/>
      <c r="DF121" s="1052"/>
      <c r="DG121" s="949" t="s">
        <v>373</v>
      </c>
      <c r="DH121" s="950"/>
      <c r="DI121" s="950"/>
      <c r="DJ121" s="950"/>
      <c r="DK121" s="950"/>
      <c r="DL121" s="950" t="s">
        <v>373</v>
      </c>
      <c r="DM121" s="950"/>
      <c r="DN121" s="950"/>
      <c r="DO121" s="950"/>
      <c r="DP121" s="950"/>
      <c r="DQ121" s="950" t="s">
        <v>373</v>
      </c>
      <c r="DR121" s="950"/>
      <c r="DS121" s="950"/>
      <c r="DT121" s="950"/>
      <c r="DU121" s="950"/>
      <c r="DV121" s="951" t="s">
        <v>373</v>
      </c>
      <c r="DW121" s="951"/>
      <c r="DX121" s="951"/>
      <c r="DY121" s="951"/>
      <c r="DZ121" s="952"/>
    </row>
    <row r="122" spans="1:130" s="199" customFormat="1" ht="26.25" customHeight="1" x14ac:dyDescent="0.15">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373</v>
      </c>
      <c r="AB122" s="989"/>
      <c r="AC122" s="989"/>
      <c r="AD122" s="989"/>
      <c r="AE122" s="990"/>
      <c r="AF122" s="991" t="s">
        <v>373</v>
      </c>
      <c r="AG122" s="989"/>
      <c r="AH122" s="989"/>
      <c r="AI122" s="989"/>
      <c r="AJ122" s="990"/>
      <c r="AK122" s="991" t="s">
        <v>373</v>
      </c>
      <c r="AL122" s="989"/>
      <c r="AM122" s="989"/>
      <c r="AN122" s="989"/>
      <c r="AO122" s="990"/>
      <c r="AP122" s="992" t="s">
        <v>373</v>
      </c>
      <c r="AQ122" s="993"/>
      <c r="AR122" s="993"/>
      <c r="AS122" s="993"/>
      <c r="AT122" s="994"/>
      <c r="AU122" s="1022"/>
      <c r="AV122" s="1023"/>
      <c r="AW122" s="1023"/>
      <c r="AX122" s="1023"/>
      <c r="AY122" s="1024"/>
      <c r="AZ122" s="1004" t="s">
        <v>453</v>
      </c>
      <c r="BA122" s="995"/>
      <c r="BB122" s="995"/>
      <c r="BC122" s="995"/>
      <c r="BD122" s="995"/>
      <c r="BE122" s="995"/>
      <c r="BF122" s="995"/>
      <c r="BG122" s="995"/>
      <c r="BH122" s="995"/>
      <c r="BI122" s="995"/>
      <c r="BJ122" s="995"/>
      <c r="BK122" s="995"/>
      <c r="BL122" s="995"/>
      <c r="BM122" s="995"/>
      <c r="BN122" s="995"/>
      <c r="BO122" s="995"/>
      <c r="BP122" s="996"/>
      <c r="BQ122" s="1027">
        <v>2770908</v>
      </c>
      <c r="BR122" s="1028"/>
      <c r="BS122" s="1028"/>
      <c r="BT122" s="1028"/>
      <c r="BU122" s="1028"/>
      <c r="BV122" s="1028">
        <v>2762781</v>
      </c>
      <c r="BW122" s="1028"/>
      <c r="BX122" s="1028"/>
      <c r="BY122" s="1028"/>
      <c r="BZ122" s="1028"/>
      <c r="CA122" s="1028">
        <v>2700120</v>
      </c>
      <c r="CB122" s="1028"/>
      <c r="CC122" s="1028"/>
      <c r="CD122" s="1028"/>
      <c r="CE122" s="1028"/>
      <c r="CF122" s="1048">
        <v>119.3</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454</v>
      </c>
      <c r="BP123" s="1036"/>
      <c r="BQ123" s="1095">
        <v>3895343</v>
      </c>
      <c r="BR123" s="1096"/>
      <c r="BS123" s="1096"/>
      <c r="BT123" s="1096"/>
      <c r="BU123" s="1096"/>
      <c r="BV123" s="1096">
        <v>3719102</v>
      </c>
      <c r="BW123" s="1096"/>
      <c r="BX123" s="1096"/>
      <c r="BY123" s="1096"/>
      <c r="BZ123" s="1096"/>
      <c r="CA123" s="1096">
        <v>3536073</v>
      </c>
      <c r="CB123" s="1096"/>
      <c r="CC123" s="1096"/>
      <c r="CD123" s="1096"/>
      <c r="CE123" s="1096"/>
      <c r="CF123" s="1029"/>
      <c r="CG123" s="1030"/>
      <c r="CH123" s="1030"/>
      <c r="CI123" s="1030"/>
      <c r="CJ123" s="1031"/>
      <c r="CK123" s="1040"/>
      <c r="CL123" s="1041"/>
      <c r="CM123" s="1041"/>
      <c r="CN123" s="1041"/>
      <c r="CO123" s="1042"/>
      <c r="CP123" s="1050" t="s">
        <v>455</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13.6</v>
      </c>
      <c r="BR124" s="1058"/>
      <c r="BS124" s="1058"/>
      <c r="BT124" s="1058"/>
      <c r="BU124" s="1058"/>
      <c r="BV124" s="1058">
        <v>15</v>
      </c>
      <c r="BW124" s="1058"/>
      <c r="BX124" s="1058"/>
      <c r="BY124" s="1058"/>
      <c r="BZ124" s="1058"/>
      <c r="CA124" s="1058">
        <v>14</v>
      </c>
      <c r="CB124" s="1058"/>
      <c r="CC124" s="1058"/>
      <c r="CD124" s="1058"/>
      <c r="CE124" s="1058"/>
      <c r="CF124" s="1059"/>
      <c r="CG124" s="1060"/>
      <c r="CH124" s="1060"/>
      <c r="CI124" s="1060"/>
      <c r="CJ124" s="1061"/>
      <c r="CK124" s="1043"/>
      <c r="CL124" s="1043"/>
      <c r="CM124" s="1043"/>
      <c r="CN124" s="1043"/>
      <c r="CO124" s="1044"/>
      <c r="CP124" s="1050" t="s">
        <v>457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458</v>
      </c>
      <c r="CL125" s="1038"/>
      <c r="CM125" s="1038"/>
      <c r="CN125" s="1038"/>
      <c r="CO125" s="1039"/>
      <c r="CP125" s="970" t="s">
        <v>459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461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462</v>
      </c>
      <c r="AY127" s="1063"/>
      <c r="AZ127" s="1063"/>
      <c r="BA127" s="1063"/>
      <c r="BB127" s="1063"/>
      <c r="BC127" s="1063"/>
      <c r="BD127" s="1063"/>
      <c r="BE127" s="1064"/>
      <c r="BF127" s="1065" t="s">
        <v>463</v>
      </c>
      <c r="BG127" s="1063"/>
      <c r="BH127" s="1063"/>
      <c r="BI127" s="1063"/>
      <c r="BJ127" s="1063"/>
      <c r="BK127" s="1063"/>
      <c r="BL127" s="1064"/>
      <c r="BM127" s="1065" t="s">
        <v>464</v>
      </c>
      <c r="BN127" s="1063"/>
      <c r="BO127" s="1063"/>
      <c r="BP127" s="1063"/>
      <c r="BQ127" s="1063"/>
      <c r="BR127" s="1063"/>
      <c r="BS127" s="1064"/>
      <c r="BT127" s="1065" t="s">
        <v>465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468</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469</v>
      </c>
      <c r="AY128" s="919"/>
      <c r="AZ128" s="919"/>
      <c r="BA128" s="919"/>
      <c r="BB128" s="919"/>
      <c r="BC128" s="919"/>
      <c r="BD128" s="919"/>
      <c r="BE128" s="920"/>
      <c r="BF128" s="1084" t="s">
        <v>373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471</v>
      </c>
      <c r="X129" s="1104"/>
      <c r="Y129" s="1104"/>
      <c r="Z129" s="1105"/>
      <c r="AA129" s="988">
        <v>2532475</v>
      </c>
      <c r="AB129" s="989"/>
      <c r="AC129" s="989"/>
      <c r="AD129" s="989"/>
      <c r="AE129" s="990"/>
      <c r="AF129" s="991">
        <v>2555293</v>
      </c>
      <c r="AG129" s="989"/>
      <c r="AH129" s="989"/>
      <c r="AI129" s="989"/>
      <c r="AJ129" s="990"/>
      <c r="AK129" s="991">
        <v>2515786</v>
      </c>
      <c r="AL129" s="989"/>
      <c r="AM129" s="989"/>
      <c r="AN129" s="989"/>
      <c r="AO129" s="990"/>
      <c r="AP129" s="1106"/>
      <c r="AQ129" s="1107"/>
      <c r="AR129" s="1107"/>
      <c r="AS129" s="1107"/>
      <c r="AT129" s="1108"/>
      <c r="AU129" s="237"/>
      <c r="AV129" s="237"/>
      <c r="AW129" s="237"/>
      <c r="AX129" s="1097" t="s">
        <v>472</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474</v>
      </c>
      <c r="X130" s="1104"/>
      <c r="Y130" s="1104"/>
      <c r="Z130" s="1105"/>
      <c r="AA130" s="988">
        <v>346156</v>
      </c>
      <c r="AB130" s="989"/>
      <c r="AC130" s="989"/>
      <c r="AD130" s="989"/>
      <c r="AE130" s="990"/>
      <c r="AF130" s="991">
        <v>308743</v>
      </c>
      <c r="AG130" s="989"/>
      <c r="AH130" s="989"/>
      <c r="AI130" s="989"/>
      <c r="AJ130" s="990"/>
      <c r="AK130" s="991">
        <v>252206</v>
      </c>
      <c r="AL130" s="989"/>
      <c r="AM130" s="989"/>
      <c r="AN130" s="989"/>
      <c r="AO130" s="990"/>
      <c r="AP130" s="1106"/>
      <c r="AQ130" s="1107"/>
      <c r="AR130" s="1107"/>
      <c r="AS130" s="1107"/>
      <c r="AT130" s="1108"/>
      <c r="AU130" s="237"/>
      <c r="AV130" s="237"/>
      <c r="AW130" s="237"/>
      <c r="AX130" s="1097" t="s">
        <v>475</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476</v>
      </c>
      <c r="X131" s="1142"/>
      <c r="Y131" s="1142"/>
      <c r="Z131" s="1143"/>
      <c r="AA131" s="1035">
        <v>2186319</v>
      </c>
      <c r="AB131" s="1014"/>
      <c r="AC131" s="1014"/>
      <c r="AD131" s="1014"/>
      <c r="AE131" s="1015"/>
      <c r="AF131" s="1013">
        <v>2246550</v>
      </c>
      <c r="AG131" s="1014"/>
      <c r="AH131" s="1014"/>
      <c r="AI131" s="1014"/>
      <c r="AJ131" s="1015"/>
      <c r="AK131" s="1013">
        <v>2263580</v>
      </c>
      <c r="AL131" s="1014"/>
      <c r="AM131" s="1014"/>
      <c r="AN131" s="1014"/>
      <c r="AO131" s="1015"/>
      <c r="AP131" s="1144"/>
      <c r="AQ131" s="1145"/>
      <c r="AR131" s="1145"/>
      <c r="AS131" s="1145"/>
      <c r="AT131" s="1146"/>
      <c r="AU131" s="237"/>
      <c r="AV131" s="237"/>
      <c r="AW131" s="237"/>
      <c r="AX131" s="1116" t="s">
        <v>477</v>
      </c>
      <c r="AY131" s="1067"/>
      <c r="AZ131" s="1067"/>
      <c r="BA131" s="1067"/>
      <c r="BB131" s="1067"/>
      <c r="BC131" s="1067"/>
      <c r="BD131" s="1067"/>
      <c r="BE131" s="1068"/>
      <c r="BF131" s="1117">
        <v>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479</v>
      </c>
      <c r="W132" s="1127"/>
      <c r="X132" s="1127"/>
      <c r="Y132" s="1127"/>
      <c r="Z132" s="1128"/>
      <c r="AA132" s="1129">
        <v>5.0618413870000003</v>
      </c>
      <c r="AB132" s="1130"/>
      <c r="AC132" s="1130"/>
      <c r="AD132" s="1130"/>
      <c r="AE132" s="1131"/>
      <c r="AF132" s="1132">
        <v>6.0685940660000002</v>
      </c>
      <c r="AG132" s="1130"/>
      <c r="AH132" s="1130"/>
      <c r="AI132" s="1130"/>
      <c r="AJ132" s="1131"/>
      <c r="AK132" s="1132">
        <v>6.4721812349999999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480</v>
      </c>
      <c r="W133" s="1110"/>
      <c r="X133" s="1110"/>
      <c r="Y133" s="1110"/>
      <c r="Z133" s="1111"/>
      <c r="AA133" s="1112">
        <v>6.4</v>
      </c>
      <c r="AB133" s="1113"/>
      <c r="AC133" s="1113"/>
      <c r="AD133" s="1113"/>
      <c r="AE133" s="1114"/>
      <c r="AF133" s="1112">
        <v>5.7</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481</v>
      </c>
      <c r="B5" s="248"/>
      <c r="C5" s="248"/>
      <c r="D5" s="248"/>
      <c r="E5" s="248"/>
      <c r="F5" s="248"/>
      <c r="G5" s="248"/>
      <c r="H5" s="248"/>
      <c r="I5" s="248"/>
      <c r="J5" s="248"/>
      <c r="K5" s="248"/>
      <c r="L5" s="248"/>
      <c r="M5" s="248"/>
      <c r="N5" s="248"/>
      <c r="O5" s="249"/>
    </row>
    <row r="6" spans="1:16" x14ac:dyDescent="0.15">
      <c r="A6" s="250"/>
      <c r="B6" s="246"/>
      <c r="C6" s="246"/>
      <c r="D6" s="246"/>
      <c r="E6" s="246"/>
      <c r="F6" s="246"/>
      <c r="G6" s="251" t="s">
        <v>482</v>
      </c>
      <c r="H6" s="251"/>
      <c r="I6" s="251"/>
      <c r="J6" s="251"/>
      <c r="K6" s="246"/>
      <c r="L6" s="246"/>
      <c r="M6" s="246"/>
      <c r="N6" s="246"/>
    </row>
    <row r="7" spans="1:16" x14ac:dyDescent="0.15">
      <c r="A7" s="250"/>
      <c r="B7" s="246"/>
      <c r="C7" s="246"/>
      <c r="D7" s="246"/>
      <c r="E7" s="246"/>
      <c r="F7" s="246"/>
      <c r="G7" s="253"/>
      <c r="H7" s="254"/>
      <c r="I7" s="254"/>
      <c r="J7" s="255"/>
      <c r="K7" s="1150" t="s">
        <v>483</v>
      </c>
      <c r="L7" s="256"/>
      <c r="M7" s="257" t="s">
        <v>484</v>
      </c>
      <c r="N7" s="258"/>
    </row>
    <row r="8" spans="1:16" x14ac:dyDescent="0.15">
      <c r="A8" s="250"/>
      <c r="B8" s="246"/>
      <c r="C8" s="246"/>
      <c r="D8" s="246"/>
      <c r="E8" s="246"/>
      <c r="F8" s="246"/>
      <c r="G8" s="259"/>
      <c r="H8" s="260"/>
      <c r="I8" s="260"/>
      <c r="J8" s="261"/>
      <c r="K8" s="1151"/>
      <c r="L8" s="262" t="s">
        <v>485</v>
      </c>
      <c r="M8" s="263" t="s">
        <v>486</v>
      </c>
      <c r="N8" s="264" t="s">
        <v>487</v>
      </c>
    </row>
    <row r="9" spans="1:16" x14ac:dyDescent="0.15">
      <c r="A9" s="250"/>
      <c r="B9" s="246"/>
      <c r="C9" s="246"/>
      <c r="D9" s="246"/>
      <c r="E9" s="246"/>
      <c r="F9" s="246"/>
      <c r="G9" s="1152" t="s">
        <v>488</v>
      </c>
      <c r="H9" s="1153"/>
      <c r="I9" s="1153"/>
      <c r="J9" s="1154"/>
      <c r="K9" s="265">
        <v>586502</v>
      </c>
      <c r="L9" s="266">
        <v>78221</v>
      </c>
      <c r="M9" s="267">
        <v>115876</v>
      </c>
      <c r="N9" s="268">
        <v>-32.5</v>
      </c>
    </row>
    <row r="10" spans="1:16" x14ac:dyDescent="0.15">
      <c r="A10" s="250"/>
      <c r="B10" s="246"/>
      <c r="C10" s="246"/>
      <c r="D10" s="246"/>
      <c r="E10" s="246"/>
      <c r="F10" s="246"/>
      <c r="G10" s="1152" t="s">
        <v>489</v>
      </c>
      <c r="H10" s="1153"/>
      <c r="I10" s="1153"/>
      <c r="J10" s="1154"/>
      <c r="K10" s="269">
        <v>138841</v>
      </c>
      <c r="L10" s="270">
        <v>18517</v>
      </c>
      <c r="M10" s="271">
        <v>10922</v>
      </c>
      <c r="N10" s="272">
        <v>69.5</v>
      </c>
    </row>
    <row r="11" spans="1:16" ht="13.5" customHeight="1" x14ac:dyDescent="0.15">
      <c r="A11" s="250"/>
      <c r="B11" s="246"/>
      <c r="C11" s="246"/>
      <c r="D11" s="246"/>
      <c r="E11" s="246"/>
      <c r="F11" s="246"/>
      <c r="G11" s="1152" t="s">
        <v>490</v>
      </c>
      <c r="H11" s="1153"/>
      <c r="I11" s="1153"/>
      <c r="J11" s="1154"/>
      <c r="K11" s="269">
        <v>161997</v>
      </c>
      <c r="L11" s="270">
        <v>21605</v>
      </c>
      <c r="M11" s="271">
        <v>18462</v>
      </c>
      <c r="N11" s="272">
        <v>17</v>
      </c>
    </row>
    <row r="12" spans="1:16" ht="13.5" customHeight="1" x14ac:dyDescent="0.15">
      <c r="A12" s="250"/>
      <c r="B12" s="246"/>
      <c r="C12" s="246"/>
      <c r="D12" s="246"/>
      <c r="E12" s="246"/>
      <c r="F12" s="246"/>
      <c r="G12" s="1152" t="s">
        <v>491</v>
      </c>
      <c r="H12" s="1153"/>
      <c r="I12" s="1153"/>
      <c r="J12" s="1154"/>
      <c r="K12" s="269" t="s">
        <v>492</v>
      </c>
      <c r="L12" s="270" t="s">
        <v>492</v>
      </c>
      <c r="M12" s="271">
        <v>746</v>
      </c>
      <c r="N12" s="272" t="s">
        <v>492</v>
      </c>
    </row>
    <row r="13" spans="1:16" ht="13.5" customHeight="1" x14ac:dyDescent="0.15">
      <c r="A13" s="250"/>
      <c r="B13" s="246"/>
      <c r="C13" s="246"/>
      <c r="D13" s="246"/>
      <c r="E13" s="246"/>
      <c r="F13" s="246"/>
      <c r="G13" s="1152" t="s">
        <v>493</v>
      </c>
      <c r="H13" s="1153"/>
      <c r="I13" s="1153"/>
      <c r="J13" s="1154"/>
      <c r="K13" s="269" t="s">
        <v>492</v>
      </c>
      <c r="L13" s="270" t="s">
        <v>492</v>
      </c>
      <c r="M13" s="271" t="s">
        <v>492</v>
      </c>
      <c r="N13" s="272" t="s">
        <v>492</v>
      </c>
    </row>
    <row r="14" spans="1:16" ht="13.5" customHeight="1" x14ac:dyDescent="0.15">
      <c r="A14" s="250"/>
      <c r="B14" s="246"/>
      <c r="C14" s="246"/>
      <c r="D14" s="246"/>
      <c r="E14" s="246"/>
      <c r="F14" s="246"/>
      <c r="G14" s="1152" t="s">
        <v>494</v>
      </c>
      <c r="H14" s="1153"/>
      <c r="I14" s="1153"/>
      <c r="J14" s="1154"/>
      <c r="K14" s="269">
        <v>18770</v>
      </c>
      <c r="L14" s="270">
        <v>2503</v>
      </c>
      <c r="M14" s="271">
        <v>5201</v>
      </c>
      <c r="N14" s="272">
        <v>-51.9</v>
      </c>
    </row>
    <row r="15" spans="1:16" ht="13.5" customHeight="1" x14ac:dyDescent="0.15">
      <c r="A15" s="250"/>
      <c r="B15" s="246"/>
      <c r="C15" s="246"/>
      <c r="D15" s="246"/>
      <c r="E15" s="246"/>
      <c r="F15" s="246"/>
      <c r="G15" s="1152" t="s">
        <v>495</v>
      </c>
      <c r="H15" s="1153"/>
      <c r="I15" s="1153"/>
      <c r="J15" s="1154"/>
      <c r="K15" s="269" t="s">
        <v>492</v>
      </c>
      <c r="L15" s="270" t="s">
        <v>492</v>
      </c>
      <c r="M15" s="271">
        <v>2624</v>
      </c>
      <c r="N15" s="272" t="s">
        <v>492</v>
      </c>
    </row>
    <row r="16" spans="1:16" x14ac:dyDescent="0.15">
      <c r="A16" s="250"/>
      <c r="B16" s="246"/>
      <c r="C16" s="246"/>
      <c r="D16" s="246"/>
      <c r="E16" s="246"/>
      <c r="F16" s="246"/>
      <c r="G16" s="1155" t="s">
        <v>496</v>
      </c>
      <c r="H16" s="1156"/>
      <c r="I16" s="1156"/>
      <c r="J16" s="1157"/>
      <c r="K16" s="270">
        <v>-45579</v>
      </c>
      <c r="L16" s="270">
        <v>-6079</v>
      </c>
      <c r="M16" s="271">
        <v>-12273</v>
      </c>
      <c r="N16" s="272">
        <v>-50.5</v>
      </c>
    </row>
    <row r="17" spans="1:16" x14ac:dyDescent="0.15">
      <c r="A17" s="250"/>
      <c r="B17" s="246"/>
      <c r="C17" s="246"/>
      <c r="D17" s="246"/>
      <c r="E17" s="246"/>
      <c r="F17" s="246"/>
      <c r="G17" s="1155" t="s">
        <v>171</v>
      </c>
      <c r="H17" s="1156"/>
      <c r="I17" s="1156"/>
      <c r="J17" s="1157"/>
      <c r="K17" s="270">
        <v>860531</v>
      </c>
      <c r="L17" s="270">
        <v>114768</v>
      </c>
      <c r="M17" s="271">
        <v>141557</v>
      </c>
      <c r="N17" s="272">
        <v>-18.899999999999999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497</v>
      </c>
      <c r="H19" s="246"/>
      <c r="I19" s="246"/>
      <c r="J19" s="246"/>
      <c r="K19" s="246"/>
      <c r="L19" s="246"/>
      <c r="M19" s="246"/>
      <c r="N19" s="246"/>
    </row>
    <row r="20" spans="1:16" x14ac:dyDescent="0.15">
      <c r="A20" s="250"/>
      <c r="B20" s="246"/>
      <c r="C20" s="246"/>
      <c r="D20" s="246"/>
      <c r="E20" s="246"/>
      <c r="F20" s="246"/>
      <c r="G20" s="274"/>
      <c r="H20" s="275"/>
      <c r="I20" s="275"/>
      <c r="J20" s="276"/>
      <c r="K20" s="277" t="s">
        <v>498</v>
      </c>
      <c r="L20" s="278" t="s">
        <v>499</v>
      </c>
      <c r="M20" s="279" t="s">
        <v>500</v>
      </c>
      <c r="N20" s="280"/>
    </row>
    <row r="21" spans="1:16" s="286" customFormat="1" x14ac:dyDescent="0.15">
      <c r="A21" s="281"/>
      <c r="B21" s="251"/>
      <c r="C21" s="251"/>
      <c r="D21" s="251"/>
      <c r="E21" s="251"/>
      <c r="F21" s="251"/>
      <c r="G21" s="1147" t="s">
        <v>501</v>
      </c>
      <c r="H21" s="1148"/>
      <c r="I21" s="1148"/>
      <c r="J21" s="1149"/>
      <c r="K21" s="282">
        <v>10.27</v>
      </c>
      <c r="L21" s="283">
        <v>13.44</v>
      </c>
      <c r="M21" s="284">
        <v>-3.17</v>
      </c>
      <c r="N21" s="251"/>
      <c r="O21" s="285"/>
      <c r="P21" s="281"/>
    </row>
    <row r="22" spans="1:16" s="286" customFormat="1" x14ac:dyDescent="0.15">
      <c r="A22" s="281"/>
      <c r="B22" s="251"/>
      <c r="C22" s="251"/>
      <c r="D22" s="251"/>
      <c r="E22" s="251"/>
      <c r="F22" s="251"/>
      <c r="G22" s="1147" t="s">
        <v>502</v>
      </c>
      <c r="H22" s="1148"/>
      <c r="I22" s="1148"/>
      <c r="J22" s="1149"/>
      <c r="K22" s="287">
        <v>93.8</v>
      </c>
      <c r="L22" s="288">
        <v>94.9</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505</v>
      </c>
      <c r="H29" s="251"/>
      <c r="I29" s="251"/>
      <c r="J29" s="251"/>
      <c r="K29" s="246"/>
      <c r="L29" s="246"/>
      <c r="M29" s="246"/>
      <c r="N29" s="246"/>
      <c r="O29" s="295"/>
    </row>
    <row r="30" spans="1:16" x14ac:dyDescent="0.15">
      <c r="A30" s="250"/>
      <c r="B30" s="246"/>
      <c r="C30" s="246"/>
      <c r="D30" s="246"/>
      <c r="E30" s="246"/>
      <c r="F30" s="246"/>
      <c r="G30" s="253"/>
      <c r="H30" s="254"/>
      <c r="I30" s="254"/>
      <c r="J30" s="255"/>
      <c r="K30" s="1150" t="s">
        <v>483</v>
      </c>
      <c r="L30" s="256"/>
      <c r="M30" s="257" t="s">
        <v>484</v>
      </c>
      <c r="N30" s="258"/>
    </row>
    <row r="31" spans="1:16" x14ac:dyDescent="0.15">
      <c r="A31" s="250"/>
      <c r="B31" s="246"/>
      <c r="C31" s="246"/>
      <c r="D31" s="246"/>
      <c r="E31" s="246"/>
      <c r="F31" s="246"/>
      <c r="G31" s="259"/>
      <c r="H31" s="260"/>
      <c r="I31" s="260"/>
      <c r="J31" s="261"/>
      <c r="K31" s="1151"/>
      <c r="L31" s="262" t="s">
        <v>485</v>
      </c>
      <c r="M31" s="263" t="s">
        <v>486</v>
      </c>
      <c r="N31" s="264" t="s">
        <v>487</v>
      </c>
    </row>
    <row r="32" spans="1:16" ht="27" customHeight="1" x14ac:dyDescent="0.15">
      <c r="A32" s="250"/>
      <c r="B32" s="246"/>
      <c r="C32" s="246"/>
      <c r="D32" s="246"/>
      <c r="E32" s="246"/>
      <c r="F32" s="246"/>
      <c r="G32" s="1163" t="s">
        <v>506</v>
      </c>
      <c r="H32" s="1164"/>
      <c r="I32" s="1164"/>
      <c r="J32" s="1165"/>
      <c r="K32" s="296">
        <v>326294</v>
      </c>
      <c r="L32" s="296">
        <v>43517</v>
      </c>
      <c r="M32" s="297">
        <v>70006</v>
      </c>
      <c r="N32" s="298">
        <v>-37.799999999999997</v>
      </c>
    </row>
    <row r="33" spans="1:16" ht="13.5" customHeight="1" x14ac:dyDescent="0.15">
      <c r="A33" s="250"/>
      <c r="B33" s="246"/>
      <c r="C33" s="246"/>
      <c r="D33" s="246"/>
      <c r="E33" s="246"/>
      <c r="F33" s="246"/>
      <c r="G33" s="1163" t="s">
        <v>507</v>
      </c>
      <c r="H33" s="1164"/>
      <c r="I33" s="1164"/>
      <c r="J33" s="1165"/>
      <c r="K33" s="296" t="s">
        <v>492</v>
      </c>
      <c r="L33" s="296" t="s">
        <v>492</v>
      </c>
      <c r="M33" s="297" t="s">
        <v>492</v>
      </c>
      <c r="N33" s="298" t="s">
        <v>492</v>
      </c>
    </row>
    <row r="34" spans="1:16" ht="27" customHeight="1" x14ac:dyDescent="0.15">
      <c r="A34" s="250"/>
      <c r="B34" s="246"/>
      <c r="C34" s="246"/>
      <c r="D34" s="246"/>
      <c r="E34" s="246"/>
      <c r="F34" s="246"/>
      <c r="G34" s="1163" t="s">
        <v>508</v>
      </c>
      <c r="H34" s="1164"/>
      <c r="I34" s="1164"/>
      <c r="J34" s="1165"/>
      <c r="K34" s="296" t="s">
        <v>492</v>
      </c>
      <c r="L34" s="296" t="s">
        <v>492</v>
      </c>
      <c r="M34" s="297">
        <v>1</v>
      </c>
      <c r="N34" s="298" t="s">
        <v>492</v>
      </c>
    </row>
    <row r="35" spans="1:16" ht="27" customHeight="1" x14ac:dyDescent="0.15">
      <c r="A35" s="250"/>
      <c r="B35" s="246"/>
      <c r="C35" s="246"/>
      <c r="D35" s="246"/>
      <c r="E35" s="246"/>
      <c r="F35" s="246"/>
      <c r="G35" s="1163" t="s">
        <v>509</v>
      </c>
      <c r="H35" s="1164"/>
      <c r="I35" s="1164"/>
      <c r="J35" s="1165"/>
      <c r="K35" s="296">
        <v>1744</v>
      </c>
      <c r="L35" s="296">
        <v>233</v>
      </c>
      <c r="M35" s="297">
        <v>19095</v>
      </c>
      <c r="N35" s="298">
        <v>-98.8</v>
      </c>
    </row>
    <row r="36" spans="1:16" ht="27" customHeight="1" x14ac:dyDescent="0.15">
      <c r="A36" s="250"/>
      <c r="B36" s="246"/>
      <c r="C36" s="246"/>
      <c r="D36" s="246"/>
      <c r="E36" s="246"/>
      <c r="F36" s="246"/>
      <c r="G36" s="1163" t="s">
        <v>510</v>
      </c>
      <c r="H36" s="1164"/>
      <c r="I36" s="1164"/>
      <c r="J36" s="1165"/>
      <c r="K36" s="296">
        <v>70671</v>
      </c>
      <c r="L36" s="296">
        <v>9425</v>
      </c>
      <c r="M36" s="297">
        <v>5066</v>
      </c>
      <c r="N36" s="298">
        <v>86</v>
      </c>
    </row>
    <row r="37" spans="1:16" ht="13.5" customHeight="1" x14ac:dyDescent="0.15">
      <c r="A37" s="250"/>
      <c r="B37" s="246"/>
      <c r="C37" s="246"/>
      <c r="D37" s="246"/>
      <c r="E37" s="246"/>
      <c r="F37" s="246"/>
      <c r="G37" s="1163" t="s">
        <v>511</v>
      </c>
      <c r="H37" s="1164"/>
      <c r="I37" s="1164"/>
      <c r="J37" s="1165"/>
      <c r="K37" s="296" t="s">
        <v>492</v>
      </c>
      <c r="L37" s="296" t="s">
        <v>492</v>
      </c>
      <c r="M37" s="297">
        <v>1361</v>
      </c>
      <c r="N37" s="298" t="s">
        <v>492</v>
      </c>
    </row>
    <row r="38" spans="1:16" ht="27" customHeight="1" x14ac:dyDescent="0.15">
      <c r="A38" s="250"/>
      <c r="B38" s="246"/>
      <c r="C38" s="246"/>
      <c r="D38" s="246"/>
      <c r="E38" s="246"/>
      <c r="F38" s="246"/>
      <c r="G38" s="1166" t="s">
        <v>512</v>
      </c>
      <c r="H38" s="1167"/>
      <c r="I38" s="1167"/>
      <c r="J38" s="1168"/>
      <c r="K38" s="299" t="s">
        <v>492</v>
      </c>
      <c r="L38" s="299" t="s">
        <v>492</v>
      </c>
      <c r="M38" s="300">
        <v>15</v>
      </c>
      <c r="N38" s="301" t="s">
        <v>492</v>
      </c>
      <c r="O38" s="295"/>
    </row>
    <row r="39" spans="1:16" x14ac:dyDescent="0.15">
      <c r="A39" s="250"/>
      <c r="B39" s="246"/>
      <c r="C39" s="246"/>
      <c r="D39" s="246"/>
      <c r="E39" s="246"/>
      <c r="F39" s="246"/>
      <c r="G39" s="1166" t="s">
        <v>513</v>
      </c>
      <c r="H39" s="1167"/>
      <c r="I39" s="1167"/>
      <c r="J39" s="1168"/>
      <c r="K39" s="302" t="s">
        <v>492</v>
      </c>
      <c r="L39" s="302" t="s">
        <v>492</v>
      </c>
      <c r="M39" s="303">
        <v>-2978</v>
      </c>
      <c r="N39" s="304" t="s">
        <v>492</v>
      </c>
      <c r="O39" s="295"/>
    </row>
    <row r="40" spans="1:16" ht="27" customHeight="1" x14ac:dyDescent="0.15">
      <c r="A40" s="250"/>
      <c r="B40" s="246"/>
      <c r="C40" s="246"/>
      <c r="D40" s="246"/>
      <c r="E40" s="246"/>
      <c r="F40" s="246"/>
      <c r="G40" s="1163" t="s">
        <v>514</v>
      </c>
      <c r="H40" s="1164"/>
      <c r="I40" s="1164"/>
      <c r="J40" s="1165"/>
      <c r="K40" s="302">
        <v>-252206</v>
      </c>
      <c r="L40" s="302">
        <v>-33636</v>
      </c>
      <c r="M40" s="303">
        <v>-63538</v>
      </c>
      <c r="N40" s="304">
        <v>-47.1</v>
      </c>
      <c r="O40" s="295"/>
    </row>
    <row r="41" spans="1:16" x14ac:dyDescent="0.15">
      <c r="A41" s="250"/>
      <c r="B41" s="246"/>
      <c r="C41" s="246"/>
      <c r="D41" s="246"/>
      <c r="E41" s="246"/>
      <c r="F41" s="246"/>
      <c r="G41" s="1169" t="s">
        <v>282</v>
      </c>
      <c r="H41" s="1170"/>
      <c r="I41" s="1170"/>
      <c r="J41" s="1171"/>
      <c r="K41" s="296">
        <v>146503</v>
      </c>
      <c r="L41" s="302">
        <v>19539</v>
      </c>
      <c r="M41" s="303">
        <v>29028</v>
      </c>
      <c r="N41" s="304">
        <v>-32.700000000000003</v>
      </c>
      <c r="O41" s="295"/>
    </row>
    <row r="42" spans="1:16" x14ac:dyDescent="0.15">
      <c r="A42" s="250"/>
      <c r="B42" s="246"/>
      <c r="C42" s="246"/>
      <c r="D42" s="246"/>
      <c r="E42" s="246"/>
      <c r="F42" s="246"/>
      <c r="G42" s="305" t="s">
        <v>515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517</v>
      </c>
      <c r="H48" s="310"/>
      <c r="I48" s="310"/>
      <c r="J48" s="310"/>
      <c r="K48" s="310"/>
      <c r="L48" s="310"/>
      <c r="M48" s="311"/>
      <c r="N48" s="310"/>
    </row>
    <row r="49" spans="1:14" ht="13.5" customHeight="1" x14ac:dyDescent="0.15">
      <c r="A49" s="250"/>
      <c r="B49" s="246"/>
      <c r="C49" s="246"/>
      <c r="D49" s="246"/>
      <c r="E49" s="246"/>
      <c r="F49" s="246"/>
      <c r="G49" s="312"/>
      <c r="H49" s="313"/>
      <c r="I49" s="1158" t="s">
        <v>483</v>
      </c>
      <c r="J49" s="1160" t="s">
        <v>518</v>
      </c>
      <c r="K49" s="1161"/>
      <c r="L49" s="1161"/>
      <c r="M49" s="1161"/>
      <c r="N49" s="1162"/>
    </row>
    <row r="50" spans="1:14" x14ac:dyDescent="0.15">
      <c r="A50" s="250"/>
      <c r="B50" s="246"/>
      <c r="C50" s="246"/>
      <c r="D50" s="246"/>
      <c r="E50" s="246"/>
      <c r="F50" s="246"/>
      <c r="G50" s="314"/>
      <c r="H50" s="315"/>
      <c r="I50" s="1159"/>
      <c r="J50" s="316" t="s">
        <v>519</v>
      </c>
      <c r="K50" s="317" t="s">
        <v>520</v>
      </c>
      <c r="L50" s="318" t="s">
        <v>521</v>
      </c>
      <c r="M50" s="319" t="s">
        <v>522</v>
      </c>
      <c r="N50" s="320" t="s">
        <v>523</v>
      </c>
    </row>
    <row r="51" spans="1:14" x14ac:dyDescent="0.15">
      <c r="A51" s="250"/>
      <c r="B51" s="246"/>
      <c r="C51" s="246"/>
      <c r="D51" s="246"/>
      <c r="E51" s="246"/>
      <c r="F51" s="246"/>
      <c r="G51" s="312" t="s">
        <v>524</v>
      </c>
      <c r="H51" s="313"/>
      <c r="I51" s="321">
        <v>292074</v>
      </c>
      <c r="J51" s="322">
        <v>36725</v>
      </c>
      <c r="K51" s="323">
        <v>2.8</v>
      </c>
      <c r="L51" s="324">
        <v>94828</v>
      </c>
      <c r="M51" s="325">
        <v>3.1</v>
      </c>
      <c r="N51" s="326">
        <v>-0.3</v>
      </c>
    </row>
    <row r="52" spans="1:14" x14ac:dyDescent="0.15">
      <c r="A52" s="250"/>
      <c r="B52" s="246"/>
      <c r="C52" s="246"/>
      <c r="D52" s="246"/>
      <c r="E52" s="246"/>
      <c r="F52" s="246"/>
      <c r="G52" s="327"/>
      <c r="H52" s="328" t="s">
        <v>525</v>
      </c>
      <c r="I52" s="329">
        <v>255513</v>
      </c>
      <c r="J52" s="330">
        <v>32128</v>
      </c>
      <c r="K52" s="331">
        <v>75.8</v>
      </c>
      <c r="L52" s="332">
        <v>55133</v>
      </c>
      <c r="M52" s="333">
        <v>4.9000000000000004</v>
      </c>
      <c r="N52" s="334">
        <v>70.900000000000006</v>
      </c>
    </row>
    <row r="53" spans="1:14" x14ac:dyDescent="0.15">
      <c r="A53" s="250"/>
      <c r="B53" s="246"/>
      <c r="C53" s="246"/>
      <c r="D53" s="246"/>
      <c r="E53" s="246"/>
      <c r="F53" s="246"/>
      <c r="G53" s="312" t="s">
        <v>526</v>
      </c>
      <c r="H53" s="313"/>
      <c r="I53" s="321">
        <v>301937</v>
      </c>
      <c r="J53" s="322">
        <v>38566</v>
      </c>
      <c r="K53" s="323">
        <v>5</v>
      </c>
      <c r="L53" s="324">
        <v>119674</v>
      </c>
      <c r="M53" s="325">
        <v>26.2</v>
      </c>
      <c r="N53" s="326">
        <v>-21.2</v>
      </c>
    </row>
    <row r="54" spans="1:14" x14ac:dyDescent="0.15">
      <c r="A54" s="250"/>
      <c r="B54" s="246"/>
      <c r="C54" s="246"/>
      <c r="D54" s="246"/>
      <c r="E54" s="246"/>
      <c r="F54" s="246"/>
      <c r="G54" s="327"/>
      <c r="H54" s="328" t="s">
        <v>525</v>
      </c>
      <c r="I54" s="329">
        <v>254843</v>
      </c>
      <c r="J54" s="330">
        <v>32551</v>
      </c>
      <c r="K54" s="331">
        <v>1.3</v>
      </c>
      <c r="L54" s="332">
        <v>57803</v>
      </c>
      <c r="M54" s="333">
        <v>4.8</v>
      </c>
      <c r="N54" s="334">
        <v>-3.5</v>
      </c>
    </row>
    <row r="55" spans="1:14" x14ac:dyDescent="0.15">
      <c r="A55" s="250"/>
      <c r="B55" s="246"/>
      <c r="C55" s="246"/>
      <c r="D55" s="246"/>
      <c r="E55" s="246"/>
      <c r="F55" s="246"/>
      <c r="G55" s="312" t="s">
        <v>527</v>
      </c>
      <c r="H55" s="313"/>
      <c r="I55" s="321">
        <v>402549</v>
      </c>
      <c r="J55" s="322">
        <v>52069</v>
      </c>
      <c r="K55" s="323">
        <v>35</v>
      </c>
      <c r="L55" s="324">
        <v>119685</v>
      </c>
      <c r="M55" s="325">
        <v>0</v>
      </c>
      <c r="N55" s="326">
        <v>35</v>
      </c>
    </row>
    <row r="56" spans="1:14" x14ac:dyDescent="0.15">
      <c r="A56" s="250"/>
      <c r="B56" s="246"/>
      <c r="C56" s="246"/>
      <c r="D56" s="246"/>
      <c r="E56" s="246"/>
      <c r="F56" s="246"/>
      <c r="G56" s="327"/>
      <c r="H56" s="328" t="s">
        <v>525</v>
      </c>
      <c r="I56" s="329">
        <v>209528</v>
      </c>
      <c r="J56" s="330">
        <v>27102</v>
      </c>
      <c r="K56" s="331">
        <v>-16.7</v>
      </c>
      <c r="L56" s="332">
        <v>68464</v>
      </c>
      <c r="M56" s="333">
        <v>18.399999999999999</v>
      </c>
      <c r="N56" s="334">
        <v>-35.1</v>
      </c>
    </row>
    <row r="57" spans="1:14" x14ac:dyDescent="0.15">
      <c r="A57" s="250"/>
      <c r="B57" s="246"/>
      <c r="C57" s="246"/>
      <c r="D57" s="246"/>
      <c r="E57" s="246"/>
      <c r="F57" s="246"/>
      <c r="G57" s="312" t="s">
        <v>528</v>
      </c>
      <c r="H57" s="313"/>
      <c r="I57" s="321">
        <v>488689</v>
      </c>
      <c r="J57" s="322">
        <v>64234</v>
      </c>
      <c r="K57" s="323">
        <v>23.4</v>
      </c>
      <c r="L57" s="324">
        <v>109920</v>
      </c>
      <c r="M57" s="325">
        <v>-8.1999999999999993</v>
      </c>
      <c r="N57" s="326">
        <v>31.6</v>
      </c>
    </row>
    <row r="58" spans="1:14" x14ac:dyDescent="0.15">
      <c r="A58" s="250"/>
      <c r="B58" s="246"/>
      <c r="C58" s="246"/>
      <c r="D58" s="246"/>
      <c r="E58" s="246"/>
      <c r="F58" s="246"/>
      <c r="G58" s="327"/>
      <c r="H58" s="328" t="s">
        <v>525</v>
      </c>
      <c r="I58" s="329">
        <v>298938</v>
      </c>
      <c r="J58" s="330">
        <v>39293</v>
      </c>
      <c r="K58" s="331">
        <v>45</v>
      </c>
      <c r="L58" s="332">
        <v>62739</v>
      </c>
      <c r="M58" s="333">
        <v>-8.4</v>
      </c>
      <c r="N58" s="334">
        <v>53.4</v>
      </c>
    </row>
    <row r="59" spans="1:14" x14ac:dyDescent="0.15">
      <c r="A59" s="250"/>
      <c r="B59" s="246"/>
      <c r="C59" s="246"/>
      <c r="D59" s="246"/>
      <c r="E59" s="246"/>
      <c r="F59" s="246"/>
      <c r="G59" s="312" t="s">
        <v>529</v>
      </c>
      <c r="H59" s="313"/>
      <c r="I59" s="321">
        <v>401352</v>
      </c>
      <c r="J59" s="322">
        <v>53528</v>
      </c>
      <c r="K59" s="323">
        <v>-16.7</v>
      </c>
      <c r="L59" s="324">
        <v>119882</v>
      </c>
      <c r="M59" s="325">
        <v>9.1</v>
      </c>
      <c r="N59" s="326">
        <v>-25.8</v>
      </c>
    </row>
    <row r="60" spans="1:14" x14ac:dyDescent="0.15">
      <c r="A60" s="250"/>
      <c r="B60" s="246"/>
      <c r="C60" s="246"/>
      <c r="D60" s="246"/>
      <c r="E60" s="246"/>
      <c r="F60" s="246"/>
      <c r="G60" s="327"/>
      <c r="H60" s="328" t="s">
        <v>525</v>
      </c>
      <c r="I60" s="335">
        <v>326261</v>
      </c>
      <c r="J60" s="330">
        <v>43513</v>
      </c>
      <c r="K60" s="331">
        <v>10.7</v>
      </c>
      <c r="L60" s="332">
        <v>66481</v>
      </c>
      <c r="M60" s="333">
        <v>6</v>
      </c>
      <c r="N60" s="334">
        <v>4.7</v>
      </c>
    </row>
    <row r="61" spans="1:14" x14ac:dyDescent="0.15">
      <c r="A61" s="250"/>
      <c r="B61" s="246"/>
      <c r="C61" s="246"/>
      <c r="D61" s="246"/>
      <c r="E61" s="246"/>
      <c r="F61" s="246"/>
      <c r="G61" s="312" t="s">
        <v>530</v>
      </c>
      <c r="H61" s="336"/>
      <c r="I61" s="337">
        <v>377320</v>
      </c>
      <c r="J61" s="338">
        <v>49024</v>
      </c>
      <c r="K61" s="339">
        <v>9.9</v>
      </c>
      <c r="L61" s="340">
        <v>112798</v>
      </c>
      <c r="M61" s="341">
        <v>6</v>
      </c>
      <c r="N61" s="326">
        <v>3.9</v>
      </c>
    </row>
    <row r="62" spans="1:14" x14ac:dyDescent="0.15">
      <c r="A62" s="250"/>
      <c r="B62" s="246"/>
      <c r="C62" s="246"/>
      <c r="D62" s="246"/>
      <c r="E62" s="246"/>
      <c r="F62" s="246"/>
      <c r="G62" s="327"/>
      <c r="H62" s="328" t="s">
        <v>525</v>
      </c>
      <c r="I62" s="329">
        <v>269017</v>
      </c>
      <c r="J62" s="330">
        <v>34917</v>
      </c>
      <c r="K62" s="331">
        <v>23.2</v>
      </c>
      <c r="L62" s="332">
        <v>62124</v>
      </c>
      <c r="M62" s="333">
        <v>5.0999999999999996</v>
      </c>
      <c r="N62" s="334">
        <v>18.100000000000001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2" t="s">
        <v>3</v>
      </c>
      <c r="D47" s="1172"/>
      <c r="E47" s="1173"/>
      <c r="F47" s="11">
        <v>43.58</v>
      </c>
      <c r="G47" s="12">
        <v>43.75</v>
      </c>
      <c r="H47" s="12">
        <v>39.96</v>
      </c>
      <c r="I47" s="12">
        <v>33.03</v>
      </c>
      <c r="J47" s="13">
        <v>28.76</v>
      </c>
    </row>
    <row r="48" spans="2:10" ht="57.75" customHeight="1" x14ac:dyDescent="0.15">
      <c r="B48" s="14"/>
      <c r="C48" s="1174" t="s">
        <v>4</v>
      </c>
      <c r="D48" s="1174"/>
      <c r="E48" s="1175"/>
      <c r="F48" s="15">
        <v>9.7100000000000009</v>
      </c>
      <c r="G48" s="16">
        <v>10.11</v>
      </c>
      <c r="H48" s="16">
        <v>12.88</v>
      </c>
      <c r="I48" s="16">
        <v>11.46</v>
      </c>
      <c r="J48" s="17">
        <v>5.73</v>
      </c>
    </row>
    <row r="49" spans="2:10" ht="57.75" customHeight="1" thickBot="1" x14ac:dyDescent="0.2">
      <c r="B49" s="18"/>
      <c r="C49" s="1176" t="s">
        <v>5</v>
      </c>
      <c r="D49" s="1176"/>
      <c r="E49" s="1177"/>
      <c r="F49" s="19">
        <v>1.64</v>
      </c>
      <c r="G49" s="20">
        <v>0.38</v>
      </c>
      <c r="H49" s="20" t="s">
        <v>537</v>
      </c>
      <c r="I49" s="20" t="s">
        <v>538</v>
      </c>
      <c r="J49" s="21"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2018-10-30T02:53:19Z</dcterms:modified>
</cp:coreProperties>
</file>