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inami\Desktop\"/>
    </mc:Choice>
  </mc:AlternateContent>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公会計指標分析・財政指標組合せ分析表 (2)" sheetId="23" r:id="rId16"/>
    <sheet name="施設類型別ストック情報分析表① (2)" sheetId="24" r:id="rId17"/>
    <sheet name="施設類型別ストック情報分析表② (2)" sheetId="25" r:id="rId18"/>
    <sheet name="データシート" sheetId="8" state="hidden" r:id="rId19"/>
  </sheets>
  <calcPr calcId="162913"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BW41" i="9" s="1"/>
  <c r="BW42" i="9" s="1"/>
  <c r="C34" i="9"/>
  <c r="C35" i="9" s="1"/>
  <c r="AM34" i="9" l="1"/>
  <c r="BE34" i="9" s="1"/>
  <c r="BE35" i="9" s="1"/>
  <c r="BE36" i="9" s="1"/>
  <c r="BE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<sst xmlns="http://schemas.openxmlformats.org/spreadsheetml/2006/main" count="1104" uniqueCount="580">
  <si>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</si>
  <si>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</si>
  <si>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</si>
  <si>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</si>
  <si>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</si>
  <si>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</si>
  <si>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</si>
  <si>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</si>
  <si>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</si>
  <si>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</si>
  <si>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</si>
  <si>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</si>
  <si>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</si>
  <si>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</si>
  <si>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</si>
  <si>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</si>
  <si>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</si>
  <si>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</si>
  <si>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</si>
  <si>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</si>
  <si>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</si>
  <si>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</si>
  <si>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</si>
  <si>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</si>
  <si>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</si>
  <si>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</si>
  <si>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</si>
  <si>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</si>
  <si>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</si>
  <si>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</si>
  <si>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</si>
  <si>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</si>
  <si>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</si>
  <si>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</si>
  <si>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</si>
  <si>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</si>
  <si>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</si>
  <si>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</si>
  <si>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</si>
  <si>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</si>
  <si>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</si>
  <si>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</si>
  <si>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</si>
  <si>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</si>
  <si>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</si>
  <si>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</si>
  <si>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</si>
  <si>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</si>
  <si>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</si>
  <si>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</si>
  <si>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</si>
  <si>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</si>
  <si>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</si>
  <si>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</si>
  <si>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</si>
  <si>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</si>
  <si>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</si>
  <si>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</si>
  <si>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</si>
  <si>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</si>
  <si>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</si>
  <si>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</si>
  <si>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</si>
  <si>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</si>
  <si>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</si>
  <si>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</si>
  <si>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</si>
  <si>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</si>
  <si>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</si>
  <si>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</si>
  <si>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</si>
  <si>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</si>
  <si>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</si>
  <si>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</si>
  <si>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</si>
  <si>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</si>
  <si>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</si>
  <si>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</si>
  <si>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</si>
  <si>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</si>
  <si>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</si>
  <si>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</si>
  <si>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</si>
  <si>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</si>
  <si>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</si>
  <si>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</si>
  <si>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</si>
  <si>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</si>
  <si>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</si>
  <si>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</si>
  <si>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</si>
  <si>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</si>
  <si>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</si>
  <si>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</si>
  <si>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</si>
  <si>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</si>
  <si>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</si>
  <si>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</si>
  <si>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</si>
  <si>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</si>
  <si>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</si>
  <si>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</si>
  <si>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</si>
  <si>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</si>
  <si>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</si>
  <si>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6"/>
  </si>
  <si>
    <t>健全化判断比率</t>
    <phoneticPr fontId="5"/>
  </si>
  <si>
    <t>-10.4</t>
    <phoneticPr fontId="5"/>
  </si>
  <si>
    <t>山振</t>
    <rPh sb="0" eb="1">
      <t>ヤマ</t>
    </rPh>
    <rPh sb="1" eb="2">
      <t>フ</t>
    </rPh>
    <phoneticPr fontId="5"/>
  </si>
  <si>
    <t>繰上償還金</t>
    <phoneticPr fontId="16"/>
  </si>
  <si>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</si>
  <si>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</si>
  <si>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</si>
  <si>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</si>
  <si>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t>低開発</t>
    <rPh sb="0" eb="1">
      <t>テイ</t>
    </rPh>
    <rPh sb="1" eb="3">
      <t>カイハツ</t>
    </rPh>
    <phoneticPr fontId="5"/>
  </si>
  <si>
    <t>×</t>
    <phoneticPr fontId="5"/>
  </si>
  <si>
    <t>積立金取崩し額</t>
    <phoneticPr fontId="16"/>
  </si>
  <si>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</si>
  <si>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</si>
  <si>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</si>
  <si>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</si>
  <si>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</si>
  <si>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</si>
  <si>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6"/>
  </si>
  <si>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</si>
  <si>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</si>
  <si>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</si>
  <si>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</si>
  <si>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</si>
  <si>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t>増減率  (％)</t>
    <rPh sb="0" eb="2">
      <t>ゾウゲン</t>
    </rPh>
    <rPh sb="2" eb="3">
      <t>リツ</t>
    </rPh>
    <phoneticPr fontId="5"/>
  </si>
  <si>
    <t>-1.3</t>
    <phoneticPr fontId="5"/>
  </si>
  <si>
    <t>基準財政需要額</t>
    <phoneticPr fontId="16"/>
  </si>
  <si>
    <t>うち日本人(％)</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</si>
  <si>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</si>
  <si>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</si>
  <si>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</si>
  <si>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</si>
  <si>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</si>
  <si>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</si>
  <si>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</si>
  <si>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</si>
  <si>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</si>
  <si>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</si>
  <si>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</si>
  <si>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</si>
  <si>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</si>
  <si>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</si>
  <si>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</si>
  <si>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</si>
  <si>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</si>
  <si>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</si>
  <si>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</si>
  <si>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</si>
  <si>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</si>
  <si>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</si>
  <si>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</si>
  <si>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</si>
  <si>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</si>
  <si>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</si>
  <si>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</si>
  <si>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</si>
  <si>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</si>
  <si>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</si>
  <si>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</si>
  <si>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</si>
  <si>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</si>
  <si>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</si>
  <si>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</si>
  <si>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</si>
  <si>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</si>
  <si>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</si>
  <si>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</si>
  <si>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</si>
  <si>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</si>
  <si>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</si>
  <si>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</si>
  <si>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</si>
  <si>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</si>
  <si>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</si>
  <si>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</si>
  <si>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</si>
  <si>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</si>
  <si>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</si>
  <si>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</si>
  <si>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</si>
  <si>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</si>
  <si>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</si>
  <si>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</si>
  <si>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</si>
  <si>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6"/>
  </si>
  <si>
    <t>静岡県南伊豆町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</si>
  <si>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</si>
  <si>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</si>
  <si>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</si>
  <si>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</si>
  <si>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</si>
  <si>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</si>
  <si>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</si>
  <si>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</si>
  <si>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</si>
  <si>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</si>
  <si>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</si>
  <si>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</si>
  <si>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</si>
  <si>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6"/>
  </si>
  <si>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</si>
  <si>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</si>
  <si>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</si>
  <si>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</si>
  <si>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</si>
  <si>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</si>
  <si>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</si>
  <si>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</si>
  <si>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</si>
  <si>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</si>
  <si>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</si>
  <si>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</si>
  <si>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</si>
  <si>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</si>
  <si>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</si>
  <si>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</si>
  <si>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</si>
  <si>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</si>
  <si>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</si>
  <si>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</si>
  <si>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</si>
  <si>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</si>
  <si>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</si>
  <si>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</si>
  <si>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</si>
  <si>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</si>
  <si>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</si>
  <si>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</si>
  <si>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</si>
  <si>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</si>
  <si>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</si>
  <si>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</si>
  <si>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</si>
  <si>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</si>
  <si>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</si>
  <si>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</si>
  <si>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</si>
  <si>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</si>
  <si>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</si>
  <si>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</si>
  <si>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</si>
  <si>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6"/>
  </si>
  <si>
    <t>　震災復興特別交付税</t>
    <phoneticPr fontId="16"/>
  </si>
  <si>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</si>
  <si>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</si>
  <si>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</si>
  <si>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</si>
  <si>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</si>
  <si>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</si>
  <si>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</si>
  <si>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</si>
  <si>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</si>
  <si>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</si>
  <si>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</si>
  <si>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</si>
  <si>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</si>
  <si>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</si>
  <si>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</si>
  <si>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</si>
  <si>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</si>
  <si>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</si>
  <si>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</si>
  <si>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</si>
  <si>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</si>
  <si>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</si>
  <si>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</si>
  <si>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</si>
  <si>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</si>
  <si>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</si>
  <si>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</si>
  <si>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</si>
  <si>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</si>
  <si>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</si>
  <si>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</si>
  <si>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</si>
  <si>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</si>
  <si>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</si>
  <si>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</si>
  <si>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</si>
  <si>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</si>
  <si>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</si>
  <si>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</si>
  <si>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6"/>
  </si>
  <si>
    <t>繰越金</t>
  </si>
  <si>
    <t>・計</t>
    <phoneticPr fontId="5"/>
  </si>
  <si>
    <t>市町村民税</t>
    <rPh sb="0" eb="3">
      <t>シチョウソン</t>
    </rPh>
    <rPh sb="3" eb="4">
      <t>ミン</t>
    </rPh>
    <rPh sb="4" eb="5">
      <t>ゼイ</t>
    </rPh>
    <phoneticPr fontId="5"/>
  </si>
  <si>
    <t>　うち利子</t>
    <phoneticPr fontId="16"/>
  </si>
  <si>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</si>
  <si>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</si>
  <si>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</si>
  <si>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</si>
  <si>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</si>
  <si>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</si>
  <si>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</si>
  <si>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</si>
  <si>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</si>
  <si>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</si>
  <si>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</si>
  <si>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</si>
  <si>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</si>
  <si>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</si>
  <si>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6"/>
  </si>
  <si>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</si>
  <si>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</si>
  <si>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6"/>
  </si>
  <si>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</si>
  <si>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</si>
  <si>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</si>
  <si>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</si>
  <si>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</si>
  <si>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</si>
  <si>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</si>
  <si>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</si>
  <si>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</si>
  <si>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</si>
  <si>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</si>
  <si>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</si>
  <si>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</si>
  <si>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</si>
  <si>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</si>
  <si>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</si>
  <si>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6"/>
  </si>
  <si>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</si>
  <si>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</si>
  <si>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</si>
  <si>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</si>
  <si>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</si>
  <si>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</si>
  <si>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</si>
  <si>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</si>
  <si>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</si>
  <si>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</si>
  <si>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</si>
  <si>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</si>
  <si>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</si>
  <si>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静岡県南伊豆町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</si>
  <si>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</si>
  <si>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</si>
  <si>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</si>
  <si>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</si>
  <si>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</si>
  <si>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</si>
  <si>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</si>
  <si>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</si>
  <si>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</si>
  <si>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</si>
  <si>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</si>
  <si>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</si>
  <si>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</si>
  <si>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</si>
  <si>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</si>
  <si>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</si>
  <si>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</si>
  <si>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</si>
  <si>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</si>
  <si>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</si>
  <si>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</si>
  <si>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</si>
  <si>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</si>
  <si>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</si>
  <si>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</si>
  <si>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</si>
  <si>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</si>
  <si>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</si>
  <si>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</si>
  <si>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</si>
  <si>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</si>
  <si>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</si>
  <si>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</si>
  <si>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</si>
  <si>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</si>
  <si>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</si>
  <si>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</si>
  <si>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</si>
  <si>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</si>
  <si>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</si>
  <si>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</si>
  <si>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</si>
  <si>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</si>
  <si>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</si>
  <si>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</si>
  <si>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</si>
  <si>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</si>
  <si>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</si>
  <si>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</si>
  <si>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</si>
  <si>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</si>
  <si>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</si>
  <si>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</si>
  <si>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</si>
  <si>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</si>
  <si>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</si>
  <si>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</si>
  <si>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</si>
  <si>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</si>
  <si>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</si>
  <si>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</si>
  <si>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</si>
  <si>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</si>
  <si>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</si>
  <si>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</si>
  <si>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平成26年度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</si>
  <si>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</si>
  <si>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</si>
  <si>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</si>
  <si>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</si>
  <si>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</si>
  <si>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</si>
  <si>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</si>
  <si>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</si>
  <si>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</si>
  <si>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</si>
  <si>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</si>
  <si>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</si>
  <si>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</si>
  <si>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</si>
  <si>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</si>
  <si>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</si>
  <si>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</si>
  <si>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</si>
  <si>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</si>
  <si>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</si>
  <si>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</si>
  <si>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</si>
  <si>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</si>
  <si>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</si>
  <si>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</si>
  <si>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</si>
  <si>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</si>
  <si>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</si>
  <si>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</si>
  <si>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</si>
  <si>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</si>
  <si>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</si>
  <si>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</si>
  <si>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</si>
  <si>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</si>
  <si>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</si>
  <si>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南伊豆町公共下水道事業特別会計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</si>
  <si>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</si>
  <si>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</si>
  <si>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南伊豆町水道事業会計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</si>
  <si>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</si>
  <si>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南伊豆町妻良漁業集落排水事業特別会計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</si>
  <si>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</si>
  <si>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</si>
  <si>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</si>
  <si>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</si>
  <si>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</si>
  <si>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</si>
  <si>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</si>
  <si>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</si>
  <si>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</si>
  <si>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</si>
  <si>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</si>
  <si>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</si>
  <si>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</si>
  <si>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</si>
  <si>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</si>
  <si>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</si>
  <si>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</si>
  <si>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</si>
  <si>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</si>
  <si>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</si>
  <si>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</si>
  <si>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</si>
  <si>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</si>
  <si>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</si>
  <si>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</si>
  <si>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</si>
  <si>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</si>
  <si>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</si>
  <si>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</si>
  <si>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</si>
  <si>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</si>
  <si>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</si>
  <si>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</si>
  <si>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</si>
  <si>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</si>
  <si>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</si>
  <si>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</si>
  <si>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</si>
  <si>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</si>
  <si>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</si>
  <si>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</si>
  <si>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</si>
  <si>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</si>
  <si>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</si>
  <si>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</si>
  <si>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</si>
  <si>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</si>
  <si>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</si>
  <si>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</si>
  <si>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</si>
  <si>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</si>
  <si>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</si>
  <si>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</si>
  <si>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</si>
  <si>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</si>
  <si>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</si>
  <si>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</si>
  <si>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</si>
  <si>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</si>
  <si>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</si>
  <si>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</si>
  <si>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</si>
  <si>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</si>
  <si>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</si>
  <si>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</si>
  <si>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</si>
  <si>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</si>
  <si>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</si>
  <si>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</si>
  <si>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</si>
  <si>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</si>
  <si>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</si>
  <si>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</si>
  <si>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</si>
  <si>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</si>
  <si>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</si>
  <si>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</si>
  <si>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</si>
  <si>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</si>
  <si>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</si>
  <si>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</si>
  <si>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</si>
  <si>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3.98</t>
  </si>
  <si>
    <t>▲ 0.40</t>
  </si>
  <si>
    <t>一般会計</t>
  </si>
  <si>
    <t>南伊豆町国民健康保険特別会計</t>
  </si>
  <si>
    <t>南伊豆町水道事業会計</t>
  </si>
  <si>
    <t>南伊豆町介護保険特別会計</t>
  </si>
  <si>
    <t>南伊豆町後期高齢者医療特別会計</t>
  </si>
  <si>
    <t>南伊豆町土地取得特別会計</t>
  </si>
  <si>
    <t>南伊豆町公共下水道事業特別会計</t>
  </si>
  <si>
    <t>南伊豆町子浦漁業集落排水事業特別会計</t>
  </si>
  <si>
    <t>その他会計（赤字）</t>
  </si>
  <si>
    <t>その他会計（黒字）</t>
  </si>
  <si>
    <r>
      <t>産業構造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5</t>
    </r>
    <r>
      <rPr>
        <sz val="11"/>
        <color theme="1"/>
        <rFont val="ＭＳ Ｐゴシック"/>
        <family val="3"/>
        <charset val="128"/>
        <scheme val="minor"/>
      </rPr>
      <t>)</t>
    </r>
    <rPh sb="0" eb="2">
      <t>サンギョウ</t>
    </rPh>
    <rPh sb="2" eb="4">
      <t>コウゾウ</t>
    </rPh>
    <phoneticPr fontId="5"/>
  </si>
  <si>
    <r>
      <t xml:space="preserve">増減率 </t>
    </r>
    <r>
      <rPr>
        <sz val="11"/>
        <color theme="1"/>
        <rFont val="ＭＳ Ｐゴシック"/>
        <family val="3"/>
        <charset val="128"/>
        <scheme val="minor"/>
      </rPr>
      <t xml:space="preserve"> </t>
    </r>
    <r>
      <rPr>
        <sz val="11"/>
        <color theme="1"/>
        <rFont val="ＭＳ Ｐゴシック"/>
        <family val="3"/>
        <charset val="128"/>
        <scheme val="minor"/>
      </rPr>
      <t>(％)</t>
    </r>
    <rPh sb="0" eb="2">
      <t>ゾウゲン</t>
    </rPh>
    <rPh sb="2" eb="3">
      <t>リツ</t>
    </rPh>
    <phoneticPr fontId="5"/>
  </si>
  <si>
    <r>
      <t>2</t>
    </r>
    <r>
      <rPr>
        <sz val="11"/>
        <color theme="1"/>
        <rFont val="ＭＳ Ｐゴシック"/>
        <family val="3"/>
        <charset val="128"/>
        <scheme val="minor"/>
      </rPr>
      <t>7年国調</t>
    </r>
    <rPh sb="2" eb="3">
      <t>ネン</t>
    </rPh>
    <rPh sb="3" eb="4">
      <t>コク</t>
    </rPh>
    <rPh sb="4" eb="5">
      <t>チョウ</t>
    </rPh>
    <phoneticPr fontId="5"/>
  </si>
  <si>
    <r>
      <t>2</t>
    </r>
    <r>
      <rPr>
        <sz val="11"/>
        <color theme="1"/>
        <rFont val="ＭＳ Ｐゴシック"/>
        <family val="3"/>
        <charset val="128"/>
        <scheme val="minor"/>
      </rPr>
      <t>2年国調</t>
    </r>
    <rPh sb="2" eb="3">
      <t>ネン</t>
    </rPh>
    <rPh sb="3" eb="4">
      <t>コク</t>
    </rPh>
    <rPh sb="4" eb="5">
      <t>チョウ</t>
    </rPh>
    <phoneticPr fontId="5"/>
  </si>
  <si>
    <r>
      <t>資金不足比率 (※</t>
    </r>
    <r>
      <rPr>
        <sz val="11"/>
        <color theme="1"/>
        <rFont val="ＭＳ Ｐゴシック"/>
        <family val="3"/>
        <charset val="128"/>
        <scheme val="minor"/>
      </rPr>
      <t>4</t>
    </r>
    <r>
      <rPr>
        <sz val="11"/>
        <color theme="1"/>
        <rFont val="ＭＳ Ｐゴシック"/>
        <family val="3"/>
        <charset val="128"/>
        <scheme val="minor"/>
      </rPr>
      <t>)</t>
    </r>
    <phoneticPr fontId="5"/>
  </si>
  <si>
    <r>
      <t>(※</t>
    </r>
    <r>
      <rPr>
        <sz val="11"/>
        <color theme="1"/>
        <rFont val="ＭＳ Ｐゴシック"/>
        <family val="3"/>
        <charset val="128"/>
        <scheme val="minor"/>
      </rPr>
      <t>3</t>
    </r>
    <r>
      <rPr>
        <sz val="11"/>
        <color theme="1"/>
        <rFont val="ＭＳ Ｐゴシック"/>
        <family val="3"/>
        <charset val="128"/>
        <scheme val="minor"/>
      </rPr>
      <t>)</t>
    </r>
    <phoneticPr fontId="5"/>
  </si>
  <si>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</si>
  <si>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</si>
  <si>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31"/>
  </si>
  <si>
    <t>南豆衛生プラント組合</t>
    <rPh sb="0" eb="1">
      <t>ナン</t>
    </rPh>
    <rPh sb="1" eb="2">
      <t>マメ</t>
    </rPh>
    <rPh sb="2" eb="4">
      <t>エイセイ</t>
    </rPh>
    <rPh sb="8" eb="10">
      <t>クミアイ</t>
    </rPh>
    <phoneticPr fontId="31"/>
  </si>
  <si>
    <t>伊豆斎場組合</t>
    <rPh sb="0" eb="2">
      <t>イズ</t>
    </rPh>
    <rPh sb="2" eb="4">
      <t>サイジョウ</t>
    </rPh>
    <rPh sb="4" eb="6">
      <t>クミアイ</t>
    </rPh>
    <phoneticPr fontId="31"/>
  </si>
  <si>
    <t>下田地区消防組合</t>
    <rPh sb="0" eb="2">
      <t>シモダ</t>
    </rPh>
    <rPh sb="2" eb="4">
      <t>チク</t>
    </rPh>
    <rPh sb="4" eb="6">
      <t>ショウボウ</t>
    </rPh>
    <rPh sb="6" eb="8">
      <t>クミアイ</t>
    </rPh>
    <phoneticPr fontId="31"/>
  </si>
  <si>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31"/>
  </si>
  <si>
    <t>静岡県後期高齢者医療広域連合</t>
    <rPh sb="0" eb="3">
      <t>シズオカケン</t>
    </rPh>
    <rPh sb="3" eb="5">
      <t>コウキ</t>
    </rPh>
    <rPh sb="5" eb="8">
      <t>コウレイシャ</t>
    </rPh>
    <rPh sb="8" eb="10">
      <t>イリョウ</t>
    </rPh>
    <rPh sb="10" eb="12">
      <t>コウイキ</t>
    </rPh>
    <rPh sb="12" eb="14">
      <t>レンゴウ</t>
    </rPh>
    <phoneticPr fontId="31"/>
  </si>
  <si>
    <t>静岡地方滞納整理機構</t>
    <rPh sb="0" eb="2">
      <t>シズオカ</t>
    </rPh>
    <rPh sb="2" eb="4">
      <t>チホウ</t>
    </rPh>
    <rPh sb="4" eb="6">
      <t>タイノウ</t>
    </rPh>
    <rPh sb="6" eb="8">
      <t>セイリ</t>
    </rPh>
    <rPh sb="8" eb="10">
      <t>キコウ</t>
    </rPh>
    <phoneticPr fontId="31"/>
  </si>
  <si>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</si>
  <si>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3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</si>
  <si>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</si>
  <si>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</si>
  <si>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</si>
  <si>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</si>
  <si>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</si>
  <si>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</si>
  <si>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</si>
  <si>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</si>
  <si>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</si>
  <si>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</si>
  <si>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</si>
  <si>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</si>
  <si>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</si>
  <si>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</si>
  <si>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</si>
  <si>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</si>
  <si>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</si>
  <si>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ふるさと納税を含めた充当可能基金額が大幅に増加したことにより、今年度は将来負担比率が大幅に減少した。しかしながら、依然として類似団体平均を上回っているので、その要因となっている多額の公営企業に対する繰入見込額の削減を図るため、料金改定等を行うことを前提とした行政改革が必要である。
実質公債費率は類似団体平均を下回る数値を保っているが、近年の大型事業で発行した新規地方債の元金償還が始まるため、数値が上昇していくことが予想される。今後は、新規地方債の発行を抑制する等の対策を行い、比率の数値を適正に保っていく。</t>
    <rPh sb="4" eb="6">
      <t>ノウゼイ</t>
    </rPh>
    <rPh sb="7" eb="8">
      <t>フク</t>
    </rPh>
    <rPh sb="10" eb="12">
      <t>ジュウトウ</t>
    </rPh>
    <rPh sb="12" eb="14">
      <t>カノウ</t>
    </rPh>
    <rPh sb="14" eb="16">
      <t>キキン</t>
    </rPh>
    <rPh sb="16" eb="17">
      <t>ガク</t>
    </rPh>
    <rPh sb="18" eb="20">
      <t>オオハバ</t>
    </rPh>
    <rPh sb="21" eb="23">
      <t>ゾウカ</t>
    </rPh>
    <rPh sb="31" eb="34">
      <t>コンネンド</t>
    </rPh>
    <rPh sb="35" eb="37">
      <t>ショウライ</t>
    </rPh>
    <rPh sb="37" eb="39">
      <t>フタン</t>
    </rPh>
    <rPh sb="39" eb="41">
      <t>ヒリツ</t>
    </rPh>
    <rPh sb="42" eb="44">
      <t>オオハバ</t>
    </rPh>
    <rPh sb="45" eb="47">
      <t>ゲンショウ</t>
    </rPh>
    <rPh sb="57" eb="59">
      <t>イゼン</t>
    </rPh>
    <rPh sb="62" eb="64">
      <t>ルイジ</t>
    </rPh>
    <rPh sb="64" eb="66">
      <t>ダンタイ</t>
    </rPh>
    <rPh sb="66" eb="68">
      <t>ヘイキン</t>
    </rPh>
    <rPh sb="69" eb="71">
      <t>ウワマワ</t>
    </rPh>
    <rPh sb="80" eb="82">
      <t>ヨウイン</t>
    </rPh>
    <rPh sb="88" eb="90">
      <t>タガク</t>
    </rPh>
    <rPh sb="91" eb="93">
      <t>コウエイ</t>
    </rPh>
    <rPh sb="93" eb="95">
      <t>キギョウ</t>
    </rPh>
    <rPh sb="96" eb="97">
      <t>タイ</t>
    </rPh>
    <rPh sb="99" eb="101">
      <t>クリイレ</t>
    </rPh>
    <rPh sb="101" eb="103">
      <t>ミコ</t>
    </rPh>
    <rPh sb="103" eb="104">
      <t>ガク</t>
    </rPh>
    <rPh sb="105" eb="107">
      <t>サクゲン</t>
    </rPh>
    <rPh sb="108" eb="109">
      <t>ハカ</t>
    </rPh>
    <rPh sb="113" eb="115">
      <t>リョウキン</t>
    </rPh>
    <rPh sb="115" eb="117">
      <t>カイテイ</t>
    </rPh>
    <rPh sb="117" eb="118">
      <t>トウ</t>
    </rPh>
    <rPh sb="119" eb="120">
      <t>オコナ</t>
    </rPh>
    <rPh sb="124" eb="126">
      <t>ゼンテイ</t>
    </rPh>
    <rPh sb="129" eb="131">
      <t>ギョウセイ</t>
    </rPh>
    <rPh sb="131" eb="133">
      <t>カイカク</t>
    </rPh>
    <rPh sb="134" eb="136">
      <t>ヒツヨウ</t>
    </rPh>
    <rPh sb="141" eb="143">
      <t>ジッシツ</t>
    </rPh>
    <rPh sb="143" eb="146">
      <t>コウサイヒ</t>
    </rPh>
    <rPh sb="146" eb="147">
      <t>リツ</t>
    </rPh>
    <rPh sb="148" eb="150">
      <t>ルイジ</t>
    </rPh>
    <rPh sb="150" eb="152">
      <t>ダンタイ</t>
    </rPh>
    <rPh sb="152" eb="154">
      <t>ヘイキン</t>
    </rPh>
    <rPh sb="155" eb="157">
      <t>シタマワ</t>
    </rPh>
    <rPh sb="158" eb="160">
      <t>スウチ</t>
    </rPh>
    <rPh sb="161" eb="162">
      <t>タモ</t>
    </rPh>
    <rPh sb="168" eb="170">
      <t>キンネン</t>
    </rPh>
    <rPh sb="171" eb="173">
      <t>オオガタ</t>
    </rPh>
    <rPh sb="173" eb="175">
      <t>ジギョウ</t>
    </rPh>
    <rPh sb="176" eb="178">
      <t>ハッコウ</t>
    </rPh>
    <rPh sb="180" eb="182">
      <t>シンキ</t>
    </rPh>
    <rPh sb="182" eb="185">
      <t>チホウサイ</t>
    </rPh>
    <rPh sb="186" eb="188">
      <t>ガンキン</t>
    </rPh>
    <rPh sb="188" eb="190">
      <t>ショウカン</t>
    </rPh>
    <rPh sb="191" eb="192">
      <t>ハジ</t>
    </rPh>
    <rPh sb="197" eb="199">
      <t>スウチ</t>
    </rPh>
    <rPh sb="200" eb="202">
      <t>ジョウショウ</t>
    </rPh>
    <rPh sb="209" eb="211">
      <t>ヨソウ</t>
    </rPh>
    <rPh sb="215" eb="217">
      <t>コンゴ</t>
    </rPh>
    <rPh sb="219" eb="221">
      <t>シンキ</t>
    </rPh>
    <rPh sb="221" eb="224">
      <t>チホウサイ</t>
    </rPh>
    <rPh sb="225" eb="227">
      <t>ハッコウ</t>
    </rPh>
    <rPh sb="228" eb="230">
      <t>ヨクセイ</t>
    </rPh>
    <rPh sb="232" eb="233">
      <t>トウ</t>
    </rPh>
    <rPh sb="234" eb="236">
      <t>タイサク</t>
    </rPh>
    <rPh sb="237" eb="238">
      <t>オコナ</t>
    </rPh>
    <rPh sb="240" eb="242">
      <t>ヒリツ</t>
    </rPh>
    <rPh sb="243" eb="245">
      <t>スウチ</t>
    </rPh>
    <rPh sb="246" eb="248">
      <t>テキセイ</t>
    </rPh>
    <rPh sb="249" eb="250">
      <t>タモ</t>
    </rPh>
    <phoneticPr fontId="5"/>
  </si>
  <si>
    <t>充当可能基金の増額により将来負担比率は大幅に減少した。今後は、施設の老朽化による建替え・長寿命化と、各公共施設の更新が大きな負担となることが予想されるため、適切な更新を行っていく。</t>
    <phoneticPr fontId="2"/>
  </si>
  <si>
    <t>ふるさと納税を含めた充当可能基金額が大幅に増加したことにより、今年度は将来負担比率が大幅に減少した。しかしながら、依然として類似団体平均を上回っているので、その要因となっている多額の公営企業に対する繰入見込額の削減を図るため、料金改定等を行うことを前提とした行政改革が必要である。
実質公債費率は類似団体平均を下回る数値を保っているが、近年の大型事業で発行した新規地方債の元金償還が始まるため、数値が上昇していくことが予想される。今後は、新規地方債の発行を抑制する等の対策を行い、比率の数値を適正に保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</si>
</sst>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2"/>
      <charset val="128"/>
    </font>
    <font>
      <sz val="6"/>
      <name val="ＭＳ Ｐゴシック"/>
      <family val="2"/>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11"/>
      <color theme="1"/>
      <name val="ＭＳ Ｐゴシック"/>
      <family val="3"/>
      <charset val="128"/>
    </font>
    <font>
      <sz val="11"/>
      <color theme="1"/>
      <name val="ＭＳ Ｐゴシック"/>
      <family val="2"/>
      <charset val="128"/>
      <scheme val="minor"/>
    </font>
    <font>
      <sz val="14"/>
      <color theme="1"/>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1"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49" fontId="19"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0"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1"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1"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2" fillId="0" borderId="0" xfId="26" applyFont="1" applyFill="1">
      <alignment vertical="center"/>
    </xf>
    <xf numFmtId="49" fontId="22" fillId="0" borderId="0" xfId="26" applyNumberFormat="1" applyFont="1" applyFill="1">
      <alignment vertical="center"/>
    </xf>
    <xf numFmtId="0" fontId="22" fillId="0" borderId="0" xfId="26" applyFont="1">
      <alignment vertical="center"/>
    </xf>
    <xf numFmtId="0" fontId="24" fillId="0" borderId="0" xfId="26" applyFont="1" applyFill="1">
      <alignment vertical="center"/>
    </xf>
    <xf numFmtId="0" fontId="25" fillId="0" borderId="0" xfId="26" applyFont="1" applyFill="1">
      <alignment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4" fontId="22" fillId="0" borderId="36" xfId="26" applyNumberFormat="1" applyFont="1" applyFill="1" applyBorder="1" applyAlignment="1">
      <alignment horizontal="right" vertical="center"/>
    </xf>
    <xf numFmtId="184" fontId="22" fillId="0" borderId="8" xfId="26" applyNumberFormat="1" applyFont="1" applyFill="1" applyBorder="1" applyAlignment="1">
      <alignment horizontal="right" vertical="center"/>
    </xf>
    <xf numFmtId="184" fontId="22" fillId="0" borderId="9" xfId="26" applyNumberFormat="1" applyFont="1" applyFill="1" applyBorder="1" applyAlignment="1">
      <alignment horizontal="right" vertical="center"/>
    </xf>
    <xf numFmtId="0" fontId="26" fillId="0" borderId="45" xfId="27" applyFont="1" applyFill="1" applyBorder="1" applyAlignment="1">
      <alignment vertical="center"/>
    </xf>
    <xf numFmtId="184" fontId="22" fillId="0" borderId="36" xfId="26" applyNumberFormat="1" applyFont="1" applyFill="1" applyBorder="1" applyAlignment="1">
      <alignment vertical="center"/>
    </xf>
    <xf numFmtId="184" fontId="22" fillId="0" borderId="8" xfId="26" applyNumberFormat="1" applyFont="1" applyFill="1" applyBorder="1" applyAlignment="1">
      <alignment vertical="center"/>
    </xf>
    <xf numFmtId="184" fontId="22" fillId="0" borderId="9" xfId="26" applyNumberFormat="1" applyFont="1" applyFill="1" applyBorder="1" applyAlignment="1">
      <alignment vertical="center"/>
    </xf>
    <xf numFmtId="0" fontId="22" fillId="0" borderId="7" xfId="26" applyFont="1" applyFill="1" applyBorder="1" applyAlignment="1">
      <alignment horizontal="left" vertical="center"/>
    </xf>
    <xf numFmtId="0" fontId="26" fillId="0" borderId="68" xfId="27" applyFont="1" applyFill="1" applyBorder="1" applyAlignment="1">
      <alignment horizontal="center" vertical="center"/>
    </xf>
    <xf numFmtId="0" fontId="22" fillId="0" borderId="7" xfId="26" applyFont="1" applyFill="1" applyBorder="1" applyAlignment="1">
      <alignment horizontal="center" vertical="center"/>
    </xf>
    <xf numFmtId="0" fontId="22" fillId="0" borderId="71" xfId="26" applyFont="1" applyFill="1" applyBorder="1" applyAlignment="1">
      <alignment horizontal="center" vertical="center"/>
    </xf>
    <xf numFmtId="0" fontId="27" fillId="0" borderId="72" xfId="26" applyFont="1" applyFill="1" applyBorder="1" applyAlignment="1">
      <alignment vertical="center" wrapText="1"/>
    </xf>
    <xf numFmtId="0" fontId="27" fillId="0" borderId="73" xfId="26" applyFont="1" applyFill="1" applyBorder="1" applyAlignment="1">
      <alignment vertical="center" wrapText="1"/>
    </xf>
    <xf numFmtId="181" fontId="22" fillId="0" borderId="71" xfId="26" applyNumberFormat="1" applyFont="1" applyFill="1" applyBorder="1" applyAlignment="1">
      <alignment vertical="center"/>
    </xf>
    <xf numFmtId="181" fontId="22" fillId="0" borderId="72" xfId="26" applyNumberFormat="1" applyFont="1" applyFill="1" applyBorder="1" applyAlignment="1">
      <alignment vertical="center"/>
    </xf>
    <xf numFmtId="181" fontId="22" fillId="0" borderId="73" xfId="26" applyNumberFormat="1" applyFont="1" applyFill="1" applyBorder="1" applyAlignment="1">
      <alignment vertical="center"/>
    </xf>
    <xf numFmtId="0" fontId="22" fillId="0" borderId="7" xfId="26" applyFont="1" applyFill="1" applyBorder="1">
      <alignment vertical="center"/>
    </xf>
    <xf numFmtId="0" fontId="22" fillId="0" borderId="0" xfId="26" applyFont="1" applyFill="1" applyBorder="1">
      <alignment vertical="center"/>
    </xf>
    <xf numFmtId="0" fontId="22" fillId="0" borderId="62" xfId="26" applyFont="1" applyFill="1" applyBorder="1">
      <alignment vertical="center"/>
    </xf>
    <xf numFmtId="49" fontId="22" fillId="0" borderId="7" xfId="26" applyNumberFormat="1" applyFont="1" applyFill="1" applyBorder="1">
      <alignment vertical="center"/>
    </xf>
    <xf numFmtId="49" fontId="22" fillId="0" borderId="0" xfId="26" applyNumberFormat="1" applyFont="1" applyFill="1" applyBorder="1">
      <alignment vertical="center"/>
    </xf>
    <xf numFmtId="0" fontId="22" fillId="0" borderId="0" xfId="26" applyFont="1" applyFill="1" applyBorder="1" applyAlignment="1">
      <alignment vertical="center"/>
    </xf>
    <xf numFmtId="0" fontId="22" fillId="0" borderId="0" xfId="26" applyFont="1" applyFill="1" applyBorder="1" applyAlignment="1">
      <alignment horizontal="center" vertical="center"/>
    </xf>
    <xf numFmtId="49" fontId="22" fillId="0" borderId="0" xfId="26" applyNumberFormat="1" applyFont="1" applyFill="1" applyBorder="1" applyAlignment="1">
      <alignment horizontal="center" vertical="center"/>
    </xf>
    <xf numFmtId="0" fontId="22" fillId="0" borderId="62" xfId="26" applyFont="1" applyFill="1" applyBorder="1" applyAlignment="1">
      <alignment horizontal="center" vertical="center"/>
    </xf>
    <xf numFmtId="0" fontId="22" fillId="0" borderId="71" xfId="26" applyFont="1" applyFill="1" applyBorder="1">
      <alignment vertical="center"/>
    </xf>
    <xf numFmtId="0" fontId="22" fillId="0" borderId="72" xfId="26" applyFont="1" applyFill="1" applyBorder="1">
      <alignment vertical="center"/>
    </xf>
    <xf numFmtId="0" fontId="22" fillId="0" borderId="73" xfId="26" applyFont="1" applyFill="1" applyBorder="1">
      <alignment vertical="center"/>
    </xf>
    <xf numFmtId="0" fontId="22" fillId="0" borderId="0" xfId="28" applyFont="1" applyFill="1">
      <alignment vertical="center"/>
    </xf>
    <xf numFmtId="0" fontId="29" fillId="5" borderId="0" xfId="5" applyFont="1" applyFill="1" applyProtection="1">
      <protection hidden="1"/>
    </xf>
    <xf numFmtId="0" fontId="29" fillId="5" borderId="0" xfId="5" applyFont="1" applyFill="1"/>
    <xf numFmtId="49" fontId="32" fillId="5" borderId="0" xfId="30" applyNumberFormat="1" applyFont="1" applyFill="1" applyProtection="1">
      <alignment vertical="center"/>
    </xf>
    <xf numFmtId="0" fontId="32" fillId="5" borderId="0" xfId="30" applyFont="1" applyFill="1" applyProtection="1">
      <alignment vertical="center"/>
    </xf>
    <xf numFmtId="0" fontId="32" fillId="5" borderId="0" xfId="30" applyFont="1" applyFill="1" applyBorder="1" applyAlignment="1" applyProtection="1">
      <alignment vertical="center"/>
    </xf>
    <xf numFmtId="0" fontId="32" fillId="5" borderId="72" xfId="30" applyFont="1" applyFill="1" applyBorder="1" applyProtection="1">
      <alignment vertical="center"/>
    </xf>
    <xf numFmtId="0" fontId="33" fillId="5" borderId="0" xfId="31" applyFont="1" applyFill="1" applyProtection="1">
      <alignment vertical="center"/>
    </xf>
    <xf numFmtId="0" fontId="33" fillId="0" borderId="0" xfId="31" applyFont="1" applyProtection="1">
      <alignment vertical="center"/>
    </xf>
    <xf numFmtId="0" fontId="34" fillId="5" borderId="0" xfId="30" applyFont="1" applyFill="1" applyAlignment="1" applyProtection="1">
      <alignment vertical="center"/>
    </xf>
    <xf numFmtId="0" fontId="32" fillId="5" borderId="0" xfId="30" applyFont="1" applyFill="1" applyAlignment="1" applyProtection="1">
      <alignment vertical="center"/>
    </xf>
    <xf numFmtId="0" fontId="33" fillId="5" borderId="0" xfId="31" applyFont="1" applyFill="1" applyAlignment="1" applyProtection="1">
      <alignment vertical="center"/>
    </xf>
    <xf numFmtId="0" fontId="33" fillId="0" borderId="0" xfId="31" applyFont="1" applyAlignment="1" applyProtection="1">
      <alignment vertical="center"/>
    </xf>
    <xf numFmtId="0" fontId="36" fillId="5" borderId="0" xfId="30" applyFont="1" applyFill="1" applyProtection="1">
      <alignment vertical="center"/>
    </xf>
    <xf numFmtId="0" fontId="37" fillId="5" borderId="0" xfId="30" applyFont="1" applyFill="1" applyProtection="1">
      <alignment vertical="center"/>
    </xf>
    <xf numFmtId="0" fontId="37" fillId="5" borderId="0" xfId="31" applyFont="1" applyFill="1" applyProtection="1">
      <alignment vertical="center"/>
    </xf>
    <xf numFmtId="0" fontId="37" fillId="0" borderId="0" xfId="31" applyFont="1" applyProtection="1">
      <alignment vertical="center"/>
    </xf>
    <xf numFmtId="0" fontId="36" fillId="5" borderId="0" xfId="30" applyFont="1" applyFill="1" applyBorder="1" applyProtection="1">
      <alignment vertical="center"/>
    </xf>
    <xf numFmtId="0" fontId="37" fillId="5" borderId="0" xfId="30" applyFont="1" applyFill="1" applyBorder="1" applyProtection="1">
      <alignment vertical="center"/>
    </xf>
    <xf numFmtId="0" fontId="36" fillId="0" borderId="97" xfId="30" applyFont="1" applyBorder="1" applyAlignment="1" applyProtection="1">
      <alignment horizontal="center" vertical="center" shrinkToFit="1"/>
      <protection locked="0"/>
    </xf>
    <xf numFmtId="0" fontId="36" fillId="0" borderId="97" xfId="30" applyFont="1" applyFill="1" applyBorder="1" applyAlignment="1" applyProtection="1">
      <alignment horizontal="center" vertical="center" shrinkToFit="1"/>
      <protection locked="0"/>
    </xf>
    <xf numFmtId="0" fontId="36" fillId="0" borderId="109" xfId="33" applyFont="1" applyBorder="1" applyAlignment="1" applyProtection="1">
      <alignment horizontal="center" vertical="center" shrinkToFit="1"/>
      <protection locked="0"/>
    </xf>
    <xf numFmtId="0" fontId="36" fillId="0" borderId="111" xfId="30" applyFont="1" applyBorder="1" applyAlignment="1" applyProtection="1">
      <alignment horizontal="center" vertical="center" shrinkToFit="1"/>
      <protection locked="0"/>
    </xf>
    <xf numFmtId="0" fontId="36" fillId="0" borderId="111" xfId="30" applyFont="1" applyFill="1" applyBorder="1" applyAlignment="1" applyProtection="1">
      <alignment horizontal="center" vertical="center" shrinkToFit="1"/>
      <protection locked="0"/>
    </xf>
    <xf numFmtId="0" fontId="36" fillId="0" borderId="122" xfId="33" applyFont="1" applyBorder="1" applyAlignment="1" applyProtection="1">
      <alignment horizontal="center" vertical="center" shrinkToFit="1"/>
      <protection locked="0"/>
    </xf>
    <xf numFmtId="0" fontId="36" fillId="7" borderId="20" xfId="30" applyFont="1" applyFill="1" applyBorder="1" applyAlignment="1" applyProtection="1">
      <alignment horizontal="center" vertical="center" shrinkToFit="1"/>
      <protection locked="0"/>
    </xf>
    <xf numFmtId="0" fontId="38" fillId="5" borderId="0" xfId="30" applyFont="1" applyFill="1" applyProtection="1">
      <alignment vertical="center"/>
    </xf>
    <xf numFmtId="0" fontId="36" fillId="0" borderId="135" xfId="30" applyFont="1" applyBorder="1" applyAlignment="1" applyProtection="1">
      <alignment horizontal="center" vertical="center" shrinkToFit="1"/>
      <protection locked="0"/>
    </xf>
    <xf numFmtId="0" fontId="36" fillId="5" borderId="122" xfId="30" applyFont="1" applyFill="1" applyBorder="1" applyAlignment="1" applyProtection="1">
      <alignment horizontal="center" vertical="center" shrinkToFit="1"/>
      <protection locked="0"/>
    </xf>
    <xf numFmtId="0" fontId="36" fillId="0" borderId="144" xfId="30" applyFont="1" applyBorder="1" applyAlignment="1" applyProtection="1">
      <alignment horizontal="center" vertical="center" shrinkToFit="1"/>
      <protection locked="0"/>
    </xf>
    <xf numFmtId="0" fontId="36" fillId="5" borderId="0" xfId="30" applyFont="1" applyFill="1" applyBorder="1" applyAlignment="1" applyProtection="1">
      <alignment horizontal="center" vertical="center" shrinkToFit="1"/>
    </xf>
    <xf numFmtId="0" fontId="36" fillId="5" borderId="0" xfId="30" applyFont="1" applyFill="1" applyBorder="1" applyAlignment="1" applyProtection="1">
      <alignment horizontal="left" vertical="center" shrinkToFit="1"/>
    </xf>
    <xf numFmtId="177" fontId="36" fillId="5" borderId="0" xfId="30" applyNumberFormat="1" applyFont="1" applyFill="1" applyBorder="1" applyAlignment="1" applyProtection="1">
      <alignment horizontal="right" vertical="center" shrinkToFit="1"/>
    </xf>
    <xf numFmtId="177" fontId="36" fillId="5" borderId="0" xfId="30" applyNumberFormat="1" applyFont="1" applyFill="1" applyBorder="1" applyAlignment="1" applyProtection="1">
      <alignment horizontal="left" vertical="center" shrinkToFit="1"/>
    </xf>
    <xf numFmtId="0" fontId="38" fillId="5" borderId="0" xfId="30" applyFont="1" applyFill="1" applyBorder="1" applyProtection="1">
      <alignment vertical="center"/>
    </xf>
    <xf numFmtId="0" fontId="36" fillId="5" borderId="72" xfId="30" applyFont="1" applyFill="1" applyBorder="1" applyAlignment="1" applyProtection="1">
      <alignment vertical="center"/>
    </xf>
    <xf numFmtId="0" fontId="36" fillId="5" borderId="72" xfId="30" applyFont="1" applyFill="1" applyBorder="1" applyAlignment="1" applyProtection="1">
      <alignment horizontal="center" vertical="center"/>
    </xf>
    <xf numFmtId="0" fontId="36" fillId="5" borderId="31" xfId="30" applyFont="1" applyFill="1" applyBorder="1" applyProtection="1">
      <alignment vertical="center"/>
    </xf>
    <xf numFmtId="0" fontId="36" fillId="5" borderId="11" xfId="30" applyFont="1" applyFill="1" applyBorder="1" applyAlignment="1" applyProtection="1">
      <alignment vertical="center"/>
    </xf>
    <xf numFmtId="0" fontId="36" fillId="5" borderId="12" xfId="30" applyFont="1" applyFill="1" applyBorder="1" applyAlignment="1" applyProtection="1">
      <alignment vertical="center"/>
    </xf>
    <xf numFmtId="0" fontId="36" fillId="5" borderId="0" xfId="30" applyFont="1" applyFill="1" applyBorder="1" applyAlignment="1" applyProtection="1">
      <alignment vertical="center"/>
    </xf>
    <xf numFmtId="0" fontId="36" fillId="5" borderId="62" xfId="30" applyFont="1" applyFill="1" applyBorder="1" applyAlignment="1" applyProtection="1">
      <alignment vertical="center"/>
    </xf>
    <xf numFmtId="0" fontId="36" fillId="5" borderId="0" xfId="30" applyFont="1" applyFill="1" applyAlignment="1" applyProtection="1">
      <alignment vertical="center"/>
    </xf>
    <xf numFmtId="0" fontId="36" fillId="5" borderId="0" xfId="30" applyFont="1" applyFill="1" applyBorder="1" applyAlignment="1" applyProtection="1">
      <alignment horizontal="center" vertical="center"/>
    </xf>
    <xf numFmtId="0" fontId="37" fillId="5" borderId="0" xfId="30" applyFont="1" applyFill="1" applyAlignment="1" applyProtection="1">
      <alignment vertical="center"/>
    </xf>
    <xf numFmtId="0" fontId="37" fillId="5" borderId="0" xfId="30" applyFont="1" applyFill="1" applyBorder="1" applyAlignment="1" applyProtection="1">
      <alignment horizontal="center" vertical="center"/>
    </xf>
    <xf numFmtId="0" fontId="37" fillId="5" borderId="7" xfId="30" applyFont="1" applyFill="1" applyBorder="1" applyAlignment="1" applyProtection="1">
      <alignment vertical="center"/>
    </xf>
    <xf numFmtId="0" fontId="37" fillId="5" borderId="0" xfId="30" applyFont="1" applyFill="1" applyBorder="1" applyAlignment="1" applyProtection="1">
      <alignment vertical="center"/>
    </xf>
    <xf numFmtId="0" fontId="40" fillId="5" borderId="0" xfId="31" applyFont="1" applyFill="1" applyProtection="1">
      <alignment vertical="center"/>
    </xf>
    <xf numFmtId="0" fontId="33" fillId="0" borderId="0" xfId="31" applyFont="1">
      <alignment vertical="center"/>
    </xf>
    <xf numFmtId="0" fontId="42" fillId="5" borderId="0" xfId="5" applyFont="1" applyFill="1"/>
    <xf numFmtId="0" fontId="43" fillId="0" borderId="0" xfId="42" applyFont="1" applyAlignment="1">
      <alignment vertical="center"/>
    </xf>
    <xf numFmtId="0" fontId="8" fillId="5" borderId="0" xfId="5" applyFont="1" applyFill="1"/>
    <xf numFmtId="0" fontId="8" fillId="5" borderId="0" xfId="5" applyFont="1" applyFill="1" applyAlignment="1" applyProtection="1">
      <protection hidden="1"/>
    </xf>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1" fillId="0" borderId="0" xfId="34" applyFont="1" applyFill="1">
      <alignment vertical="center"/>
    </xf>
    <xf numFmtId="0" fontId="21" fillId="0" borderId="0" xfId="34" applyFont="1" applyFill="1" applyAlignment="1">
      <alignment vertical="center"/>
    </xf>
    <xf numFmtId="0" fontId="1" fillId="0" borderId="31" xfId="34" applyFont="1" applyFill="1" applyBorder="1">
      <alignment vertical="center"/>
    </xf>
    <xf numFmtId="178" fontId="4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180" fontId="1" fillId="0" borderId="0" xfId="34" applyNumberFormat="1" applyFont="1" applyFill="1" applyBorder="1">
      <alignment vertical="center"/>
    </xf>
    <xf numFmtId="0" fontId="44" fillId="5" borderId="0" xfId="5" applyFont="1" applyFill="1"/>
    <xf numFmtId="0" fontId="44" fillId="5" borderId="0" xfId="5" applyFont="1" applyFill="1" applyAlignment="1" applyProtection="1">
      <protection hidden="1"/>
    </xf>
    <xf numFmtId="0" fontId="45" fillId="0" borderId="0" xfId="34" applyFont="1" applyFill="1">
      <alignment vertical="center"/>
    </xf>
    <xf numFmtId="0" fontId="45" fillId="0" borderId="0" xfId="34" applyFont="1" applyFill="1" applyBorder="1">
      <alignment vertical="center"/>
    </xf>
    <xf numFmtId="0" fontId="46" fillId="5" borderId="0" xfId="5" applyFont="1" applyFill="1"/>
    <xf numFmtId="0" fontId="44" fillId="5" borderId="0" xfId="5" applyFont="1" applyFill="1" applyProtection="1">
      <protection hidden="1"/>
    </xf>
    <xf numFmtId="0" fontId="45" fillId="0" borderId="41" xfId="34" applyFont="1" applyFill="1" applyBorder="1">
      <alignment vertical="center"/>
    </xf>
    <xf numFmtId="0" fontId="45" fillId="0" borderId="12" xfId="34" applyFont="1" applyFill="1" applyBorder="1">
      <alignment vertical="center"/>
    </xf>
    <xf numFmtId="190" fontId="45" fillId="0" borderId="12" xfId="34" applyNumberFormat="1" applyFont="1" applyFill="1" applyBorder="1">
      <alignment vertical="center"/>
    </xf>
    <xf numFmtId="0" fontId="45" fillId="0" borderId="46" xfId="34" applyFont="1" applyFill="1" applyBorder="1">
      <alignment vertical="center"/>
    </xf>
    <xf numFmtId="0" fontId="47" fillId="0" borderId="0" xfId="34" applyFont="1" applyFill="1">
      <alignment vertical="center"/>
    </xf>
    <xf numFmtId="0" fontId="45" fillId="0" borderId="60" xfId="34" applyFont="1" applyFill="1" applyBorder="1">
      <alignment vertical="center"/>
    </xf>
    <xf numFmtId="0" fontId="45" fillId="0" borderId="38" xfId="34" applyFont="1" applyFill="1" applyBorder="1">
      <alignment vertical="center"/>
    </xf>
    <xf numFmtId="0" fontId="47" fillId="0" borderId="0" xfId="34" applyFont="1" applyFill="1" applyAlignment="1">
      <alignment vertical="center"/>
    </xf>
    <xf numFmtId="0" fontId="45" fillId="0" borderId="37" xfId="34" applyFont="1" applyFill="1" applyBorder="1">
      <alignment vertical="center"/>
    </xf>
    <xf numFmtId="0" fontId="45" fillId="0" borderId="49" xfId="34" applyFont="1" applyFill="1" applyBorder="1">
      <alignment vertical="center"/>
    </xf>
    <xf numFmtId="0" fontId="45" fillId="0" borderId="40" xfId="34" applyFont="1" applyFill="1" applyBorder="1">
      <alignment vertical="center"/>
    </xf>
    <xf numFmtId="0" fontId="45" fillId="0" borderId="31" xfId="34" applyFont="1" applyFill="1" applyBorder="1">
      <alignment vertical="center"/>
    </xf>
    <xf numFmtId="0" fontId="47" fillId="0" borderId="41" xfId="34" applyFont="1" applyFill="1" applyBorder="1">
      <alignment vertical="center"/>
    </xf>
    <xf numFmtId="178" fontId="48" fillId="0" borderId="0" xfId="34" applyNumberFormat="1" applyFont="1" applyFill="1" applyBorder="1">
      <alignment vertical="center"/>
    </xf>
    <xf numFmtId="178" fontId="45" fillId="0" borderId="0" xfId="34" applyNumberFormat="1" applyFont="1" applyFill="1" applyBorder="1">
      <alignment vertical="center"/>
    </xf>
    <xf numFmtId="179" fontId="45" fillId="5" borderId="0" xfId="35" applyNumberFormat="1" applyFont="1" applyFill="1" applyBorder="1" applyAlignment="1">
      <alignment vertical="center" wrapText="1"/>
    </xf>
    <xf numFmtId="179" fontId="45" fillId="5" borderId="34" xfId="35" applyNumberFormat="1" applyFont="1" applyFill="1" applyBorder="1" applyAlignment="1">
      <alignment horizontal="center" vertical="center" wrapText="1"/>
    </xf>
    <xf numFmtId="178" fontId="45" fillId="0" borderId="0" xfId="34" applyNumberFormat="1" applyFont="1" applyFill="1">
      <alignment vertical="center"/>
    </xf>
    <xf numFmtId="178" fontId="45" fillId="0" borderId="60" xfId="34" applyNumberFormat="1" applyFont="1" applyFill="1" applyBorder="1">
      <alignment vertical="center"/>
    </xf>
    <xf numFmtId="178" fontId="45" fillId="0" borderId="38" xfId="34" applyNumberFormat="1" applyFont="1" applyFill="1" applyBorder="1">
      <alignment vertical="center"/>
    </xf>
    <xf numFmtId="192" fontId="45" fillId="0" borderId="0" xfId="34" applyNumberFormat="1" applyFont="1" applyFill="1" applyBorder="1">
      <alignment vertical="center"/>
    </xf>
    <xf numFmtId="178" fontId="45" fillId="0" borderId="37" xfId="34" applyNumberFormat="1" applyFont="1" applyFill="1" applyBorder="1">
      <alignment vertical="center"/>
    </xf>
    <xf numFmtId="178" fontId="45" fillId="0" borderId="49" xfId="34" applyNumberFormat="1" applyFont="1" applyFill="1" applyBorder="1">
      <alignment vertical="center"/>
    </xf>
    <xf numFmtId="190" fontId="45" fillId="0" borderId="49" xfId="34" applyNumberFormat="1" applyFont="1" applyFill="1" applyBorder="1">
      <alignment vertical="center"/>
    </xf>
    <xf numFmtId="178" fontId="45" fillId="0" borderId="40" xfId="34" applyNumberFormat="1" applyFont="1" applyFill="1" applyBorder="1">
      <alignment vertical="center"/>
    </xf>
    <xf numFmtId="0" fontId="47" fillId="0" borderId="60" xfId="34" applyFont="1" applyFill="1" applyBorder="1">
      <alignment vertical="center"/>
    </xf>
    <xf numFmtId="178" fontId="44" fillId="0" borderId="0" xfId="36" applyNumberFormat="1" applyFont="1" applyBorder="1" applyAlignment="1">
      <alignment vertical="center"/>
    </xf>
    <xf numFmtId="177" fontId="44" fillId="0" borderId="0" xfId="37" applyNumberFormat="1" applyFont="1" applyFill="1" applyBorder="1" applyAlignment="1">
      <alignment horizontal="right" vertical="center"/>
    </xf>
    <xf numFmtId="188" fontId="44" fillId="0" borderId="0" xfId="37" applyNumberFormat="1" applyFont="1" applyFill="1" applyBorder="1" applyAlignment="1">
      <alignment horizontal="right" vertical="center"/>
    </xf>
    <xf numFmtId="188" fontId="44" fillId="0" borderId="0" xfId="37" applyNumberFormat="1" applyFont="1" applyBorder="1" applyAlignment="1">
      <alignment horizontal="right" vertical="center"/>
    </xf>
    <xf numFmtId="178" fontId="45" fillId="5" borderId="0" xfId="34" applyNumberFormat="1" applyFont="1" applyFill="1" applyBorder="1" applyAlignment="1">
      <alignment vertical="center" wrapText="1"/>
    </xf>
    <xf numFmtId="178" fontId="44" fillId="0" borderId="0" xfId="36" applyNumberFormat="1" applyFont="1" applyBorder="1" applyAlignment="1">
      <alignment horizontal="center" vertical="center"/>
    </xf>
    <xf numFmtId="188" fontId="45" fillId="0" borderId="0" xfId="34" applyNumberFormat="1" applyFont="1" applyFill="1" applyBorder="1">
      <alignment vertical="center"/>
    </xf>
    <xf numFmtId="0" fontId="50" fillId="0" borderId="0" xfId="42" applyFont="1" applyAlignment="1">
      <alignment vertical="center"/>
    </xf>
    <xf numFmtId="180" fontId="45" fillId="0" borderId="0" xfId="34" applyNumberFormat="1" applyFont="1" applyFill="1" applyBorder="1">
      <alignment vertical="center"/>
    </xf>
    <xf numFmtId="0" fontId="27" fillId="0" borderId="0" xfId="26" applyNumberFormat="1" applyFont="1" applyFill="1" applyBorder="1" applyAlignment="1" applyProtection="1">
      <alignment horizontal="left" vertical="center" wrapText="1"/>
      <protection hidden="1"/>
    </xf>
    <xf numFmtId="186" fontId="22" fillId="0" borderId="0" xfId="26" applyNumberFormat="1" applyFont="1" applyFill="1" applyBorder="1" applyAlignment="1" applyProtection="1">
      <alignment horizontal="center" vertical="center"/>
      <protection hidden="1"/>
    </xf>
    <xf numFmtId="0" fontId="22" fillId="0" borderId="0" xfId="26" applyFont="1" applyFill="1" applyBorder="1" applyAlignment="1" applyProtection="1">
      <alignment horizontal="center" vertical="center"/>
      <protection hidden="1"/>
    </xf>
    <xf numFmtId="0" fontId="22" fillId="0" borderId="0" xfId="26" applyFont="1" applyFill="1" applyBorder="1" applyAlignment="1">
      <alignment horizontal="center" vertical="center"/>
    </xf>
    <xf numFmtId="49" fontId="22" fillId="0" borderId="0" xfId="26" applyNumberFormat="1" applyFont="1" applyFill="1" applyBorder="1" applyAlignment="1">
      <alignment horizontal="center" vertical="center"/>
    </xf>
    <xf numFmtId="181" fontId="22" fillId="0" borderId="44" xfId="26" applyNumberFormat="1" applyFont="1" applyFill="1" applyBorder="1" applyAlignment="1">
      <alignment horizontal="right" vertical="center"/>
    </xf>
    <xf numFmtId="181" fontId="22" fillId="0" borderId="18" xfId="26" applyNumberFormat="1" applyFont="1" applyFill="1" applyBorder="1" applyAlignment="1">
      <alignment horizontal="right" vertical="center"/>
    </xf>
    <xf numFmtId="181" fontId="22" fillId="0" borderId="19" xfId="26" applyNumberFormat="1" applyFont="1" applyFill="1" applyBorder="1" applyAlignment="1">
      <alignment horizontal="right" vertical="center"/>
    </xf>
    <xf numFmtId="0" fontId="26" fillId="0" borderId="71" xfId="15" applyFont="1" applyFill="1" applyBorder="1" applyAlignment="1">
      <alignment horizontal="left" vertical="center"/>
    </xf>
    <xf numFmtId="0" fontId="26" fillId="0" borderId="72" xfId="15" applyFont="1" applyFill="1" applyBorder="1" applyAlignment="1">
      <alignment horizontal="left" vertical="center"/>
    </xf>
    <xf numFmtId="0" fontId="26" fillId="0" borderId="73" xfId="15" applyFont="1" applyFill="1" applyBorder="1" applyAlignment="1">
      <alignment horizontal="left" vertical="center"/>
    </xf>
    <xf numFmtId="181" fontId="22" fillId="0" borderId="7" xfId="26" applyNumberFormat="1" applyFont="1" applyFill="1" applyBorder="1" applyAlignment="1">
      <alignment horizontal="right" vertical="center"/>
    </xf>
    <xf numFmtId="181" fontId="22" fillId="0" borderId="0" xfId="26" applyNumberFormat="1" applyFont="1" applyFill="1" applyBorder="1" applyAlignment="1">
      <alignment horizontal="right" vertical="center"/>
    </xf>
    <xf numFmtId="181" fontId="22" fillId="0" borderId="62" xfId="26" applyNumberFormat="1" applyFont="1" applyFill="1" applyBorder="1" applyAlignment="1">
      <alignment horizontal="right" vertical="center"/>
    </xf>
    <xf numFmtId="0" fontId="22" fillId="0" borderId="39" xfId="26" applyFont="1" applyFill="1" applyBorder="1" applyAlignment="1">
      <alignment vertical="center"/>
    </xf>
    <xf numFmtId="0" fontId="22" fillId="0" borderId="31" xfId="26" applyFont="1" applyFill="1" applyBorder="1" applyAlignment="1">
      <alignment vertical="center"/>
    </xf>
    <xf numFmtId="0" fontId="22" fillId="0" borderId="42" xfId="26" applyFont="1" applyFill="1" applyBorder="1" applyAlignment="1">
      <alignment vertical="center"/>
    </xf>
    <xf numFmtId="178" fontId="22" fillId="0" borderId="39" xfId="26" applyNumberFormat="1" applyFont="1" applyFill="1" applyBorder="1" applyAlignment="1">
      <alignment horizontal="right" vertical="center"/>
    </xf>
    <xf numFmtId="178" fontId="22" fillId="0" borderId="31" xfId="26" applyNumberFormat="1" applyFont="1" applyFill="1" applyBorder="1" applyAlignment="1">
      <alignment horizontal="right" vertical="center"/>
    </xf>
    <xf numFmtId="178" fontId="22" fillId="0" borderId="42" xfId="26" applyNumberFormat="1" applyFont="1" applyFill="1" applyBorder="1" applyAlignment="1">
      <alignment horizontal="right" vertical="center"/>
    </xf>
    <xf numFmtId="178" fontId="22" fillId="0" borderId="32" xfId="26" applyNumberFormat="1" applyFont="1" applyFill="1" applyBorder="1" applyAlignment="1">
      <alignment horizontal="right" vertical="center"/>
    </xf>
    <xf numFmtId="0" fontId="26" fillId="0" borderId="7" xfId="15" applyFont="1" applyFill="1" applyBorder="1" applyAlignment="1">
      <alignment horizontal="left" vertical="center"/>
    </xf>
    <xf numFmtId="0" fontId="26" fillId="0" borderId="0" xfId="15" applyFont="1" applyFill="1" applyBorder="1" applyAlignment="1">
      <alignment horizontal="left" vertical="center"/>
    </xf>
    <xf numFmtId="0" fontId="26" fillId="0" borderId="62" xfId="15" applyFont="1" applyFill="1" applyBorder="1" applyAlignment="1">
      <alignment horizontal="left" vertical="center"/>
    </xf>
    <xf numFmtId="0" fontId="26" fillId="0" borderId="36" xfId="15" applyFont="1" applyFill="1" applyBorder="1" applyAlignment="1">
      <alignment horizontal="center" vertical="center" wrapText="1"/>
    </xf>
    <xf numFmtId="0" fontId="26" fillId="0" borderId="8" xfId="15" applyFont="1" applyFill="1" applyBorder="1" applyAlignment="1">
      <alignment horizontal="center" vertical="center" wrapText="1"/>
    </xf>
    <xf numFmtId="0" fontId="26" fillId="0" borderId="9" xfId="15" applyFont="1" applyFill="1" applyBorder="1" applyAlignment="1">
      <alignment horizontal="center" vertical="center" wrapText="1"/>
    </xf>
    <xf numFmtId="0" fontId="26" fillId="0" borderId="7"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26" fillId="0" borderId="62" xfId="15" applyFont="1" applyFill="1" applyBorder="1" applyAlignment="1">
      <alignment horizontal="center" vertical="center" wrapText="1"/>
    </xf>
    <xf numFmtId="0" fontId="26" fillId="0" borderId="71" xfId="15" applyFont="1" applyFill="1" applyBorder="1" applyAlignment="1">
      <alignment horizontal="center" vertical="center" wrapText="1"/>
    </xf>
    <xf numFmtId="0" fontId="26" fillId="0" borderId="72" xfId="15" applyFont="1" applyFill="1" applyBorder="1" applyAlignment="1">
      <alignment horizontal="center" vertical="center" wrapText="1"/>
    </xf>
    <xf numFmtId="0" fontId="26" fillId="0" borderId="73" xfId="15" applyFont="1" applyFill="1" applyBorder="1" applyAlignment="1">
      <alignment horizontal="center" vertical="center" wrapText="1"/>
    </xf>
    <xf numFmtId="0" fontId="26" fillId="0" borderId="36" xfId="15" applyFont="1" applyFill="1" applyBorder="1" applyAlignment="1">
      <alignment horizontal="left" vertical="center"/>
    </xf>
    <xf numFmtId="0" fontId="26" fillId="0" borderId="8" xfId="15" applyFont="1" applyFill="1" applyBorder="1" applyAlignment="1">
      <alignment horizontal="left" vertical="center"/>
    </xf>
    <xf numFmtId="0" fontId="26" fillId="0" borderId="9" xfId="15" applyFont="1" applyFill="1" applyBorder="1" applyAlignment="1">
      <alignment horizontal="left" vertical="center"/>
    </xf>
    <xf numFmtId="178" fontId="22" fillId="0" borderId="36" xfId="26" applyNumberFormat="1" applyFont="1" applyFill="1" applyBorder="1" applyAlignment="1">
      <alignment horizontal="right" vertical="center"/>
    </xf>
    <xf numFmtId="178" fontId="22" fillId="0" borderId="8" xfId="26" applyNumberFormat="1" applyFont="1" applyFill="1" applyBorder="1" applyAlignment="1">
      <alignment horizontal="right" vertical="center"/>
    </xf>
    <xf numFmtId="178" fontId="22" fillId="0" borderId="9" xfId="26" applyNumberFormat="1" applyFont="1" applyFill="1" applyBorder="1" applyAlignment="1">
      <alignment horizontal="right" vertical="center"/>
    </xf>
    <xf numFmtId="0" fontId="27" fillId="0" borderId="0" xfId="26" applyFont="1" applyFill="1" applyBorder="1" applyAlignment="1">
      <alignment horizontal="left" vertical="center" wrapText="1"/>
    </xf>
    <xf numFmtId="0" fontId="27" fillId="0" borderId="62" xfId="26" applyFont="1" applyFill="1" applyBorder="1" applyAlignment="1">
      <alignment horizontal="left" vertical="center" wrapText="1"/>
    </xf>
    <xf numFmtId="178" fontId="22" fillId="0" borderId="7" xfId="26" applyNumberFormat="1" applyFont="1" applyFill="1" applyBorder="1" applyAlignment="1">
      <alignment horizontal="right" vertical="center"/>
    </xf>
    <xf numFmtId="178" fontId="22" fillId="0" borderId="0" xfId="26" applyNumberFormat="1" applyFont="1" applyFill="1" applyBorder="1" applyAlignment="1">
      <alignment horizontal="right" vertical="center"/>
    </xf>
    <xf numFmtId="178" fontId="22" fillId="0" borderId="62" xfId="26" applyNumberFormat="1" applyFont="1" applyFill="1" applyBorder="1" applyAlignment="1">
      <alignment horizontal="right" vertical="center"/>
    </xf>
    <xf numFmtId="178" fontId="22" fillId="0" borderId="71" xfId="26" applyNumberFormat="1" applyFont="1" applyFill="1" applyBorder="1" applyAlignment="1">
      <alignment horizontal="right" vertical="center"/>
    </xf>
    <xf numFmtId="178" fontId="22" fillId="0" borderId="72" xfId="26" applyNumberFormat="1" applyFont="1" applyFill="1" applyBorder="1" applyAlignment="1">
      <alignment horizontal="right" vertical="center"/>
    </xf>
    <xf numFmtId="178" fontId="22" fillId="0" borderId="73" xfId="26" applyNumberFormat="1" applyFont="1" applyFill="1" applyBorder="1" applyAlignment="1">
      <alignment horizontal="right" vertical="center"/>
    </xf>
    <xf numFmtId="0" fontId="22" fillId="0" borderId="71" xfId="26" applyFont="1" applyFill="1" applyBorder="1" applyAlignment="1">
      <alignment horizontal="left" vertical="center"/>
    </xf>
    <xf numFmtId="0" fontId="22" fillId="0" borderId="72" xfId="26" applyFont="1" applyFill="1" applyBorder="1" applyAlignment="1">
      <alignment horizontal="left" vertical="center"/>
    </xf>
    <xf numFmtId="0" fontId="22" fillId="0" borderId="73" xfId="26" applyFont="1" applyFill="1" applyBorder="1" applyAlignment="1">
      <alignment horizontal="left" vertical="center"/>
    </xf>
    <xf numFmtId="0" fontId="22" fillId="0" borderId="7" xfId="26" applyFont="1" applyFill="1" applyBorder="1" applyAlignment="1">
      <alignment horizontal="left" vertical="center"/>
    </xf>
    <xf numFmtId="0" fontId="22" fillId="0" borderId="0" xfId="26" applyFont="1" applyFill="1" applyBorder="1" applyAlignment="1">
      <alignment horizontal="left" vertical="center"/>
    </xf>
    <xf numFmtId="0" fontId="22" fillId="0" borderId="62" xfId="26" applyFont="1" applyFill="1" applyBorder="1" applyAlignment="1">
      <alignment horizontal="left" vertical="center"/>
    </xf>
    <xf numFmtId="0" fontId="22" fillId="0" borderId="41" xfId="26" applyFont="1" applyFill="1" applyBorder="1" applyAlignment="1">
      <alignment horizontal="center" vertical="center" wrapText="1"/>
    </xf>
    <xf numFmtId="0" fontId="22" fillId="0" borderId="12" xfId="26" applyFont="1" applyFill="1" applyBorder="1" applyAlignment="1">
      <alignment horizontal="center" vertical="center"/>
    </xf>
    <xf numFmtId="0" fontId="22" fillId="0" borderId="46" xfId="26" applyFont="1" applyFill="1" applyBorder="1" applyAlignment="1">
      <alignment horizontal="center" vertical="center"/>
    </xf>
    <xf numFmtId="0" fontId="22" fillId="0" borderId="37" xfId="26" applyFont="1" applyFill="1" applyBorder="1" applyAlignment="1">
      <alignment horizontal="center" vertical="center"/>
    </xf>
    <xf numFmtId="0" fontId="22" fillId="0" borderId="49" xfId="26" applyFont="1" applyFill="1" applyBorder="1" applyAlignment="1">
      <alignment horizontal="center" vertical="center"/>
    </xf>
    <xf numFmtId="0" fontId="22" fillId="0" borderId="40" xfId="26" applyFont="1" applyFill="1" applyBorder="1" applyAlignment="1">
      <alignment horizontal="center" vertical="center"/>
    </xf>
    <xf numFmtId="0" fontId="22" fillId="0" borderId="12" xfId="26" applyFont="1" applyFill="1" applyBorder="1" applyAlignment="1">
      <alignment horizontal="center" vertical="center" wrapText="1"/>
    </xf>
    <xf numFmtId="0" fontId="22" fillId="0" borderId="46" xfId="26" applyFont="1" applyFill="1" applyBorder="1" applyAlignment="1">
      <alignment horizontal="center" vertical="center" wrapText="1"/>
    </xf>
    <xf numFmtId="0" fontId="22" fillId="0" borderId="37" xfId="26" applyFont="1" applyFill="1" applyBorder="1" applyAlignment="1">
      <alignment horizontal="center" vertical="center" wrapText="1"/>
    </xf>
    <xf numFmtId="0" fontId="22" fillId="0" borderId="49" xfId="26" applyFont="1" applyFill="1" applyBorder="1" applyAlignment="1">
      <alignment horizontal="center" vertical="center" wrapText="1"/>
    </xf>
    <xf numFmtId="0" fontId="22" fillId="0" borderId="40" xfId="26" applyFont="1" applyFill="1" applyBorder="1" applyAlignment="1">
      <alignment horizontal="center" vertical="center" wrapText="1"/>
    </xf>
    <xf numFmtId="0" fontId="27" fillId="0" borderId="41" xfId="26" applyFont="1" applyFill="1" applyBorder="1" applyAlignment="1">
      <alignment horizontal="center" vertical="center" wrapText="1"/>
    </xf>
    <xf numFmtId="0" fontId="27" fillId="0" borderId="12" xfId="26" applyFont="1" applyFill="1" applyBorder="1" applyAlignment="1">
      <alignment horizontal="center" vertical="center" wrapText="1"/>
    </xf>
    <xf numFmtId="0" fontId="27" fillId="0" borderId="13" xfId="26" applyFont="1" applyFill="1" applyBorder="1" applyAlignment="1">
      <alignment horizontal="center" vertical="center" wrapText="1"/>
    </xf>
    <xf numFmtId="0" fontId="27" fillId="0" borderId="37" xfId="26" applyFont="1" applyFill="1" applyBorder="1" applyAlignment="1">
      <alignment horizontal="center" vertical="center" wrapText="1"/>
    </xf>
    <xf numFmtId="0" fontId="27" fillId="0" borderId="49" xfId="26" applyFont="1" applyFill="1" applyBorder="1" applyAlignment="1">
      <alignment horizontal="center" vertical="center" wrapText="1"/>
    </xf>
    <xf numFmtId="0" fontId="27" fillId="0" borderId="63" xfId="26" applyFont="1" applyFill="1" applyBorder="1" applyAlignment="1">
      <alignment horizontal="center" vertical="center" wrapText="1"/>
    </xf>
    <xf numFmtId="0" fontId="22" fillId="0" borderId="11" xfId="26" applyFont="1" applyFill="1" applyBorder="1" applyAlignment="1">
      <alignment horizontal="center" vertical="center" textRotation="255"/>
    </xf>
    <xf numFmtId="0" fontId="22" fillId="0" borderId="12" xfId="26" applyFont="1" applyFill="1" applyBorder="1" applyAlignment="1">
      <alignment horizontal="center" vertical="center" textRotation="255"/>
    </xf>
    <xf numFmtId="0" fontId="22" fillId="0" borderId="46" xfId="26" applyFont="1" applyFill="1" applyBorder="1" applyAlignment="1">
      <alignment horizontal="center" vertical="center" textRotation="255"/>
    </xf>
    <xf numFmtId="0" fontId="22" fillId="0" borderId="7" xfId="26" applyFont="1" applyFill="1" applyBorder="1" applyAlignment="1">
      <alignment horizontal="center" vertical="center" textRotation="255"/>
    </xf>
    <xf numFmtId="0" fontId="22" fillId="0" borderId="0" xfId="26" applyFont="1" applyFill="1" applyBorder="1" applyAlignment="1">
      <alignment horizontal="center" vertical="center" textRotation="255"/>
    </xf>
    <xf numFmtId="0" fontId="22" fillId="0" borderId="38" xfId="26" applyFont="1" applyFill="1" applyBorder="1" applyAlignment="1">
      <alignment horizontal="center" vertical="center" textRotation="255"/>
    </xf>
    <xf numFmtId="0" fontId="22" fillId="0" borderId="71" xfId="26" applyFont="1" applyFill="1" applyBorder="1" applyAlignment="1">
      <alignment horizontal="center" vertical="center" textRotation="255"/>
    </xf>
    <xf numFmtId="0" fontId="22" fillId="0" borderId="72" xfId="26" applyFont="1" applyFill="1" applyBorder="1" applyAlignment="1">
      <alignment horizontal="center" vertical="center" textRotation="255"/>
    </xf>
    <xf numFmtId="0" fontId="22" fillId="0" borderId="67" xfId="26" applyFont="1" applyFill="1" applyBorder="1" applyAlignment="1">
      <alignment horizontal="center" vertical="center" textRotation="255"/>
    </xf>
    <xf numFmtId="0" fontId="22" fillId="0" borderId="41" xfId="26" applyFont="1" applyFill="1" applyBorder="1" applyAlignment="1">
      <alignment horizontal="center" vertical="center"/>
    </xf>
    <xf numFmtId="0" fontId="27" fillId="0" borderId="46" xfId="26" applyFont="1" applyFill="1" applyBorder="1" applyAlignment="1">
      <alignment horizontal="center" vertical="center" wrapText="1"/>
    </xf>
    <xf numFmtId="0" fontId="27" fillId="0" borderId="40" xfId="26" applyFont="1" applyFill="1" applyBorder="1" applyAlignment="1">
      <alignment horizontal="center" vertical="center" wrapText="1"/>
    </xf>
    <xf numFmtId="0" fontId="22" fillId="0" borderId="41" xfId="26" applyFont="1" applyFill="1" applyBorder="1" applyAlignment="1">
      <alignment horizontal="center" vertical="center" textRotation="255"/>
    </xf>
    <xf numFmtId="0" fontId="22" fillId="0" borderId="60" xfId="26" applyFont="1" applyFill="1" applyBorder="1" applyAlignment="1">
      <alignment horizontal="center" vertical="center" textRotation="255"/>
    </xf>
    <xf numFmtId="0" fontId="22" fillId="0" borderId="37" xfId="26" applyFont="1" applyFill="1" applyBorder="1" applyAlignment="1">
      <alignment horizontal="center" vertical="center" textRotation="255"/>
    </xf>
    <xf numFmtId="0" fontId="22" fillId="0" borderId="49" xfId="26" applyFont="1" applyFill="1" applyBorder="1" applyAlignment="1">
      <alignment horizontal="center" vertical="center" textRotation="255"/>
    </xf>
    <xf numFmtId="0" fontId="22" fillId="0" borderId="40" xfId="26" applyFont="1" applyFill="1" applyBorder="1" applyAlignment="1">
      <alignment horizontal="center" vertical="center" textRotation="255"/>
    </xf>
    <xf numFmtId="0" fontId="22" fillId="0" borderId="44" xfId="26" applyFont="1" applyFill="1" applyBorder="1" applyAlignment="1">
      <alignment vertical="center"/>
    </xf>
    <xf numFmtId="0" fontId="22" fillId="0" borderId="18" xfId="26" applyFont="1" applyFill="1" applyBorder="1" applyAlignment="1">
      <alignment vertical="center"/>
    </xf>
    <xf numFmtId="0" fontId="22" fillId="0" borderId="43" xfId="26" applyFont="1" applyFill="1" applyBorder="1" applyAlignment="1">
      <alignment vertical="center"/>
    </xf>
    <xf numFmtId="178" fontId="22" fillId="0" borderId="44" xfId="26" applyNumberFormat="1" applyFont="1" applyFill="1" applyBorder="1" applyAlignment="1">
      <alignment horizontal="right" vertical="center"/>
    </xf>
    <xf numFmtId="178" fontId="22" fillId="0" borderId="18" xfId="26" applyNumberFormat="1" applyFont="1" applyFill="1" applyBorder="1" applyAlignment="1">
      <alignment horizontal="right" vertical="center"/>
    </xf>
    <xf numFmtId="178" fontId="22" fillId="0" borderId="43" xfId="26" applyNumberFormat="1" applyFont="1" applyFill="1" applyBorder="1" applyAlignment="1">
      <alignment horizontal="right" vertical="center"/>
    </xf>
    <xf numFmtId="0" fontId="22" fillId="0" borderId="69" xfId="26" applyFont="1" applyFill="1" applyBorder="1" applyAlignment="1">
      <alignment horizontal="center" vertical="center" shrinkToFit="1"/>
    </xf>
    <xf numFmtId="0" fontId="22" fillId="0" borderId="72" xfId="26" applyFont="1" applyFill="1" applyBorder="1" applyAlignment="1">
      <alignment horizontal="center" vertical="center" shrinkToFit="1"/>
    </xf>
    <xf numFmtId="0" fontId="22" fillId="0" borderId="67" xfId="26" applyFont="1" applyFill="1" applyBorder="1" applyAlignment="1">
      <alignment horizontal="center" vertical="center" shrinkToFit="1"/>
    </xf>
    <xf numFmtId="0" fontId="28" fillId="0" borderId="31" xfId="26" applyFont="1" applyFill="1" applyBorder="1">
      <alignment vertical="center"/>
    </xf>
    <xf numFmtId="0" fontId="28" fillId="0" borderId="42" xfId="26" applyFont="1" applyFill="1" applyBorder="1">
      <alignment vertical="center"/>
    </xf>
    <xf numFmtId="0" fontId="22" fillId="0" borderId="39" xfId="26" applyFont="1" applyFill="1" applyBorder="1" applyAlignment="1">
      <alignment horizontal="center" vertical="center"/>
    </xf>
    <xf numFmtId="0" fontId="22" fillId="0" borderId="31" xfId="26" applyFont="1" applyFill="1" applyBorder="1" applyAlignment="1">
      <alignment horizontal="center" vertical="center"/>
    </xf>
    <xf numFmtId="0" fontId="22" fillId="0" borderId="81" xfId="26" applyFont="1" applyFill="1" applyBorder="1" applyAlignment="1">
      <alignment horizontal="center" vertical="center"/>
    </xf>
    <xf numFmtId="0" fontId="22" fillId="0" borderId="25" xfId="26" applyFont="1" applyFill="1" applyBorder="1" applyAlignment="1">
      <alignment horizontal="center" vertical="center"/>
    </xf>
    <xf numFmtId="0" fontId="22" fillId="0" borderId="26" xfId="26" applyFont="1" applyFill="1" applyBorder="1" applyAlignment="1">
      <alignment horizontal="center" vertical="center"/>
    </xf>
    <xf numFmtId="0" fontId="22" fillId="0" borderId="77" xfId="26" applyFont="1" applyFill="1" applyBorder="1" applyAlignment="1">
      <alignment horizontal="center" vertical="center"/>
    </xf>
    <xf numFmtId="0" fontId="22" fillId="0" borderId="74" xfId="26" applyFont="1" applyFill="1" applyBorder="1" applyAlignment="1">
      <alignment horizontal="center" vertical="center"/>
    </xf>
    <xf numFmtId="0" fontId="22" fillId="0" borderId="78" xfId="26" applyFont="1" applyFill="1" applyBorder="1" applyAlignment="1">
      <alignment horizontal="center" vertical="center"/>
    </xf>
    <xf numFmtId="183" fontId="22" fillId="0" borderId="78" xfId="26" applyNumberFormat="1" applyFont="1" applyFill="1" applyBorder="1" applyAlignment="1">
      <alignment horizontal="right" vertical="center"/>
    </xf>
    <xf numFmtId="183" fontId="22" fillId="0" borderId="79" xfId="26" applyNumberFormat="1" applyFont="1" applyFill="1" applyBorder="1" applyAlignment="1">
      <alignment horizontal="right" vertical="center"/>
    </xf>
    <xf numFmtId="183" fontId="22" fillId="0" borderId="6" xfId="26" applyNumberFormat="1" applyFont="1" applyFill="1" applyBorder="1" applyAlignment="1">
      <alignment horizontal="right" vertical="center"/>
    </xf>
    <xf numFmtId="181" fontId="22" fillId="0" borderId="43" xfId="26" applyNumberFormat="1" applyFont="1" applyFill="1" applyBorder="1" applyAlignment="1">
      <alignment horizontal="right" vertical="center"/>
    </xf>
    <xf numFmtId="0" fontId="22" fillId="0" borderId="30" xfId="26" applyFont="1" applyFill="1" applyBorder="1" applyAlignment="1">
      <alignment vertical="center"/>
    </xf>
    <xf numFmtId="178" fontId="22" fillId="0" borderId="78" xfId="26" applyNumberFormat="1" applyFont="1" applyFill="1" applyBorder="1" applyAlignment="1">
      <alignment horizontal="right" vertical="center"/>
    </xf>
    <xf numFmtId="178" fontId="22" fillId="0" borderId="79" xfId="26" applyNumberFormat="1" applyFont="1" applyFill="1" applyBorder="1" applyAlignment="1">
      <alignment horizontal="right" vertical="center"/>
    </xf>
    <xf numFmtId="178" fontId="22" fillId="0" borderId="6" xfId="26" applyNumberFormat="1" applyFont="1" applyFill="1" applyBorder="1" applyAlignment="1">
      <alignment horizontal="right" vertical="center"/>
    </xf>
    <xf numFmtId="181" fontId="22" fillId="0" borderId="72" xfId="26" applyNumberFormat="1" applyFont="1" applyFill="1" applyBorder="1" applyAlignment="1">
      <alignment horizontal="right" vertical="center"/>
    </xf>
    <xf numFmtId="181" fontId="22" fillId="0" borderId="73" xfId="26" applyNumberFormat="1" applyFont="1" applyFill="1" applyBorder="1" applyAlignment="1">
      <alignment horizontal="right" vertical="center"/>
    </xf>
    <xf numFmtId="0" fontId="22" fillId="0" borderId="17" xfId="26" applyFont="1" applyFill="1" applyBorder="1" applyAlignment="1">
      <alignment vertical="center"/>
    </xf>
    <xf numFmtId="0" fontId="22" fillId="0" borderId="22" xfId="26" applyFont="1" applyFill="1" applyBorder="1" applyAlignment="1">
      <alignment horizontal="center" vertical="center"/>
    </xf>
    <xf numFmtId="0" fontId="22" fillId="0" borderId="19" xfId="26" applyFont="1" applyFill="1" applyBorder="1" applyAlignment="1">
      <alignment horizontal="center" vertical="center"/>
    </xf>
    <xf numFmtId="0" fontId="22" fillId="0" borderId="80" xfId="26" applyFont="1" applyFill="1" applyBorder="1" applyAlignment="1">
      <alignment horizontal="center" vertical="center"/>
    </xf>
    <xf numFmtId="0" fontId="22" fillId="0" borderId="36" xfId="26" applyFont="1" applyFill="1" applyBorder="1" applyAlignment="1">
      <alignment horizontal="center" vertical="center"/>
    </xf>
    <xf numFmtId="0" fontId="22" fillId="0" borderId="8" xfId="26" applyFont="1" applyFill="1" applyBorder="1" applyAlignment="1">
      <alignment horizontal="center" vertical="center"/>
    </xf>
    <xf numFmtId="0" fontId="22" fillId="0" borderId="71" xfId="26" applyFont="1" applyFill="1" applyBorder="1" applyAlignment="1">
      <alignment horizontal="center" vertical="center"/>
    </xf>
    <xf numFmtId="0" fontId="22" fillId="0" borderId="72" xfId="26" applyFont="1" applyFill="1" applyBorder="1" applyAlignment="1">
      <alignment horizontal="center" vertical="center"/>
    </xf>
    <xf numFmtId="0" fontId="26" fillId="0" borderId="44" xfId="27" applyFont="1" applyFill="1" applyBorder="1" applyAlignment="1">
      <alignment horizontal="center" vertical="center"/>
    </xf>
    <xf numFmtId="0" fontId="26" fillId="0" borderId="18" xfId="27" applyFont="1" applyFill="1" applyBorder="1" applyAlignment="1">
      <alignment horizontal="center" vertical="center"/>
    </xf>
    <xf numFmtId="0" fontId="26" fillId="0" borderId="43" xfId="27" applyFont="1" applyFill="1" applyBorder="1" applyAlignment="1">
      <alignment horizontal="center" vertical="center"/>
    </xf>
    <xf numFmtId="185" fontId="26" fillId="0" borderId="41" xfId="26" applyNumberFormat="1" applyFont="1" applyFill="1" applyBorder="1" applyAlignment="1">
      <alignment horizontal="right" vertical="center"/>
    </xf>
    <xf numFmtId="185" fontId="26" fillId="0" borderId="12" xfId="26" applyNumberFormat="1" applyFont="1" applyFill="1" applyBorder="1" applyAlignment="1">
      <alignment horizontal="right" vertical="center"/>
    </xf>
    <xf numFmtId="185" fontId="26" fillId="0" borderId="13" xfId="26" applyNumberFormat="1" applyFont="1" applyFill="1" applyBorder="1" applyAlignment="1">
      <alignment horizontal="right" vertical="center"/>
    </xf>
    <xf numFmtId="0" fontId="22" fillId="0" borderId="11" xfId="26" applyFont="1" applyFill="1" applyBorder="1" applyAlignment="1">
      <alignment horizontal="center" vertical="center"/>
    </xf>
    <xf numFmtId="0" fontId="22" fillId="0" borderId="67" xfId="26" applyFont="1" applyFill="1" applyBorder="1" applyAlignment="1">
      <alignment horizontal="center" vertical="center"/>
    </xf>
    <xf numFmtId="0" fontId="26" fillId="0" borderId="41" xfId="26" applyFont="1" applyFill="1" applyBorder="1" applyAlignment="1">
      <alignment vertical="center"/>
    </xf>
    <xf numFmtId="0" fontId="26" fillId="0" borderId="12" xfId="26" applyFont="1" applyFill="1" applyBorder="1" applyAlignment="1">
      <alignment vertical="center"/>
    </xf>
    <xf numFmtId="0" fontId="26" fillId="0" borderId="46" xfId="26" applyFont="1" applyFill="1" applyBorder="1" applyAlignment="1">
      <alignment vertical="center"/>
    </xf>
    <xf numFmtId="181" fontId="22" fillId="0" borderId="39" xfId="26" applyNumberFormat="1" applyFont="1" applyFill="1" applyBorder="1" applyAlignment="1">
      <alignment horizontal="right" vertical="center"/>
    </xf>
    <xf numFmtId="181" fontId="22" fillId="0" borderId="31" xfId="26" applyNumberFormat="1" applyFont="1" applyFill="1" applyBorder="1" applyAlignment="1">
      <alignment horizontal="right" vertical="center"/>
    </xf>
    <xf numFmtId="181" fontId="22" fillId="0" borderId="42" xfId="26" applyNumberFormat="1" applyFont="1" applyFill="1" applyBorder="1" applyAlignment="1">
      <alignment horizontal="right" vertical="center"/>
    </xf>
    <xf numFmtId="181" fontId="22" fillId="0" borderId="32" xfId="26" applyNumberFormat="1" applyFont="1" applyFill="1" applyBorder="1" applyAlignment="1">
      <alignment horizontal="right" vertical="center"/>
    </xf>
    <xf numFmtId="0" fontId="26" fillId="0" borderId="41" xfId="27" applyFont="1" applyFill="1" applyBorder="1" applyAlignment="1">
      <alignment horizontal="center" vertical="center"/>
    </xf>
    <xf numFmtId="0" fontId="26" fillId="0" borderId="12" xfId="27" applyFont="1" applyFill="1" applyBorder="1" applyAlignment="1">
      <alignment horizontal="center" vertical="center"/>
    </xf>
    <xf numFmtId="0" fontId="26" fillId="0" borderId="46" xfId="27" applyFont="1" applyFill="1" applyBorder="1" applyAlignment="1">
      <alignment horizontal="center" vertical="center"/>
    </xf>
    <xf numFmtId="178" fontId="26" fillId="0" borderId="39" xfId="26" applyNumberFormat="1" applyFont="1" applyFill="1" applyBorder="1" applyAlignment="1">
      <alignment horizontal="right" vertical="center"/>
    </xf>
    <xf numFmtId="178" fontId="26" fillId="0" borderId="31" xfId="26" applyNumberFormat="1" applyFont="1" applyFill="1" applyBorder="1" applyAlignment="1">
      <alignment horizontal="right" vertical="center"/>
    </xf>
    <xf numFmtId="178" fontId="26" fillId="0" borderId="32" xfId="26" applyNumberFormat="1" applyFont="1" applyFill="1" applyBorder="1" applyAlignment="1">
      <alignment horizontal="right" vertical="center"/>
    </xf>
    <xf numFmtId="0" fontId="22" fillId="0" borderId="24" xfId="26" applyFont="1" applyFill="1" applyBorder="1" applyAlignment="1">
      <alignment horizontal="center" vertical="center"/>
    </xf>
    <xf numFmtId="181" fontId="22" fillId="0" borderId="71" xfId="26" applyNumberFormat="1" applyFont="1" applyFill="1" applyBorder="1" applyAlignment="1">
      <alignment horizontal="right" vertical="center"/>
    </xf>
    <xf numFmtId="0" fontId="22" fillId="0" borderId="36" xfId="28" applyFont="1" applyFill="1" applyBorder="1" applyAlignment="1">
      <alignment horizontal="left" vertical="center"/>
    </xf>
    <xf numFmtId="0" fontId="22" fillId="0" borderId="8" xfId="28" applyFont="1" applyFill="1" applyBorder="1" applyAlignment="1">
      <alignment horizontal="left" vertical="center"/>
    </xf>
    <xf numFmtId="0" fontId="22" fillId="0" borderId="9" xfId="28" applyFont="1" applyFill="1" applyBorder="1" applyAlignment="1">
      <alignment horizontal="left" vertical="center"/>
    </xf>
    <xf numFmtId="183" fontId="22" fillId="0" borderId="7" xfId="26" applyNumberFormat="1" applyFont="1" applyFill="1" applyBorder="1" applyAlignment="1">
      <alignment horizontal="right" vertical="center"/>
    </xf>
    <xf numFmtId="183" fontId="22" fillId="0" borderId="0" xfId="26" applyNumberFormat="1" applyFont="1" applyFill="1" applyBorder="1" applyAlignment="1">
      <alignment horizontal="right" vertical="center"/>
    </xf>
    <xf numFmtId="183" fontId="22" fillId="0" borderId="62" xfId="26" applyNumberFormat="1" applyFont="1" applyFill="1" applyBorder="1" applyAlignment="1">
      <alignment horizontal="right" vertical="center"/>
    </xf>
    <xf numFmtId="0" fontId="22" fillId="0" borderId="36" xfId="26" applyFont="1" applyFill="1" applyBorder="1" applyAlignment="1">
      <alignment horizontal="center" vertical="center" wrapText="1"/>
    </xf>
    <xf numFmtId="0" fontId="22" fillId="0" borderId="8" xfId="26" applyFont="1" applyFill="1" applyBorder="1" applyAlignment="1">
      <alignment horizontal="center" vertical="center" wrapText="1"/>
    </xf>
    <xf numFmtId="0" fontId="22" fillId="0" borderId="23" xfId="26" applyFont="1" applyFill="1" applyBorder="1" applyAlignment="1">
      <alignment horizontal="center" vertical="center" wrapText="1"/>
    </xf>
    <xf numFmtId="0" fontId="22" fillId="0" borderId="7" xfId="26" applyFont="1" applyFill="1" applyBorder="1" applyAlignment="1">
      <alignment horizontal="center" vertical="center" wrapText="1"/>
    </xf>
    <xf numFmtId="0" fontId="22" fillId="0" borderId="0" xfId="26" applyFont="1" applyFill="1" applyBorder="1" applyAlignment="1">
      <alignment horizontal="center" vertical="center" wrapText="1"/>
    </xf>
    <xf numFmtId="0" fontId="22" fillId="0" borderId="38" xfId="26" applyFont="1" applyFill="1" applyBorder="1" applyAlignment="1">
      <alignment horizontal="center" vertical="center" wrapText="1"/>
    </xf>
    <xf numFmtId="0" fontId="22" fillId="0" borderId="71" xfId="26" applyFont="1" applyFill="1" applyBorder="1" applyAlignment="1">
      <alignment horizontal="center" vertical="center" wrapText="1"/>
    </xf>
    <xf numFmtId="0" fontId="22" fillId="0" borderId="72" xfId="26" applyFont="1" applyFill="1" applyBorder="1" applyAlignment="1">
      <alignment horizontal="center" vertical="center" wrapText="1"/>
    </xf>
    <xf numFmtId="0" fontId="22" fillId="0" borderId="67" xfId="26" applyFont="1" applyFill="1" applyBorder="1" applyAlignment="1">
      <alignment horizontal="center" vertical="center" wrapText="1"/>
    </xf>
    <xf numFmtId="0" fontId="26" fillId="0" borderId="57" xfId="26" applyFont="1" applyFill="1" applyBorder="1" applyAlignment="1">
      <alignment vertical="center"/>
    </xf>
    <xf numFmtId="0" fontId="26" fillId="0" borderId="25" xfId="26" applyFont="1" applyFill="1" applyBorder="1" applyAlignment="1">
      <alignment vertical="center"/>
    </xf>
    <xf numFmtId="0" fontId="26" fillId="0" borderId="76" xfId="26" applyFont="1" applyFill="1" applyBorder="1" applyAlignment="1">
      <alignment vertical="center"/>
    </xf>
    <xf numFmtId="178" fontId="26" fillId="0" borderId="57" xfId="26" applyNumberFormat="1" applyFont="1" applyFill="1" applyBorder="1" applyAlignment="1">
      <alignment horizontal="right" vertical="center"/>
    </xf>
    <xf numFmtId="178" fontId="26" fillId="0" borderId="8" xfId="26" applyNumberFormat="1" applyFont="1" applyFill="1" applyBorder="1" applyAlignment="1">
      <alignment horizontal="right" vertical="center"/>
    </xf>
    <xf numFmtId="178" fontId="26" fillId="0" borderId="9" xfId="26" applyNumberFormat="1" applyFont="1" applyFill="1" applyBorder="1" applyAlignment="1">
      <alignment horizontal="right" vertical="center"/>
    </xf>
    <xf numFmtId="0" fontId="22" fillId="0" borderId="30" xfId="26" applyFont="1" applyFill="1" applyBorder="1" applyAlignment="1">
      <alignment horizontal="center" vertical="center"/>
    </xf>
    <xf numFmtId="0" fontId="22" fillId="0" borderId="42" xfId="26" applyFont="1" applyFill="1" applyBorder="1" applyAlignment="1">
      <alignment horizontal="center" vertical="center"/>
    </xf>
    <xf numFmtId="0" fontId="22" fillId="0" borderId="32" xfId="26" applyFont="1" applyFill="1" applyBorder="1" applyAlignment="1">
      <alignment horizontal="center" vertical="center"/>
    </xf>
    <xf numFmtId="0" fontId="26" fillId="0" borderId="31" xfId="26" applyFont="1" applyFill="1" applyBorder="1" applyAlignment="1">
      <alignment vertical="center"/>
    </xf>
    <xf numFmtId="0" fontId="26" fillId="0" borderId="42" xfId="26" applyFont="1" applyFill="1" applyBorder="1" applyAlignment="1">
      <alignment vertical="center"/>
    </xf>
    <xf numFmtId="185" fontId="22" fillId="0" borderId="44" xfId="26" applyNumberFormat="1" applyFont="1" applyFill="1" applyBorder="1" applyAlignment="1">
      <alignment horizontal="right" vertical="center"/>
    </xf>
    <xf numFmtId="185" fontId="22" fillId="0" borderId="18" xfId="26" applyNumberFormat="1" applyFont="1" applyFill="1" applyBorder="1" applyAlignment="1">
      <alignment horizontal="right" vertical="center"/>
    </xf>
    <xf numFmtId="185" fontId="22" fillId="0" borderId="19" xfId="26" applyNumberFormat="1" applyFont="1" applyFill="1" applyBorder="1" applyAlignment="1">
      <alignment horizontal="right" vertical="center"/>
    </xf>
    <xf numFmtId="0" fontId="22" fillId="0" borderId="1" xfId="26" applyFont="1" applyFill="1" applyBorder="1" applyAlignment="1">
      <alignment horizontal="center" vertical="center"/>
    </xf>
    <xf numFmtId="0" fontId="22" fillId="0" borderId="2" xfId="26" applyFont="1" applyFill="1" applyBorder="1" applyAlignment="1">
      <alignment horizontal="center" vertical="center"/>
    </xf>
    <xf numFmtId="0" fontId="22" fillId="0" borderId="75" xfId="26" applyFont="1" applyFill="1" applyBorder="1" applyAlignment="1">
      <alignment vertical="center"/>
    </xf>
    <xf numFmtId="0" fontId="22" fillId="0" borderId="25" xfId="26" applyFont="1" applyFill="1" applyBorder="1" applyAlignment="1">
      <alignment vertical="center"/>
    </xf>
    <xf numFmtId="0" fontId="22" fillId="0" borderId="76" xfId="26" applyFont="1" applyFill="1" applyBorder="1" applyAlignment="1">
      <alignment vertical="center"/>
    </xf>
    <xf numFmtId="178" fontId="22" fillId="0" borderId="75" xfId="26" applyNumberFormat="1" applyFont="1" applyFill="1" applyBorder="1" applyAlignment="1">
      <alignment horizontal="right" vertical="center"/>
    </xf>
    <xf numFmtId="178" fontId="22" fillId="0" borderId="25" xfId="26" applyNumberFormat="1" applyFont="1" applyFill="1" applyBorder="1" applyAlignment="1">
      <alignment horizontal="right" vertical="center"/>
    </xf>
    <xf numFmtId="178" fontId="22" fillId="0" borderId="26" xfId="26" applyNumberFormat="1" applyFont="1" applyFill="1" applyBorder="1" applyAlignment="1">
      <alignment horizontal="right" vertical="center"/>
    </xf>
    <xf numFmtId="0" fontId="22" fillId="0" borderId="9" xfId="26" applyFont="1" applyFill="1" applyBorder="1" applyAlignment="1">
      <alignment horizontal="center" vertical="center"/>
    </xf>
    <xf numFmtId="0" fontId="22" fillId="0" borderId="7" xfId="26" applyFont="1" applyFill="1" applyBorder="1" applyAlignment="1">
      <alignment horizontal="center" vertical="center"/>
    </xf>
    <xf numFmtId="0" fontId="22" fillId="0" borderId="62" xfId="26" applyFont="1" applyFill="1" applyBorder="1" applyAlignment="1">
      <alignment horizontal="center" vertical="center"/>
    </xf>
    <xf numFmtId="182" fontId="22" fillId="0" borderId="7" xfId="26" applyNumberFormat="1" applyFont="1" applyFill="1" applyBorder="1" applyAlignment="1">
      <alignment horizontal="right" vertical="center"/>
    </xf>
    <xf numFmtId="182" fontId="22" fillId="0" borderId="0" xfId="26" applyNumberFormat="1" applyFont="1" applyFill="1" applyBorder="1" applyAlignment="1">
      <alignment horizontal="right" vertical="center"/>
    </xf>
    <xf numFmtId="182" fontId="22" fillId="0" borderId="62" xfId="26" applyNumberFormat="1" applyFont="1" applyFill="1" applyBorder="1" applyAlignment="1">
      <alignment horizontal="right" vertical="center"/>
    </xf>
    <xf numFmtId="0" fontId="22" fillId="0" borderId="14" xfId="26" applyFont="1" applyFill="1" applyBorder="1" applyAlignment="1">
      <alignment horizontal="center" vertical="center"/>
    </xf>
    <xf numFmtId="0" fontId="22" fillId="0" borderId="15" xfId="26" applyFont="1" applyFill="1" applyBorder="1" applyAlignment="1">
      <alignment horizontal="center" vertical="center"/>
    </xf>
    <xf numFmtId="0" fontId="22" fillId="0" borderId="58" xfId="26" applyFont="1" applyFill="1" applyBorder="1" applyAlignment="1">
      <alignment horizontal="center" vertical="center"/>
    </xf>
    <xf numFmtId="0" fontId="22" fillId="0" borderId="38" xfId="26" applyFont="1" applyFill="1" applyBorder="1" applyAlignment="1">
      <alignment horizontal="center" vertical="center"/>
    </xf>
    <xf numFmtId="0" fontId="22" fillId="0" borderId="59" xfId="26" applyFont="1" applyFill="1" applyBorder="1" applyAlignment="1">
      <alignment horizontal="center" vertical="center"/>
    </xf>
    <xf numFmtId="0" fontId="22" fillId="0" borderId="66" xfId="26" applyFont="1" applyFill="1" applyBorder="1" applyAlignment="1">
      <alignment horizontal="center" vertical="center"/>
    </xf>
    <xf numFmtId="0" fontId="22" fillId="0" borderId="68" xfId="26" applyFont="1" applyFill="1" applyBorder="1" applyAlignment="1">
      <alignment horizontal="center" vertical="center"/>
    </xf>
    <xf numFmtId="0" fontId="22" fillId="0" borderId="16" xfId="26" applyFont="1" applyFill="1" applyBorder="1" applyAlignment="1">
      <alignment horizontal="center" vertical="center"/>
    </xf>
    <xf numFmtId="0" fontId="22" fillId="0" borderId="60" xfId="26" applyFont="1" applyFill="1" applyBorder="1" applyAlignment="1">
      <alignment horizontal="center" vertical="center"/>
    </xf>
    <xf numFmtId="0" fontId="22" fillId="0" borderId="61" xfId="26" applyFont="1" applyFill="1" applyBorder="1" applyAlignment="1">
      <alignment horizontal="center" vertical="center"/>
    </xf>
    <xf numFmtId="0" fontId="22" fillId="0" borderId="69" xfId="26" applyFont="1" applyFill="1" applyBorder="1" applyAlignment="1">
      <alignment horizontal="center" vertical="center"/>
    </xf>
    <xf numFmtId="0" fontId="22" fillId="0" borderId="70" xfId="26" applyFont="1" applyFill="1" applyBorder="1" applyAlignment="1">
      <alignment horizontal="center" vertical="center"/>
    </xf>
    <xf numFmtId="49" fontId="22" fillId="0" borderId="41" xfId="26" applyNumberFormat="1" applyFont="1" applyFill="1" applyBorder="1" applyAlignment="1">
      <alignment horizontal="center" vertical="center"/>
    </xf>
    <xf numFmtId="49" fontId="22" fillId="0" borderId="12" xfId="26" applyNumberFormat="1" applyFont="1" applyFill="1" applyBorder="1" applyAlignment="1">
      <alignment horizontal="center" vertical="center"/>
    </xf>
    <xf numFmtId="49" fontId="22" fillId="0" borderId="13" xfId="26" applyNumberFormat="1" applyFont="1" applyFill="1" applyBorder="1" applyAlignment="1">
      <alignment horizontal="center" vertical="center"/>
    </xf>
    <xf numFmtId="49" fontId="22" fillId="0" borderId="60" xfId="26" applyNumberFormat="1" applyFont="1" applyFill="1" applyBorder="1" applyAlignment="1">
      <alignment horizontal="center" vertical="center"/>
    </xf>
    <xf numFmtId="49" fontId="22" fillId="0" borderId="62" xfId="26" applyNumberFormat="1" applyFont="1" applyFill="1" applyBorder="1" applyAlignment="1">
      <alignment horizontal="center" vertical="center"/>
    </xf>
    <xf numFmtId="49" fontId="22" fillId="0" borderId="69" xfId="26" applyNumberFormat="1" applyFont="1" applyFill="1" applyBorder="1" applyAlignment="1">
      <alignment horizontal="center" vertical="center"/>
    </xf>
    <xf numFmtId="49" fontId="22" fillId="0" borderId="72" xfId="26" applyNumberFormat="1" applyFont="1" applyFill="1" applyBorder="1" applyAlignment="1">
      <alignment horizontal="center" vertical="center"/>
    </xf>
    <xf numFmtId="49" fontId="22" fillId="0" borderId="73" xfId="26" applyNumberFormat="1" applyFont="1" applyFill="1" applyBorder="1" applyAlignment="1">
      <alignment horizontal="center"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1" fontId="22" fillId="0" borderId="36" xfId="26" applyNumberFormat="1" applyFont="1" applyFill="1" applyBorder="1" applyAlignment="1">
      <alignment horizontal="right" vertical="center"/>
    </xf>
    <xf numFmtId="181" fontId="22" fillId="0" borderId="8" xfId="26" applyNumberFormat="1" applyFont="1" applyFill="1" applyBorder="1" applyAlignment="1">
      <alignment horizontal="right" vertical="center"/>
    </xf>
    <xf numFmtId="181" fontId="22" fillId="0" borderId="9" xfId="26" applyNumberFormat="1" applyFont="1" applyFill="1" applyBorder="1" applyAlignment="1">
      <alignment horizontal="right" vertical="center"/>
    </xf>
    <xf numFmtId="49" fontId="23" fillId="0" borderId="0" xfId="26" applyNumberFormat="1" applyFont="1" applyFill="1" applyAlignment="1">
      <alignment horizontal="center" vertical="center"/>
    </xf>
    <xf numFmtId="0" fontId="22" fillId="0" borderId="4" xfId="26" applyFont="1" applyFill="1" applyBorder="1" applyAlignment="1">
      <alignment horizontal="center" vertical="center"/>
    </xf>
    <xf numFmtId="0" fontId="22" fillId="0" borderId="23" xfId="26" applyFont="1" applyFill="1" applyBorder="1" applyAlignment="1">
      <alignment horizontal="center" vertical="center"/>
    </xf>
    <xf numFmtId="0" fontId="22" fillId="0" borderId="5" xfId="26" applyFont="1" applyFill="1" applyBorder="1" applyAlignment="1">
      <alignment horizontal="center" vertical="center"/>
    </xf>
    <xf numFmtId="0" fontId="22" fillId="0" borderId="64" xfId="26" applyFont="1" applyFill="1" applyBorder="1" applyAlignment="1">
      <alignment horizontal="center" vertical="center"/>
    </xf>
    <xf numFmtId="0" fontId="22" fillId="0" borderId="45" xfId="26" applyFont="1" applyFill="1" applyBorder="1" applyAlignment="1">
      <alignment horizontal="center" vertical="center"/>
    </xf>
    <xf numFmtId="0" fontId="22" fillId="0" borderId="57" xfId="26" applyFont="1" applyFill="1" applyBorder="1" applyAlignment="1">
      <alignment horizontal="center" vertical="center"/>
    </xf>
    <xf numFmtId="0" fontId="22" fillId="0" borderId="10" xfId="26" applyFont="1" applyFill="1" applyBorder="1" applyAlignment="1">
      <alignment horizontal="center" vertical="center"/>
    </xf>
    <xf numFmtId="0" fontId="22" fillId="0" borderId="65" xfId="26" applyFont="1" applyFill="1" applyBorder="1" applyAlignment="1">
      <alignment horizontal="center" vertical="center"/>
    </xf>
    <xf numFmtId="0" fontId="22" fillId="0" borderId="63" xfId="26" applyFont="1" applyFill="1" applyBorder="1" applyAlignment="1">
      <alignment horizontal="center" vertical="center"/>
    </xf>
    <xf numFmtId="0" fontId="22"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7" fillId="0" borderId="60" xfId="29" applyFont="1" applyBorder="1">
      <alignment vertical="center"/>
    </xf>
    <xf numFmtId="0" fontId="17" fillId="0" borderId="0" xfId="29" applyFont="1" applyBorder="1">
      <alignment vertical="center"/>
    </xf>
    <xf numFmtId="0" fontId="17"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7" fillId="0" borderId="39" xfId="29" applyFont="1" applyFill="1" applyBorder="1" applyAlignment="1">
      <alignment horizontal="center" vertical="center"/>
    </xf>
    <xf numFmtId="0" fontId="17" fillId="0" borderId="31" xfId="29" applyFont="1" applyFill="1" applyBorder="1" applyAlignment="1">
      <alignment horizontal="center" vertical="center"/>
    </xf>
    <xf numFmtId="0" fontId="17"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5" fillId="0" borderId="1" xfId="29" applyNumberFormat="1" applyFont="1" applyFill="1" applyBorder="1" applyAlignment="1">
      <alignment horizontal="center" vertical="center"/>
    </xf>
    <xf numFmtId="49" fontId="15" fillId="0" borderId="2" xfId="29" applyNumberFormat="1" applyFont="1" applyFill="1" applyBorder="1" applyAlignment="1">
      <alignment horizontal="center" vertical="center"/>
    </xf>
    <xf numFmtId="49" fontId="15"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36" fillId="0" borderId="98" xfId="30" applyFont="1" applyBorder="1" applyAlignment="1" applyProtection="1">
      <alignment horizontal="left" vertical="center" shrinkToFit="1"/>
      <protection locked="0"/>
    </xf>
    <xf numFmtId="0" fontId="36" fillId="0" borderId="99" xfId="30" applyFont="1" applyBorder="1" applyAlignment="1" applyProtection="1">
      <alignment horizontal="left" vertical="center" shrinkToFit="1"/>
      <protection locked="0"/>
    </xf>
    <xf numFmtId="0" fontId="36" fillId="0" borderId="100" xfId="30" applyFont="1" applyBorder="1" applyAlignment="1" applyProtection="1">
      <alignment horizontal="left" vertical="center" shrinkToFit="1"/>
      <protection locked="0"/>
    </xf>
    <xf numFmtId="0" fontId="36" fillId="0" borderId="112" xfId="30" applyFont="1" applyBorder="1" applyAlignment="1" applyProtection="1">
      <alignment horizontal="left" vertical="center" shrinkToFit="1"/>
      <protection locked="0"/>
    </xf>
    <xf numFmtId="0" fontId="36" fillId="0" borderId="113" xfId="30" applyFont="1" applyBorder="1" applyAlignment="1" applyProtection="1">
      <alignment horizontal="left" vertical="center" shrinkToFit="1"/>
      <protection locked="0"/>
    </xf>
    <xf numFmtId="0" fontId="36" fillId="0" borderId="114" xfId="30" applyFont="1" applyBorder="1" applyAlignment="1" applyProtection="1">
      <alignment horizontal="left" vertical="center" shrinkToFit="1"/>
      <protection locked="0"/>
    </xf>
    <xf numFmtId="0" fontId="36" fillId="5" borderId="72" xfId="30" applyFont="1" applyFill="1" applyBorder="1" applyAlignment="1" applyProtection="1">
      <alignment horizontal="center" vertical="center"/>
    </xf>
    <xf numFmtId="0" fontId="36" fillId="5" borderId="67" xfId="30" applyFont="1" applyFill="1" applyBorder="1" applyAlignment="1" applyProtection="1">
      <alignment horizontal="center" vertical="center"/>
    </xf>
    <xf numFmtId="188" fontId="36" fillId="5" borderId="130" xfId="32" applyNumberFormat="1" applyFont="1" applyFill="1" applyBorder="1" applyAlignment="1" applyProtection="1">
      <alignment horizontal="right" vertical="center" shrinkToFit="1"/>
    </xf>
    <xf numFmtId="188" fontId="36" fillId="5" borderId="18" xfId="32" applyNumberFormat="1" applyFont="1" applyFill="1" applyBorder="1" applyAlignment="1" applyProtection="1">
      <alignment horizontal="right" vertical="center" shrinkToFit="1"/>
    </xf>
    <xf numFmtId="188" fontId="36" fillId="5" borderId="184" xfId="32" applyNumberFormat="1" applyFont="1" applyFill="1" applyBorder="1" applyAlignment="1" applyProtection="1">
      <alignment horizontal="right" vertical="center" shrinkToFit="1"/>
    </xf>
    <xf numFmtId="188" fontId="36" fillId="5" borderId="166" xfId="32" applyNumberFormat="1" applyFont="1" applyFill="1" applyBorder="1" applyAlignment="1" applyProtection="1">
      <alignment horizontal="right" vertical="center" shrinkToFit="1"/>
    </xf>
    <xf numFmtId="188" fontId="36" fillId="5" borderId="167" xfId="32" applyNumberFormat="1" applyFont="1" applyFill="1" applyBorder="1" applyAlignment="1" applyProtection="1">
      <alignment horizontal="right" vertical="center" shrinkToFit="1"/>
    </xf>
    <xf numFmtId="188" fontId="36" fillId="5" borderId="185" xfId="32" applyNumberFormat="1" applyFont="1" applyFill="1" applyBorder="1" applyAlignment="1" applyProtection="1">
      <alignment horizontal="right" vertical="center" shrinkToFit="1"/>
    </xf>
    <xf numFmtId="0" fontId="36" fillId="5" borderId="71" xfId="30" applyFont="1" applyFill="1" applyBorder="1" applyProtection="1">
      <alignment vertical="center"/>
    </xf>
    <xf numFmtId="0" fontId="36" fillId="5" borderId="72" xfId="30" applyFont="1" applyFill="1" applyBorder="1" applyProtection="1">
      <alignment vertical="center"/>
    </xf>
    <xf numFmtId="0" fontId="36" fillId="5" borderId="67" xfId="30" applyFont="1" applyFill="1" applyBorder="1" applyProtection="1">
      <alignment vertical="center"/>
    </xf>
    <xf numFmtId="189" fontId="36" fillId="5" borderId="69" xfId="32" applyNumberFormat="1" applyFont="1" applyFill="1" applyBorder="1" applyAlignment="1" applyProtection="1">
      <alignment horizontal="right" vertical="center" shrinkToFit="1"/>
    </xf>
    <xf numFmtId="189" fontId="36" fillId="5" borderId="72" xfId="32" applyNumberFormat="1" applyFont="1" applyFill="1" applyBorder="1" applyAlignment="1" applyProtection="1">
      <alignment horizontal="right" vertical="center" shrinkToFit="1"/>
    </xf>
    <xf numFmtId="189" fontId="36" fillId="5" borderId="67" xfId="32" applyNumberFormat="1" applyFont="1" applyFill="1" applyBorder="1" applyAlignment="1" applyProtection="1">
      <alignment horizontal="right" vertical="center" shrinkToFit="1"/>
    </xf>
    <xf numFmtId="0" fontId="36" fillId="5" borderId="7" xfId="30" applyFont="1" applyFill="1" applyBorder="1" applyProtection="1">
      <alignment vertical="center"/>
    </xf>
    <xf numFmtId="0" fontId="36" fillId="5" borderId="0" xfId="30" applyFont="1" applyFill="1" applyBorder="1" applyProtection="1">
      <alignment vertical="center"/>
    </xf>
    <xf numFmtId="0" fontId="36" fillId="5" borderId="38" xfId="30" applyFont="1" applyFill="1" applyBorder="1" applyProtection="1">
      <alignment vertical="center"/>
    </xf>
    <xf numFmtId="176" fontId="36" fillId="5" borderId="60" xfId="32" applyNumberFormat="1" applyFont="1" applyFill="1" applyBorder="1" applyAlignment="1" applyProtection="1">
      <alignment horizontal="right" vertical="center" shrinkToFit="1"/>
    </xf>
    <xf numFmtId="176" fontId="36" fillId="5" borderId="0" xfId="32" applyNumberFormat="1" applyFont="1" applyFill="1" applyBorder="1" applyAlignment="1" applyProtection="1">
      <alignment horizontal="right" vertical="center" shrinkToFit="1"/>
    </xf>
    <xf numFmtId="176" fontId="36" fillId="5" borderId="38" xfId="32" applyNumberFormat="1" applyFont="1" applyFill="1" applyBorder="1" applyAlignment="1" applyProtection="1">
      <alignment horizontal="right" vertical="center" shrinkToFit="1"/>
    </xf>
    <xf numFmtId="0" fontId="36" fillId="5" borderId="49" xfId="30" applyFont="1" applyFill="1" applyBorder="1" applyProtection="1">
      <alignment vertical="center"/>
    </xf>
    <xf numFmtId="0" fontId="36" fillId="5" borderId="40" xfId="30" applyFont="1" applyFill="1" applyBorder="1" applyProtection="1">
      <alignment vertical="center"/>
    </xf>
    <xf numFmtId="177" fontId="36" fillId="5" borderId="60" xfId="32" applyNumberFormat="1" applyFont="1" applyFill="1" applyBorder="1" applyAlignment="1" applyProtection="1">
      <alignment horizontal="right" vertical="center" shrinkToFit="1"/>
    </xf>
    <xf numFmtId="177" fontId="36" fillId="5" borderId="0" xfId="32" applyNumberFormat="1" applyFont="1" applyFill="1" applyBorder="1" applyAlignment="1" applyProtection="1">
      <alignment horizontal="right" vertical="center" shrinkToFit="1"/>
    </xf>
    <xf numFmtId="177" fontId="36" fillId="5" borderId="85" xfId="32" applyNumberFormat="1" applyFont="1" applyFill="1" applyBorder="1" applyAlignment="1" applyProtection="1">
      <alignment horizontal="right" vertical="center" shrinkToFit="1"/>
    </xf>
    <xf numFmtId="177" fontId="36" fillId="5" borderId="88" xfId="32" applyNumberFormat="1" applyFont="1" applyFill="1" applyBorder="1" applyAlignment="1" applyProtection="1">
      <alignment horizontal="right" vertical="center" shrinkToFit="1"/>
    </xf>
    <xf numFmtId="188" fontId="36" fillId="5" borderId="88" xfId="32" applyNumberFormat="1" applyFont="1" applyFill="1" applyBorder="1" applyAlignment="1" applyProtection="1">
      <alignment horizontal="right" vertical="center" shrinkToFit="1"/>
    </xf>
    <xf numFmtId="188" fontId="36" fillId="5" borderId="0" xfId="32" applyNumberFormat="1" applyFont="1" applyFill="1" applyBorder="1" applyAlignment="1" applyProtection="1">
      <alignment horizontal="right" vertical="center" shrinkToFit="1"/>
    </xf>
    <xf numFmtId="188" fontId="36" fillId="5" borderId="62" xfId="32" applyNumberFormat="1" applyFont="1" applyFill="1" applyBorder="1" applyAlignment="1" applyProtection="1">
      <alignment horizontal="right" vertical="center" shrinkToFit="1"/>
    </xf>
    <xf numFmtId="0" fontId="36" fillId="5" borderId="60" xfId="30" applyFont="1" applyFill="1" applyBorder="1" applyAlignment="1" applyProtection="1">
      <alignment vertical="center" shrinkToFit="1"/>
    </xf>
    <xf numFmtId="0" fontId="36" fillId="5" borderId="0" xfId="30" applyFont="1" applyFill="1" applyBorder="1" applyAlignment="1" applyProtection="1">
      <alignment vertical="center" shrinkToFit="1"/>
    </xf>
    <xf numFmtId="0" fontId="36" fillId="5" borderId="38" xfId="30" applyFont="1" applyFill="1" applyBorder="1" applyAlignment="1" applyProtection="1">
      <alignment vertical="center" shrinkToFit="1"/>
    </xf>
    <xf numFmtId="177" fontId="36" fillId="5" borderId="154" xfId="32" applyNumberFormat="1" applyFont="1" applyFill="1" applyBorder="1" applyAlignment="1" applyProtection="1">
      <alignment horizontal="right" vertical="center" shrinkToFit="1"/>
    </xf>
    <xf numFmtId="177" fontId="36" fillId="5" borderId="86" xfId="32" applyNumberFormat="1" applyFont="1" applyFill="1" applyBorder="1" applyAlignment="1" applyProtection="1">
      <alignment horizontal="right" vertical="center" shrinkToFit="1"/>
    </xf>
    <xf numFmtId="177" fontId="36" fillId="7" borderId="129" xfId="30" applyNumberFormat="1" applyFont="1" applyFill="1" applyBorder="1" applyAlignment="1" applyProtection="1">
      <alignment horizontal="right" vertical="center" shrinkToFit="1"/>
      <protection locked="0"/>
    </xf>
    <xf numFmtId="0" fontId="36" fillId="7" borderId="129" xfId="30" applyNumberFormat="1" applyFont="1" applyFill="1" applyBorder="1" applyAlignment="1" applyProtection="1">
      <alignment horizontal="left" vertical="center" shrinkToFit="1"/>
      <protection locked="0"/>
    </xf>
    <xf numFmtId="0" fontId="36" fillId="7" borderId="132" xfId="30" applyNumberFormat="1" applyFont="1" applyFill="1" applyBorder="1" applyAlignment="1" applyProtection="1">
      <alignment horizontal="left" vertical="center" shrinkToFit="1"/>
      <protection locked="0"/>
    </xf>
    <xf numFmtId="189" fontId="36" fillId="5" borderId="181" xfId="32" applyNumberFormat="1" applyFont="1" applyFill="1" applyBorder="1" applyAlignment="1" applyProtection="1">
      <alignment horizontal="right" vertical="center" shrinkToFit="1"/>
    </xf>
    <xf numFmtId="189" fontId="36" fillId="5" borderId="182" xfId="32" applyNumberFormat="1" applyFont="1" applyFill="1" applyBorder="1" applyAlignment="1" applyProtection="1">
      <alignment horizontal="right" vertical="center" shrinkToFit="1"/>
    </xf>
    <xf numFmtId="189" fontId="36" fillId="5" borderId="183"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left" vertical="center" wrapText="1"/>
    </xf>
    <xf numFmtId="0" fontId="36" fillId="5" borderId="12" xfId="30" applyFont="1" applyFill="1" applyBorder="1" applyAlignment="1" applyProtection="1">
      <alignment horizontal="left" vertical="center" wrapText="1"/>
    </xf>
    <xf numFmtId="0" fontId="36" fillId="5" borderId="71" xfId="30" applyFont="1" applyFill="1" applyBorder="1" applyAlignment="1" applyProtection="1">
      <alignment horizontal="left" vertical="center" wrapText="1"/>
    </xf>
    <xf numFmtId="0" fontId="36" fillId="5" borderId="72" xfId="30" applyFont="1" applyFill="1" applyBorder="1" applyAlignment="1" applyProtection="1">
      <alignment horizontal="left" vertical="center" wrapText="1"/>
    </xf>
    <xf numFmtId="0" fontId="36" fillId="5" borderId="12" xfId="30" applyFont="1" applyFill="1" applyBorder="1" applyAlignment="1" applyProtection="1">
      <alignment horizontal="center" vertical="center"/>
    </xf>
    <xf numFmtId="0" fontId="36" fillId="5" borderId="46" xfId="30" applyFont="1" applyFill="1" applyBorder="1" applyAlignment="1" applyProtection="1">
      <alignment horizontal="center" vertical="center"/>
    </xf>
    <xf numFmtId="188" fontId="36" fillId="5" borderId="39" xfId="32" applyNumberFormat="1" applyFont="1" applyFill="1" applyBorder="1" applyAlignment="1" applyProtection="1">
      <alignment horizontal="right" vertical="center" shrinkToFit="1"/>
    </xf>
    <xf numFmtId="188" fontId="36" fillId="5" borderId="31" xfId="32" applyNumberFormat="1" applyFont="1" applyFill="1" applyBorder="1" applyAlignment="1" applyProtection="1">
      <alignment horizontal="right" vertical="center" shrinkToFit="1"/>
    </xf>
    <xf numFmtId="188" fontId="36" fillId="5" borderId="156" xfId="32" applyNumberFormat="1" applyFont="1" applyFill="1" applyBorder="1" applyAlignment="1" applyProtection="1">
      <alignment horizontal="right" vertical="center" shrinkToFit="1"/>
    </xf>
    <xf numFmtId="188" fontId="36" fillId="5" borderId="157" xfId="32" applyNumberFormat="1" applyFont="1" applyFill="1" applyBorder="1" applyAlignment="1" applyProtection="1">
      <alignment horizontal="right" vertical="center" shrinkToFit="1"/>
    </xf>
    <xf numFmtId="188" fontId="36" fillId="5" borderId="158" xfId="32" applyNumberFormat="1" applyFont="1" applyFill="1" applyBorder="1" applyAlignment="1" applyProtection="1">
      <alignment horizontal="right" vertical="center" shrinkToFit="1"/>
    </xf>
    <xf numFmtId="188" fontId="36" fillId="5" borderId="159" xfId="32" applyNumberFormat="1" applyFont="1" applyFill="1" applyBorder="1" applyAlignment="1" applyProtection="1">
      <alignment horizontal="right" vertical="center" shrinkToFit="1"/>
    </xf>
    <xf numFmtId="188" fontId="36" fillId="5" borderId="160" xfId="32" applyNumberFormat="1" applyFont="1" applyFill="1" applyBorder="1" applyAlignment="1" applyProtection="1">
      <alignment horizontal="right" vertical="center" shrinkToFit="1"/>
    </xf>
    <xf numFmtId="189" fontId="36" fillId="5" borderId="60" xfId="32" applyNumberFormat="1" applyFont="1" applyFill="1" applyBorder="1" applyAlignment="1" applyProtection="1">
      <alignment horizontal="right" vertical="center" shrinkToFit="1"/>
    </xf>
    <xf numFmtId="189" fontId="36" fillId="5" borderId="0" xfId="32" applyNumberFormat="1" applyFont="1" applyFill="1" applyBorder="1" applyAlignment="1" applyProtection="1">
      <alignment horizontal="right" vertical="center" shrinkToFit="1"/>
    </xf>
    <xf numFmtId="189" fontId="36" fillId="5" borderId="38" xfId="32" applyNumberFormat="1" applyFont="1" applyFill="1" applyBorder="1" applyAlignment="1" applyProtection="1">
      <alignment horizontal="right" vertical="center" shrinkToFit="1"/>
    </xf>
    <xf numFmtId="189" fontId="36" fillId="5" borderId="0" xfId="32" applyNumberFormat="1" applyFont="1" applyFill="1" applyAlignment="1" applyProtection="1">
      <alignment horizontal="right" vertical="center" shrinkToFit="1"/>
    </xf>
    <xf numFmtId="189" fontId="36" fillId="5" borderId="62" xfId="32" applyNumberFormat="1" applyFont="1" applyFill="1" applyBorder="1" applyAlignment="1" applyProtection="1">
      <alignment horizontal="right" vertical="center" shrinkToFit="1"/>
    </xf>
    <xf numFmtId="0" fontId="39" fillId="5" borderId="24" xfId="30" applyFont="1" applyFill="1" applyBorder="1" applyAlignment="1" applyProtection="1">
      <alignment horizontal="left" vertical="center"/>
    </xf>
    <xf numFmtId="0" fontId="36" fillId="5" borderId="49" xfId="30" applyFont="1" applyFill="1" applyBorder="1" applyAlignment="1" applyProtection="1">
      <alignment horizontal="left" vertical="center"/>
    </xf>
    <xf numFmtId="0" fontId="36" fillId="5" borderId="49" xfId="30" applyFont="1" applyFill="1" applyBorder="1" applyAlignment="1" applyProtection="1">
      <alignment horizontal="right" vertical="center" wrapText="1"/>
    </xf>
    <xf numFmtId="0" fontId="36" fillId="5" borderId="49" xfId="30" applyFont="1" applyFill="1" applyBorder="1" applyAlignment="1" applyProtection="1">
      <alignment horizontal="right" vertical="center"/>
    </xf>
    <xf numFmtId="0" fontId="36" fillId="5" borderId="40" xfId="30" applyFont="1" applyFill="1" applyBorder="1" applyAlignment="1" applyProtection="1">
      <alignment horizontal="right" vertical="center"/>
    </xf>
    <xf numFmtId="177" fontId="36" fillId="5" borderId="37" xfId="32" applyNumberFormat="1" applyFont="1" applyFill="1" applyBorder="1" applyAlignment="1" applyProtection="1">
      <alignment horizontal="right" vertical="center" shrinkToFit="1"/>
    </xf>
    <xf numFmtId="177" fontId="36" fillId="5" borderId="49" xfId="32" applyNumberFormat="1" applyFont="1" applyFill="1" applyBorder="1" applyAlignment="1" applyProtection="1">
      <alignment horizontal="right" vertical="center" shrinkToFit="1"/>
    </xf>
    <xf numFmtId="177" fontId="36" fillId="5" borderId="89" xfId="32" applyNumberFormat="1" applyFont="1" applyFill="1" applyBorder="1" applyAlignment="1" applyProtection="1">
      <alignment horizontal="right" vertical="center" shrinkToFit="1"/>
    </xf>
    <xf numFmtId="177" fontId="36" fillId="5" borderId="91" xfId="32" applyNumberFormat="1" applyFont="1" applyFill="1" applyBorder="1" applyAlignment="1" applyProtection="1">
      <alignment horizontal="right" vertical="center" shrinkToFit="1"/>
    </xf>
    <xf numFmtId="188" fontId="36" fillId="5" borderId="178" xfId="32" applyNumberFormat="1" applyFont="1" applyFill="1" applyBorder="1" applyAlignment="1" applyProtection="1">
      <alignment horizontal="right" vertical="center" shrinkToFit="1"/>
    </xf>
    <xf numFmtId="188" fontId="36" fillId="5" borderId="179" xfId="32" applyNumberFormat="1" applyFont="1" applyFill="1" applyBorder="1" applyAlignment="1" applyProtection="1">
      <alignment horizontal="right" vertical="center" shrinkToFit="1"/>
    </xf>
    <xf numFmtId="188" fontId="36" fillId="5" borderId="180" xfId="32" applyNumberFormat="1" applyFont="1" applyFill="1" applyBorder="1" applyAlignment="1" applyProtection="1">
      <alignment horizontal="right" vertical="center" shrinkToFit="1"/>
    </xf>
    <xf numFmtId="176" fontId="36" fillId="5" borderId="0" xfId="32" applyNumberFormat="1" applyFont="1" applyFill="1" applyAlignment="1" applyProtection="1">
      <alignment horizontal="right" vertical="center" shrinkToFit="1"/>
    </xf>
    <xf numFmtId="176" fontId="36" fillId="5" borderId="62" xfId="32" applyNumberFormat="1" applyFont="1" applyFill="1" applyBorder="1" applyAlignment="1" applyProtection="1">
      <alignment horizontal="right" vertical="center" shrinkToFit="1"/>
    </xf>
    <xf numFmtId="0" fontId="36" fillId="5" borderId="7" xfId="30" applyFont="1" applyFill="1" applyBorder="1" applyAlignment="1" applyProtection="1">
      <alignment horizontal="left" vertical="center"/>
    </xf>
    <xf numFmtId="0" fontId="36" fillId="5" borderId="0" xfId="30" applyFont="1" applyFill="1" applyBorder="1" applyAlignment="1" applyProtection="1">
      <alignment horizontal="left" vertical="center"/>
    </xf>
    <xf numFmtId="0" fontId="36" fillId="5" borderId="0" xfId="30" applyFont="1" applyFill="1" applyBorder="1" applyAlignment="1" applyProtection="1">
      <alignment horizontal="right" vertical="center" wrapText="1"/>
    </xf>
    <xf numFmtId="0" fontId="36" fillId="5" borderId="0" xfId="30" applyFont="1" applyFill="1" applyBorder="1" applyAlignment="1" applyProtection="1">
      <alignment horizontal="right" vertical="center"/>
    </xf>
    <xf numFmtId="0" fontId="36" fillId="5" borderId="38" xfId="30" applyFont="1" applyFill="1" applyBorder="1" applyAlignment="1" applyProtection="1">
      <alignment horizontal="right" vertical="center"/>
    </xf>
    <xf numFmtId="188" fontId="36" fillId="5" borderId="175" xfId="32" applyNumberFormat="1" applyFont="1" applyFill="1" applyBorder="1" applyAlignment="1" applyProtection="1">
      <alignment horizontal="right" vertical="center" shrinkToFit="1"/>
    </xf>
    <xf numFmtId="188" fontId="36" fillId="5" borderId="176" xfId="32" applyNumberFormat="1" applyFont="1" applyFill="1" applyBorder="1" applyAlignment="1" applyProtection="1">
      <alignment horizontal="right" vertical="center" shrinkToFit="1"/>
    </xf>
    <xf numFmtId="188" fontId="36" fillId="5" borderId="177" xfId="32" applyNumberFormat="1" applyFont="1" applyFill="1" applyBorder="1" applyAlignment="1" applyProtection="1">
      <alignment horizontal="right" vertical="center" shrinkToFit="1"/>
    </xf>
    <xf numFmtId="176" fontId="36" fillId="5" borderId="41" xfId="32" applyNumberFormat="1" applyFont="1" applyFill="1" applyBorder="1" applyAlignment="1" applyProtection="1">
      <alignment horizontal="right" vertical="center" shrinkToFit="1"/>
    </xf>
    <xf numFmtId="176" fontId="36" fillId="5" borderId="12" xfId="32" applyNumberFormat="1" applyFont="1" applyFill="1" applyBorder="1" applyAlignment="1" applyProtection="1">
      <alignment horizontal="right" vertical="center" shrinkToFit="1"/>
    </xf>
    <xf numFmtId="176" fontId="36" fillId="5" borderId="13" xfId="32" applyNumberFormat="1" applyFont="1" applyFill="1" applyBorder="1" applyAlignment="1" applyProtection="1">
      <alignment horizontal="right" vertical="center" shrinkToFit="1"/>
    </xf>
    <xf numFmtId="0" fontId="36" fillId="5" borderId="69" xfId="30" applyFont="1" applyFill="1" applyBorder="1" applyProtection="1">
      <alignment vertical="center"/>
    </xf>
    <xf numFmtId="177" fontId="36" fillId="5" borderId="172" xfId="32" applyNumberFormat="1" applyFont="1" applyFill="1" applyBorder="1" applyAlignment="1" applyProtection="1">
      <alignment horizontal="right" vertical="center" shrinkToFit="1"/>
    </xf>
    <xf numFmtId="177" fontId="36" fillId="5" borderId="173" xfId="32" applyNumberFormat="1" applyFont="1" applyFill="1" applyBorder="1" applyAlignment="1" applyProtection="1">
      <alignment horizontal="right" vertical="center" shrinkToFit="1"/>
    </xf>
    <xf numFmtId="188" fontId="36" fillId="5" borderId="173" xfId="32" applyNumberFormat="1" applyFont="1" applyFill="1" applyBorder="1" applyAlignment="1" applyProtection="1">
      <alignment horizontal="right" vertical="center" shrinkToFit="1"/>
    </xf>
    <xf numFmtId="188" fontId="36" fillId="5" borderId="174" xfId="32" applyNumberFormat="1" applyFont="1" applyFill="1" applyBorder="1" applyAlignment="1" applyProtection="1">
      <alignment horizontal="right" vertical="center" shrinkToFit="1"/>
    </xf>
    <xf numFmtId="188" fontId="36" fillId="5" borderId="86" xfId="32" applyNumberFormat="1" applyFont="1" applyFill="1" applyBorder="1" applyAlignment="1" applyProtection="1">
      <alignment horizontal="right" vertical="center" shrinkToFit="1"/>
    </xf>
    <xf numFmtId="188" fontId="36" fillId="5" borderId="155"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left" vertical="center"/>
    </xf>
    <xf numFmtId="0" fontId="36" fillId="5" borderId="12" xfId="30" applyFont="1" applyFill="1" applyBorder="1" applyAlignment="1" applyProtection="1">
      <alignment horizontal="left" vertical="center"/>
    </xf>
    <xf numFmtId="0" fontId="36" fillId="5" borderId="12" xfId="30" applyFont="1" applyFill="1" applyBorder="1" applyAlignment="1" applyProtection="1">
      <alignment horizontal="right" vertical="center"/>
    </xf>
    <xf numFmtId="0" fontId="36" fillId="5" borderId="46" xfId="30" applyFont="1" applyFill="1" applyBorder="1" applyAlignment="1" applyProtection="1">
      <alignment horizontal="right" vertical="center"/>
    </xf>
    <xf numFmtId="177" fontId="36" fillId="5" borderId="41" xfId="31" applyNumberFormat="1" applyFont="1" applyFill="1" applyBorder="1" applyAlignment="1" applyProtection="1">
      <alignment horizontal="right" vertical="center" shrinkToFit="1"/>
    </xf>
    <xf numFmtId="177" fontId="36" fillId="5" borderId="12" xfId="31" applyNumberFormat="1" applyFont="1" applyFill="1" applyBorder="1" applyAlignment="1" applyProtection="1">
      <alignment horizontal="right" vertical="center" shrinkToFit="1"/>
    </xf>
    <xf numFmtId="177" fontId="36" fillId="5" borderId="82" xfId="31" applyNumberFormat="1" applyFont="1" applyFill="1" applyBorder="1" applyAlignment="1" applyProtection="1">
      <alignment horizontal="right" vertical="center" shrinkToFit="1"/>
    </xf>
    <xf numFmtId="177" fontId="36" fillId="5" borderId="84" xfId="31" applyNumberFormat="1" applyFont="1" applyFill="1" applyBorder="1" applyAlignment="1" applyProtection="1">
      <alignment horizontal="right" vertical="center" shrinkToFit="1"/>
    </xf>
    <xf numFmtId="188" fontId="36" fillId="5" borderId="169" xfId="32" applyNumberFormat="1" applyFont="1" applyFill="1" applyBorder="1" applyAlignment="1" applyProtection="1">
      <alignment horizontal="right" vertical="center" shrinkToFit="1"/>
    </xf>
    <xf numFmtId="188" fontId="36" fillId="5" borderId="170" xfId="32" applyNumberFormat="1" applyFont="1" applyFill="1" applyBorder="1" applyAlignment="1" applyProtection="1">
      <alignment horizontal="right" vertical="center" shrinkToFit="1"/>
    </xf>
    <xf numFmtId="188" fontId="36" fillId="5" borderId="171" xfId="32" applyNumberFormat="1" applyFont="1" applyFill="1" applyBorder="1" applyAlignment="1" applyProtection="1">
      <alignment horizontal="right" vertical="center" shrinkToFit="1"/>
    </xf>
    <xf numFmtId="0" fontId="36" fillId="5" borderId="11" xfId="30" applyFont="1" applyFill="1" applyBorder="1" applyProtection="1">
      <alignment vertical="center"/>
    </xf>
    <xf numFmtId="0" fontId="36" fillId="5" borderId="12" xfId="30" applyFont="1" applyFill="1" applyBorder="1" applyProtection="1">
      <alignment vertical="center"/>
    </xf>
    <xf numFmtId="0" fontId="36" fillId="5" borderId="46" xfId="30" applyFont="1" applyFill="1" applyBorder="1" applyProtection="1">
      <alignment vertical="center"/>
    </xf>
    <xf numFmtId="176" fontId="36" fillId="5" borderId="46" xfId="32" applyNumberFormat="1" applyFont="1" applyFill="1" applyBorder="1" applyAlignment="1" applyProtection="1">
      <alignment horizontal="right" vertical="center" shrinkToFit="1"/>
    </xf>
    <xf numFmtId="0" fontId="36" fillId="5" borderId="75" xfId="30" applyFont="1" applyFill="1" applyBorder="1" applyAlignment="1" applyProtection="1">
      <alignment horizontal="center" vertical="center"/>
    </xf>
    <xf numFmtId="0" fontId="36" fillId="5" borderId="25" xfId="30" applyFont="1" applyFill="1" applyBorder="1" applyAlignment="1" applyProtection="1">
      <alignment horizontal="center" vertical="center"/>
    </xf>
    <xf numFmtId="0" fontId="36" fillId="5" borderId="76" xfId="30" applyFont="1" applyFill="1" applyBorder="1" applyAlignment="1" applyProtection="1">
      <alignment horizontal="center" vertical="center"/>
    </xf>
    <xf numFmtId="0" fontId="36" fillId="5" borderId="26" xfId="30" applyFont="1" applyFill="1" applyBorder="1" applyAlignment="1" applyProtection="1">
      <alignment horizontal="center" vertical="center"/>
    </xf>
    <xf numFmtId="0" fontId="36" fillId="5" borderId="60" xfId="30" applyFont="1" applyFill="1" applyBorder="1" applyProtection="1">
      <alignment vertical="center"/>
    </xf>
    <xf numFmtId="0" fontId="36" fillId="5" borderId="11" xfId="30" applyFont="1" applyFill="1" applyBorder="1" applyAlignment="1" applyProtection="1">
      <alignment horizontal="center" vertical="center" textRotation="255" wrapText="1"/>
    </xf>
    <xf numFmtId="0" fontId="36" fillId="5" borderId="46" xfId="30" applyFont="1" applyFill="1" applyBorder="1" applyAlignment="1" applyProtection="1">
      <alignment horizontal="center" vertical="center" textRotation="255" wrapText="1"/>
    </xf>
    <xf numFmtId="0" fontId="36" fillId="5" borderId="7" xfId="30" applyFont="1" applyFill="1" applyBorder="1" applyAlignment="1" applyProtection="1">
      <alignment horizontal="center" vertical="center" textRotation="255" wrapText="1"/>
    </xf>
    <xf numFmtId="0" fontId="36" fillId="5" borderId="38" xfId="30" applyFont="1" applyFill="1" applyBorder="1" applyAlignment="1" applyProtection="1">
      <alignment horizontal="center" vertical="center" textRotation="255" wrapText="1"/>
    </xf>
    <xf numFmtId="0" fontId="36" fillId="5" borderId="24" xfId="30" applyFont="1" applyFill="1" applyBorder="1" applyAlignment="1" applyProtection="1">
      <alignment horizontal="center" vertical="center" textRotation="255" wrapText="1"/>
    </xf>
    <xf numFmtId="0" fontId="36" fillId="5" borderId="40" xfId="30" applyFont="1" applyFill="1" applyBorder="1" applyAlignment="1" applyProtection="1">
      <alignment horizontal="center" vertical="center" textRotation="255" wrapText="1"/>
    </xf>
    <xf numFmtId="0" fontId="36" fillId="5" borderId="60" xfId="30" applyFont="1" applyFill="1" applyBorder="1" applyAlignment="1" applyProtection="1">
      <alignment vertical="center"/>
    </xf>
    <xf numFmtId="0" fontId="36" fillId="5" borderId="0" xfId="30" applyFont="1" applyFill="1" applyBorder="1" applyAlignment="1" applyProtection="1">
      <alignment vertical="center"/>
    </xf>
    <xf numFmtId="0" fontId="36" fillId="5" borderId="38" xfId="30" applyFont="1" applyFill="1" applyBorder="1" applyAlignment="1" applyProtection="1">
      <alignment vertical="center"/>
    </xf>
    <xf numFmtId="0" fontId="36" fillId="5" borderId="17" xfId="30" applyFont="1" applyFill="1" applyBorder="1" applyAlignment="1" applyProtection="1">
      <alignment horizontal="left" vertical="center" wrapText="1"/>
    </xf>
    <xf numFmtId="0" fontId="36" fillId="5" borderId="18" xfId="30" applyFont="1" applyFill="1" applyBorder="1" applyAlignment="1" applyProtection="1">
      <alignment horizontal="left" vertical="center"/>
    </xf>
    <xf numFmtId="0" fontId="36" fillId="5" borderId="43" xfId="30" applyFont="1" applyFill="1" applyBorder="1" applyAlignment="1" applyProtection="1">
      <alignment horizontal="left" vertical="center"/>
    </xf>
    <xf numFmtId="188" fontId="36" fillId="5" borderId="128" xfId="32" applyNumberFormat="1" applyFont="1" applyFill="1" applyBorder="1" applyAlignment="1" applyProtection="1">
      <alignment horizontal="right" vertical="center" shrinkToFit="1"/>
    </xf>
    <xf numFmtId="188" fontId="36" fillId="5" borderId="129" xfId="32" applyNumberFormat="1" applyFont="1" applyFill="1" applyBorder="1" applyAlignment="1" applyProtection="1">
      <alignment horizontal="right" vertical="center" shrinkToFit="1"/>
    </xf>
    <xf numFmtId="177" fontId="36" fillId="5" borderId="164" xfId="32" applyNumberFormat="1" applyFont="1" applyFill="1" applyBorder="1" applyAlignment="1" applyProtection="1">
      <alignment horizontal="right" vertical="center" shrinkToFit="1"/>
    </xf>
    <xf numFmtId="177" fontId="36" fillId="5" borderId="165" xfId="32" applyNumberFormat="1" applyFont="1" applyFill="1" applyBorder="1" applyAlignment="1" applyProtection="1">
      <alignment horizontal="right" vertical="center" shrinkToFit="1"/>
    </xf>
    <xf numFmtId="188" fontId="36" fillId="5" borderId="162" xfId="32" applyNumberFormat="1" applyFont="1" applyFill="1" applyBorder="1" applyAlignment="1" applyProtection="1">
      <alignment horizontal="right" vertical="center" shrinkToFit="1"/>
    </xf>
    <xf numFmtId="0" fontId="36" fillId="5" borderId="60" xfId="32" applyFont="1" applyFill="1" applyBorder="1" applyAlignment="1" applyProtection="1">
      <alignment horizontal="left" vertical="center" shrinkToFit="1"/>
    </xf>
    <xf numFmtId="0" fontId="36" fillId="5" borderId="0" xfId="32" applyFont="1" applyFill="1" applyBorder="1" applyAlignment="1" applyProtection="1">
      <alignment horizontal="left" vertical="center" shrinkToFit="1"/>
    </xf>
    <xf numFmtId="0" fontId="36" fillId="5" borderId="38" xfId="32" applyFont="1" applyFill="1" applyBorder="1" applyAlignment="1" applyProtection="1">
      <alignment horizontal="left" vertical="center" shrinkToFit="1"/>
    </xf>
    <xf numFmtId="0" fontId="36" fillId="5" borderId="37" xfId="30" applyFont="1" applyFill="1" applyBorder="1" applyAlignment="1" applyProtection="1">
      <alignment vertical="center"/>
    </xf>
    <xf numFmtId="0" fontId="36" fillId="5" borderId="49" xfId="30" applyFont="1" applyFill="1" applyBorder="1" applyAlignment="1" applyProtection="1">
      <alignment vertical="center"/>
    </xf>
    <xf numFmtId="0" fontId="36" fillId="5" borderId="40" xfId="30" applyFont="1" applyFill="1" applyBorder="1" applyAlignment="1" applyProtection="1">
      <alignment vertical="center"/>
    </xf>
    <xf numFmtId="0" fontId="36" fillId="5" borderId="81" xfId="30" applyFont="1" applyFill="1" applyBorder="1" applyAlignment="1" applyProtection="1">
      <alignment horizontal="center" vertical="center"/>
    </xf>
    <xf numFmtId="177" fontId="36" fillId="5" borderId="83" xfId="32" applyNumberFormat="1" applyFont="1" applyFill="1" applyBorder="1" applyAlignment="1" applyProtection="1">
      <alignment horizontal="right" vertical="center" shrinkToFit="1"/>
    </xf>
    <xf numFmtId="188" fontId="36" fillId="5" borderId="83" xfId="32" applyNumberFormat="1" applyFont="1" applyFill="1" applyBorder="1" applyAlignment="1" applyProtection="1">
      <alignment horizontal="right" vertical="center" shrinkToFit="1"/>
    </xf>
    <xf numFmtId="188" fontId="36" fillId="5" borderId="153" xfId="32" applyNumberFormat="1" applyFont="1" applyFill="1" applyBorder="1" applyAlignment="1" applyProtection="1">
      <alignment horizontal="right" vertical="center" shrinkToFit="1"/>
    </xf>
    <xf numFmtId="177" fontId="36" fillId="5" borderId="90" xfId="32" applyNumberFormat="1" applyFont="1" applyFill="1" applyBorder="1" applyAlignment="1" applyProtection="1">
      <alignment horizontal="right" vertical="center" shrinkToFit="1"/>
    </xf>
    <xf numFmtId="188" fontId="36" fillId="5" borderId="163" xfId="32" applyNumberFormat="1" applyFont="1" applyFill="1" applyBorder="1" applyAlignment="1" applyProtection="1">
      <alignment horizontal="right" vertical="center" shrinkToFit="1"/>
    </xf>
    <xf numFmtId="188" fontId="36" fillId="5" borderId="45" xfId="32" applyNumberFormat="1" applyFont="1" applyFill="1" applyBorder="1" applyAlignment="1" applyProtection="1">
      <alignment horizontal="right" vertical="center" shrinkToFit="1"/>
    </xf>
    <xf numFmtId="188" fontId="36" fillId="5" borderId="91" xfId="32" applyNumberFormat="1" applyFont="1" applyFill="1" applyBorder="1" applyAlignment="1" applyProtection="1">
      <alignment horizontal="right" vertical="center" shrinkToFit="1"/>
    </xf>
    <xf numFmtId="188" fontId="36" fillId="5" borderId="49" xfId="32" applyNumberFormat="1" applyFont="1" applyFill="1" applyBorder="1" applyAlignment="1" applyProtection="1">
      <alignment horizontal="right" vertical="center" shrinkToFit="1"/>
    </xf>
    <xf numFmtId="188" fontId="36" fillId="5" borderId="63"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center" vertical="center" wrapText="1"/>
    </xf>
    <xf numFmtId="0" fontId="36" fillId="5" borderId="12" xfId="30" applyFont="1" applyFill="1" applyBorder="1" applyAlignment="1" applyProtection="1">
      <alignment horizontal="center" vertical="center" wrapText="1"/>
    </xf>
    <xf numFmtId="0" fontId="36" fillId="5" borderId="46" xfId="30" applyFont="1" applyFill="1" applyBorder="1" applyAlignment="1" applyProtection="1">
      <alignment horizontal="center" vertical="center" wrapText="1"/>
    </xf>
    <xf numFmtId="0" fontId="36" fillId="5" borderId="7" xfId="30" applyFont="1" applyFill="1" applyBorder="1" applyAlignment="1" applyProtection="1">
      <alignment horizontal="center" vertical="center" wrapText="1"/>
    </xf>
    <xf numFmtId="0" fontId="36" fillId="5" borderId="0" xfId="30" applyFont="1" applyFill="1" applyBorder="1" applyAlignment="1" applyProtection="1">
      <alignment horizontal="center" vertical="center" wrapText="1"/>
    </xf>
    <xf numFmtId="0" fontId="36" fillId="5" borderId="38" xfId="30" applyFont="1" applyFill="1" applyBorder="1" applyAlignment="1" applyProtection="1">
      <alignment horizontal="center" vertical="center" wrapText="1"/>
    </xf>
    <xf numFmtId="0" fontId="36" fillId="5" borderId="71" xfId="30" applyFont="1" applyFill="1" applyBorder="1" applyAlignment="1" applyProtection="1">
      <alignment horizontal="center" vertical="center" wrapText="1"/>
    </xf>
    <xf numFmtId="0" fontId="36" fillId="5" borderId="72" xfId="30" applyFont="1" applyFill="1" applyBorder="1" applyAlignment="1" applyProtection="1">
      <alignment horizontal="center" vertical="center" wrapText="1"/>
    </xf>
    <xf numFmtId="0" fontId="36" fillId="5" borderId="67" xfId="30" applyFont="1" applyFill="1" applyBorder="1" applyAlignment="1" applyProtection="1">
      <alignment horizontal="center" vertical="center" wrapText="1"/>
    </xf>
    <xf numFmtId="0" fontId="36" fillId="5" borderId="41" xfId="30" applyFont="1" applyFill="1" applyBorder="1" applyProtection="1">
      <alignment vertical="center"/>
    </xf>
    <xf numFmtId="177" fontId="36" fillId="5" borderId="151" xfId="32" applyNumberFormat="1" applyFont="1" applyFill="1" applyBorder="1" applyAlignment="1" applyProtection="1">
      <alignment horizontal="right" vertical="center" shrinkToFit="1"/>
    </xf>
    <xf numFmtId="188" fontId="36" fillId="5" borderId="168" xfId="32" applyNumberFormat="1" applyFont="1" applyFill="1" applyBorder="1" applyAlignment="1" applyProtection="1">
      <alignment horizontal="right" vertical="center" shrinkToFit="1"/>
    </xf>
    <xf numFmtId="188" fontId="36" fillId="5" borderId="152" xfId="32" applyNumberFormat="1" applyFont="1" applyFill="1" applyBorder="1" applyAlignment="1" applyProtection="1">
      <alignment horizontal="right" vertical="center" shrinkToFit="1"/>
    </xf>
    <xf numFmtId="188" fontId="36" fillId="5" borderId="15" xfId="32" applyNumberFormat="1" applyFont="1" applyFill="1" applyBorder="1" applyAlignment="1" applyProtection="1">
      <alignment horizontal="right" vertical="center" shrinkToFit="1"/>
    </xf>
    <xf numFmtId="0" fontId="36" fillId="5" borderId="41" xfId="30" applyFont="1" applyFill="1" applyBorder="1" applyAlignment="1" applyProtection="1">
      <alignment horizontal="center" vertical="center" wrapText="1"/>
    </xf>
    <xf numFmtId="0" fontId="36" fillId="5" borderId="60" xfId="30" applyFont="1" applyFill="1" applyBorder="1" applyAlignment="1" applyProtection="1">
      <alignment horizontal="center" vertical="center" wrapText="1"/>
    </xf>
    <xf numFmtId="0" fontId="36" fillId="5" borderId="49" xfId="30" applyFont="1" applyFill="1" applyBorder="1" applyAlignment="1" applyProtection="1">
      <alignment horizontal="center" vertical="center" wrapText="1"/>
    </xf>
    <xf numFmtId="0" fontId="36" fillId="5" borderId="40" xfId="30" applyFont="1" applyFill="1" applyBorder="1" applyAlignment="1" applyProtection="1">
      <alignment horizontal="center" vertical="center" wrapText="1"/>
    </xf>
    <xf numFmtId="0" fontId="36" fillId="5" borderId="41" xfId="32" applyFont="1" applyFill="1" applyBorder="1" applyAlignment="1" applyProtection="1">
      <alignment horizontal="left" vertical="center" shrinkToFit="1"/>
    </xf>
    <xf numFmtId="0" fontId="36" fillId="5" borderId="12" xfId="32" applyFont="1" applyFill="1" applyBorder="1" applyAlignment="1" applyProtection="1">
      <alignment horizontal="left" vertical="center" shrinkToFit="1"/>
    </xf>
    <xf numFmtId="0" fontId="36" fillId="5" borderId="46" xfId="32" applyFont="1" applyFill="1" applyBorder="1" applyAlignment="1" applyProtection="1">
      <alignment horizontal="left" vertical="center" shrinkToFit="1"/>
    </xf>
    <xf numFmtId="188" fontId="36" fillId="5" borderId="87" xfId="32" applyNumberFormat="1" applyFont="1" applyFill="1" applyBorder="1" applyAlignment="1" applyProtection="1">
      <alignment horizontal="right" vertical="center" shrinkToFit="1"/>
    </xf>
    <xf numFmtId="188" fontId="36" fillId="5" borderId="59" xfId="32" applyNumberFormat="1" applyFont="1" applyFill="1" applyBorder="1" applyAlignment="1" applyProtection="1">
      <alignment horizontal="right" vertical="center" shrinkToFit="1"/>
    </xf>
    <xf numFmtId="0" fontId="36" fillId="5" borderId="31" xfId="30" applyFont="1" applyFill="1" applyBorder="1" applyAlignment="1" applyProtection="1">
      <alignment horizontal="center" vertical="center" wrapText="1"/>
    </xf>
    <xf numFmtId="0" fontId="39" fillId="5" borderId="42" xfId="30" applyFont="1" applyFill="1" applyBorder="1" applyAlignment="1" applyProtection="1">
      <alignment horizontal="center" vertical="center"/>
    </xf>
    <xf numFmtId="0" fontId="36" fillId="5" borderId="37" xfId="30" applyFont="1" applyFill="1" applyBorder="1" applyProtection="1">
      <alignment vertical="center"/>
    </xf>
    <xf numFmtId="177" fontId="36" fillId="5" borderId="161"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center" vertical="top" wrapText="1"/>
    </xf>
    <xf numFmtId="0" fontId="36" fillId="5" borderId="12" xfId="30" applyFont="1" applyFill="1" applyBorder="1" applyAlignment="1" applyProtection="1">
      <alignment horizontal="center" vertical="top" wrapText="1"/>
    </xf>
    <xf numFmtId="0" fontId="36" fillId="5" borderId="46" xfId="30" applyFont="1" applyFill="1" applyBorder="1" applyAlignment="1" applyProtection="1">
      <alignment horizontal="center" vertical="top" wrapText="1"/>
    </xf>
    <xf numFmtId="0" fontId="36" fillId="5" borderId="7" xfId="30" applyFont="1" applyFill="1" applyBorder="1" applyAlignment="1" applyProtection="1">
      <alignment horizontal="center" vertical="top" wrapText="1"/>
    </xf>
    <xf numFmtId="0" fontId="36" fillId="5" borderId="0" xfId="30" applyFont="1" applyFill="1" applyBorder="1" applyAlignment="1" applyProtection="1">
      <alignment horizontal="center" vertical="top" wrapText="1"/>
    </xf>
    <xf numFmtId="0" fontId="36" fillId="5" borderId="38" xfId="30" applyFont="1" applyFill="1" applyBorder="1" applyAlignment="1" applyProtection="1">
      <alignment horizontal="center" vertical="top" wrapText="1"/>
    </xf>
    <xf numFmtId="0" fontId="36" fillId="5" borderId="24" xfId="30" applyFont="1" applyFill="1" applyBorder="1" applyAlignment="1" applyProtection="1">
      <alignment horizontal="center" vertical="top" wrapText="1"/>
    </xf>
    <xf numFmtId="0" fontId="36" fillId="5" borderId="49" xfId="30" applyFont="1" applyFill="1" applyBorder="1" applyAlignment="1" applyProtection="1">
      <alignment horizontal="center" vertical="top" wrapText="1"/>
    </xf>
    <xf numFmtId="0" fontId="36" fillId="5" borderId="41" xfId="30" applyFont="1" applyFill="1" applyBorder="1" applyAlignment="1" applyProtection="1">
      <alignment vertical="center"/>
    </xf>
    <xf numFmtId="0" fontId="36" fillId="5" borderId="12" xfId="30" applyFont="1" applyFill="1" applyBorder="1" applyAlignment="1" applyProtection="1">
      <alignment vertical="center"/>
    </xf>
    <xf numFmtId="0" fontId="36" fillId="5" borderId="46" xfId="30" applyFont="1" applyFill="1" applyBorder="1" applyAlignment="1" applyProtection="1">
      <alignment vertical="center"/>
    </xf>
    <xf numFmtId="177" fontId="36" fillId="5" borderId="41" xfId="32" applyNumberFormat="1" applyFont="1" applyFill="1" applyBorder="1" applyAlignment="1" applyProtection="1">
      <alignment horizontal="right" vertical="center" shrinkToFit="1"/>
    </xf>
    <xf numFmtId="177" fontId="36" fillId="5" borderId="12" xfId="32" applyNumberFormat="1" applyFont="1" applyFill="1" applyBorder="1" applyAlignment="1" applyProtection="1">
      <alignment horizontal="right" vertical="center" shrinkToFit="1"/>
    </xf>
    <xf numFmtId="177" fontId="36" fillId="5" borderId="82" xfId="32" applyNumberFormat="1" applyFont="1" applyFill="1" applyBorder="1" applyAlignment="1" applyProtection="1">
      <alignment horizontal="right" vertical="center" shrinkToFit="1"/>
    </xf>
    <xf numFmtId="177" fontId="36" fillId="5" borderId="84" xfId="32" applyNumberFormat="1" applyFont="1" applyFill="1" applyBorder="1" applyAlignment="1" applyProtection="1">
      <alignment horizontal="right" vertical="center" shrinkToFit="1"/>
    </xf>
    <xf numFmtId="188" fontId="36" fillId="5" borderId="84" xfId="32" applyNumberFormat="1" applyFont="1" applyFill="1" applyBorder="1" applyAlignment="1" applyProtection="1">
      <alignment horizontal="right" vertical="center" shrinkToFit="1"/>
    </xf>
    <xf numFmtId="188" fontId="36" fillId="5" borderId="12" xfId="32" applyNumberFormat="1" applyFont="1" applyFill="1" applyBorder="1" applyAlignment="1" applyProtection="1">
      <alignment horizontal="right" vertical="center" shrinkToFit="1"/>
    </xf>
    <xf numFmtId="188" fontId="36" fillId="5" borderId="13" xfId="32" applyNumberFormat="1" applyFont="1" applyFill="1" applyBorder="1" applyAlignment="1" applyProtection="1">
      <alignment horizontal="right" vertical="center" shrinkToFit="1"/>
    </xf>
    <xf numFmtId="0" fontId="36" fillId="5" borderId="30" xfId="30" applyFont="1" applyFill="1" applyBorder="1" applyAlignment="1" applyProtection="1">
      <alignment horizontal="center" vertical="center"/>
    </xf>
    <xf numFmtId="0" fontId="36" fillId="5" borderId="31" xfId="30" applyFont="1" applyFill="1" applyBorder="1" applyAlignment="1" applyProtection="1">
      <alignment horizontal="center" vertical="center"/>
    </xf>
    <xf numFmtId="0" fontId="36" fillId="5" borderId="42" xfId="30" applyFont="1" applyFill="1" applyBorder="1" applyAlignment="1" applyProtection="1">
      <alignment horizontal="center" vertical="center"/>
    </xf>
    <xf numFmtId="0" fontId="36" fillId="5" borderId="39" xfId="30" applyFont="1" applyFill="1" applyBorder="1" applyAlignment="1" applyProtection="1">
      <alignment horizontal="center" vertical="center"/>
    </xf>
    <xf numFmtId="0" fontId="36" fillId="5" borderId="39" xfId="32" applyFont="1" applyFill="1" applyBorder="1" applyAlignment="1" applyProtection="1">
      <alignment horizontal="center" vertical="center"/>
    </xf>
    <xf numFmtId="0" fontId="36" fillId="5" borderId="31" xfId="32" applyFont="1" applyFill="1" applyBorder="1" applyAlignment="1" applyProtection="1">
      <alignment horizontal="center" vertical="center"/>
    </xf>
    <xf numFmtId="0" fontId="36" fillId="5" borderId="32" xfId="32" applyFont="1" applyFill="1" applyBorder="1" applyAlignment="1" applyProtection="1">
      <alignment horizontal="center" vertical="center"/>
    </xf>
    <xf numFmtId="177" fontId="36" fillId="5" borderId="39" xfId="32" applyNumberFormat="1" applyFont="1" applyFill="1" applyBorder="1" applyAlignment="1" applyProtection="1">
      <alignment horizontal="right" vertical="center" shrinkToFit="1"/>
    </xf>
    <xf numFmtId="177" fontId="36" fillId="5" borderId="31" xfId="32" applyNumberFormat="1" applyFont="1" applyFill="1" applyBorder="1" applyAlignment="1" applyProtection="1">
      <alignment horizontal="right" vertical="center" shrinkToFit="1"/>
    </xf>
    <xf numFmtId="177" fontId="36" fillId="5" borderId="156" xfId="32" applyNumberFormat="1" applyFont="1" applyFill="1" applyBorder="1" applyAlignment="1" applyProtection="1">
      <alignment horizontal="right" vertical="center" shrinkToFit="1"/>
    </xf>
    <xf numFmtId="177" fontId="36" fillId="5" borderId="157" xfId="32" applyNumberFormat="1" applyFont="1" applyFill="1" applyBorder="1" applyAlignment="1" applyProtection="1">
      <alignment horizontal="right" vertical="center" shrinkToFit="1"/>
    </xf>
    <xf numFmtId="177" fontId="36" fillId="5" borderId="158" xfId="32" applyNumberFormat="1" applyFont="1" applyFill="1" applyBorder="1" applyAlignment="1" applyProtection="1">
      <alignment horizontal="right" vertical="center" shrinkToFit="1"/>
    </xf>
    <xf numFmtId="177" fontId="36" fillId="5" borderId="159" xfId="32" applyNumberFormat="1" applyFont="1" applyFill="1" applyBorder="1" applyAlignment="1" applyProtection="1">
      <alignment horizontal="right" vertical="center" shrinkToFit="1"/>
    </xf>
    <xf numFmtId="177" fontId="36" fillId="5" borderId="160" xfId="32" applyNumberFormat="1" applyFont="1" applyFill="1" applyBorder="1" applyAlignment="1" applyProtection="1">
      <alignment horizontal="right" vertical="center" shrinkToFit="1"/>
    </xf>
    <xf numFmtId="0" fontId="36" fillId="5" borderId="0" xfId="30" applyFont="1" applyFill="1" applyProtection="1">
      <alignment vertical="center"/>
    </xf>
    <xf numFmtId="0" fontId="36" fillId="5" borderId="11" xfId="30" applyFont="1" applyFill="1" applyBorder="1" applyAlignment="1" applyProtection="1">
      <alignment horizontal="center" vertical="center" textRotation="255" shrinkToFit="1"/>
    </xf>
    <xf numFmtId="0" fontId="36" fillId="5" borderId="46" xfId="30" applyFont="1" applyFill="1" applyBorder="1" applyAlignment="1" applyProtection="1">
      <alignment horizontal="center" vertical="center" textRotation="255" shrinkToFit="1"/>
    </xf>
    <xf numFmtId="0" fontId="36" fillId="5" borderId="7" xfId="30" applyFont="1" applyFill="1" applyBorder="1" applyAlignment="1" applyProtection="1">
      <alignment horizontal="center" vertical="center" textRotation="255" shrinkToFit="1"/>
    </xf>
    <xf numFmtId="0" fontId="36" fillId="5" borderId="38" xfId="30" applyFont="1" applyFill="1" applyBorder="1" applyAlignment="1" applyProtection="1">
      <alignment horizontal="center" vertical="center" textRotation="255" shrinkToFit="1"/>
    </xf>
    <xf numFmtId="0" fontId="36" fillId="5" borderId="24" xfId="30" applyFont="1" applyFill="1" applyBorder="1" applyAlignment="1" applyProtection="1">
      <alignment horizontal="center" vertical="center" textRotation="255" shrinkToFit="1"/>
    </xf>
    <xf numFmtId="0" fontId="36" fillId="5" borderId="40" xfId="30" applyFont="1" applyFill="1" applyBorder="1" applyAlignment="1" applyProtection="1">
      <alignment horizontal="center" vertical="center" textRotation="255" shrinkToFit="1"/>
    </xf>
    <xf numFmtId="177" fontId="36" fillId="5" borderId="60" xfId="31" applyNumberFormat="1" applyFont="1" applyFill="1" applyBorder="1" applyAlignment="1" applyProtection="1">
      <alignment horizontal="right" vertical="center" shrinkToFit="1"/>
    </xf>
    <xf numFmtId="177" fontId="36" fillId="5" borderId="0" xfId="31" applyNumberFormat="1" applyFont="1" applyFill="1" applyBorder="1" applyAlignment="1" applyProtection="1">
      <alignment horizontal="right" vertical="center" shrinkToFit="1"/>
    </xf>
    <xf numFmtId="177" fontId="36" fillId="5" borderId="85" xfId="31" applyNumberFormat="1" applyFont="1" applyFill="1" applyBorder="1" applyAlignment="1" applyProtection="1">
      <alignment horizontal="right" vertical="center" shrinkToFit="1"/>
    </xf>
    <xf numFmtId="177" fontId="36" fillId="5" borderId="88" xfId="31" applyNumberFormat="1" applyFont="1" applyFill="1" applyBorder="1" applyAlignment="1" applyProtection="1">
      <alignment horizontal="right" vertical="center" shrinkToFit="1"/>
    </xf>
    <xf numFmtId="188" fontId="36" fillId="5" borderId="88" xfId="31" applyNumberFormat="1" applyFont="1" applyFill="1" applyBorder="1" applyAlignment="1" applyProtection="1">
      <alignment horizontal="right" vertical="center" shrinkToFit="1"/>
    </xf>
    <xf numFmtId="188" fontId="36" fillId="5" borderId="0" xfId="31" applyNumberFormat="1" applyFont="1" applyFill="1" applyBorder="1" applyAlignment="1" applyProtection="1">
      <alignment horizontal="right" vertical="center" shrinkToFit="1"/>
    </xf>
    <xf numFmtId="188" fontId="36" fillId="5" borderId="62" xfId="31" applyNumberFormat="1" applyFont="1" applyFill="1" applyBorder="1" applyAlignment="1" applyProtection="1">
      <alignment horizontal="right" vertical="center" shrinkToFit="1"/>
    </xf>
    <xf numFmtId="0" fontId="36" fillId="5" borderId="38" xfId="30" applyFont="1" applyFill="1" applyBorder="1" applyAlignment="1" applyProtection="1">
      <alignment horizontal="left" vertical="center"/>
    </xf>
    <xf numFmtId="0" fontId="36" fillId="5" borderId="41" xfId="30" applyFont="1" applyFill="1" applyBorder="1" applyAlignment="1" applyProtection="1">
      <alignment horizontal="center" vertical="center" textRotation="255" wrapText="1"/>
    </xf>
    <xf numFmtId="0" fontId="36" fillId="5" borderId="60" xfId="30" applyFont="1" applyFill="1" applyBorder="1" applyAlignment="1" applyProtection="1">
      <alignment horizontal="center" vertical="center" textRotation="255" wrapText="1"/>
    </xf>
    <xf numFmtId="0" fontId="36" fillId="5" borderId="37" xfId="30" applyFont="1" applyFill="1" applyBorder="1" applyAlignment="1" applyProtection="1">
      <alignment horizontal="center" vertical="center" textRotation="255" wrapText="1"/>
    </xf>
    <xf numFmtId="0" fontId="36" fillId="5" borderId="32" xfId="30" applyFont="1" applyFill="1" applyBorder="1" applyAlignment="1" applyProtection="1">
      <alignment horizontal="center" vertical="center"/>
    </xf>
    <xf numFmtId="0" fontId="36" fillId="5" borderId="11" xfId="30" applyFont="1" applyFill="1" applyBorder="1" applyAlignment="1" applyProtection="1">
      <alignment horizontal="center" vertical="top"/>
    </xf>
    <xf numFmtId="0" fontId="36" fillId="5" borderId="12" xfId="30" applyFont="1" applyFill="1" applyBorder="1" applyAlignment="1" applyProtection="1">
      <alignment horizontal="center" vertical="top"/>
    </xf>
    <xf numFmtId="0" fontId="36" fillId="5" borderId="7" xfId="30" applyFont="1" applyFill="1" applyBorder="1" applyAlignment="1" applyProtection="1">
      <alignment horizontal="center" vertical="top"/>
    </xf>
    <xf numFmtId="0" fontId="36" fillId="5" borderId="0" xfId="30" applyFont="1" applyFill="1" applyBorder="1" applyAlignment="1" applyProtection="1">
      <alignment horizontal="center" vertical="top"/>
    </xf>
    <xf numFmtId="0" fontId="36" fillId="5" borderId="24" xfId="30" applyFont="1" applyFill="1" applyBorder="1" applyAlignment="1" applyProtection="1">
      <alignment horizontal="center" vertical="top"/>
    </xf>
    <xf numFmtId="0" fontId="36" fillId="5" borderId="49" xfId="30" applyFont="1" applyFill="1" applyBorder="1" applyAlignment="1" applyProtection="1">
      <alignment horizontal="center" vertical="top"/>
    </xf>
    <xf numFmtId="0" fontId="36" fillId="5" borderId="34" xfId="30" applyFont="1" applyFill="1" applyBorder="1" applyAlignment="1" applyProtection="1">
      <alignment horizontal="center" vertical="center"/>
    </xf>
    <xf numFmtId="0" fontId="36" fillId="7" borderId="44" xfId="30" applyNumberFormat="1" applyFont="1" applyFill="1" applyBorder="1" applyAlignment="1" applyProtection="1">
      <alignment horizontal="left" vertical="center" shrinkToFit="1"/>
      <protection locked="0"/>
    </xf>
    <xf numFmtId="0" fontId="36" fillId="7" borderId="18" xfId="30" applyNumberFormat="1" applyFont="1" applyFill="1" applyBorder="1" applyAlignment="1" applyProtection="1">
      <alignment horizontal="left" vertical="center" shrinkToFit="1"/>
      <protection locked="0"/>
    </xf>
    <xf numFmtId="0" fontId="36" fillId="7" borderId="19" xfId="30" applyNumberFormat="1" applyFont="1" applyFill="1" applyBorder="1" applyAlignment="1" applyProtection="1">
      <alignment horizontal="left" vertical="center" shrinkToFit="1"/>
      <protection locked="0"/>
    </xf>
    <xf numFmtId="0" fontId="36" fillId="5" borderId="8" xfId="30" applyFont="1" applyFill="1" applyBorder="1" applyAlignment="1" applyProtection="1">
      <alignment horizontal="left" vertical="center" wrapText="1"/>
    </xf>
    <xf numFmtId="0" fontId="36" fillId="5" borderId="0" xfId="31" applyFont="1" applyFill="1" applyAlignment="1" applyProtection="1">
      <alignment horizontal="left" vertical="center"/>
    </xf>
    <xf numFmtId="0" fontId="36" fillId="5" borderId="24" xfId="30" applyFont="1" applyFill="1" applyBorder="1" applyAlignment="1" applyProtection="1">
      <alignment horizontal="center" vertical="center"/>
    </xf>
    <xf numFmtId="0" fontId="36" fillId="5" borderId="49" xfId="30" applyFont="1" applyFill="1" applyBorder="1" applyAlignment="1" applyProtection="1">
      <alignment horizontal="center" vertical="center"/>
    </xf>
    <xf numFmtId="0" fontId="36" fillId="5" borderId="63" xfId="30" applyFont="1" applyFill="1" applyBorder="1" applyAlignment="1" applyProtection="1">
      <alignment horizontal="center" vertical="center"/>
    </xf>
    <xf numFmtId="0" fontId="36" fillId="5" borderId="112" xfId="30" applyNumberFormat="1" applyFont="1" applyFill="1" applyBorder="1" applyAlignment="1" applyProtection="1">
      <alignment horizontal="left" vertical="center" shrinkToFit="1"/>
      <protection locked="0"/>
    </xf>
    <xf numFmtId="0" fontId="36" fillId="5" borderId="113" xfId="30" applyNumberFormat="1" applyFont="1" applyFill="1" applyBorder="1" applyAlignment="1" applyProtection="1">
      <alignment horizontal="left" vertical="center" shrinkToFit="1"/>
      <protection locked="0"/>
    </xf>
    <xf numFmtId="0" fontId="36" fillId="5" borderId="119" xfId="30" applyNumberFormat="1" applyFont="1" applyFill="1" applyBorder="1" applyAlignment="1" applyProtection="1">
      <alignment horizontal="left" vertical="center" shrinkToFit="1"/>
      <protection locked="0"/>
    </xf>
    <xf numFmtId="0" fontId="36" fillId="7" borderId="44" xfId="30" applyFont="1" applyFill="1" applyBorder="1" applyAlignment="1" applyProtection="1">
      <alignment horizontal="left" vertical="center" shrinkToFit="1"/>
      <protection locked="0"/>
    </xf>
    <xf numFmtId="0" fontId="36" fillId="7" borderId="18" xfId="30" applyFont="1" applyFill="1" applyBorder="1" applyAlignment="1" applyProtection="1">
      <alignment horizontal="left" vertical="center" shrinkToFit="1"/>
      <protection locked="0"/>
    </xf>
    <xf numFmtId="0" fontId="36" fillId="7" borderId="43" xfId="30" applyFont="1" applyFill="1" applyBorder="1" applyAlignment="1" applyProtection="1">
      <alignment horizontal="left" vertical="center" shrinkToFit="1"/>
      <protection locked="0"/>
    </xf>
    <xf numFmtId="177" fontId="36" fillId="7" borderId="148" xfId="30" applyNumberFormat="1" applyFont="1" applyFill="1" applyBorder="1" applyAlignment="1" applyProtection="1">
      <alignment horizontal="right" vertical="center" shrinkToFit="1"/>
      <protection locked="0"/>
    </xf>
    <xf numFmtId="177" fontId="36" fillId="7" borderId="149" xfId="30" applyNumberFormat="1" applyFont="1" applyFill="1" applyBorder="1" applyAlignment="1" applyProtection="1">
      <alignment horizontal="right" vertical="center" shrinkToFit="1"/>
      <protection locked="0"/>
    </xf>
    <xf numFmtId="177" fontId="36" fillId="7" borderId="150" xfId="30" applyNumberFormat="1" applyFont="1" applyFill="1" applyBorder="1" applyAlignment="1" applyProtection="1">
      <alignment horizontal="right" vertical="center" shrinkToFit="1"/>
      <protection locked="0"/>
    </xf>
    <xf numFmtId="177" fontId="36" fillId="7" borderId="44" xfId="30" applyNumberFormat="1" applyFont="1" applyFill="1" applyBorder="1" applyAlignment="1" applyProtection="1">
      <alignment horizontal="right" vertical="center" shrinkToFit="1"/>
      <protection locked="0"/>
    </xf>
    <xf numFmtId="177" fontId="36" fillId="7" borderId="18" xfId="30" applyNumberFormat="1" applyFont="1" applyFill="1" applyBorder="1" applyAlignment="1" applyProtection="1">
      <alignment horizontal="right" vertical="center" shrinkToFit="1"/>
      <protection locked="0"/>
    </xf>
    <xf numFmtId="177" fontId="36" fillId="7" borderId="43" xfId="30" applyNumberFormat="1" applyFont="1" applyFill="1" applyBorder="1" applyAlignment="1" applyProtection="1">
      <alignment horizontal="right" vertical="center" shrinkToFit="1"/>
      <protection locked="0"/>
    </xf>
    <xf numFmtId="0" fontId="36" fillId="5" borderId="112" xfId="30" applyFont="1" applyFill="1" applyBorder="1" applyAlignment="1" applyProtection="1">
      <alignment horizontal="left" vertical="center" shrinkToFit="1"/>
      <protection locked="0"/>
    </xf>
    <xf numFmtId="0" fontId="36" fillId="5" borderId="113" xfId="30" applyFont="1" applyFill="1" applyBorder="1" applyAlignment="1" applyProtection="1">
      <alignment horizontal="left" vertical="center" shrinkToFit="1"/>
      <protection locked="0"/>
    </xf>
    <xf numFmtId="0" fontId="36" fillId="5" borderId="114" xfId="30" applyFont="1" applyFill="1" applyBorder="1" applyAlignment="1" applyProtection="1">
      <alignment horizontal="left" vertical="center" shrinkToFit="1"/>
      <protection locked="0"/>
    </xf>
    <xf numFmtId="177" fontId="36" fillId="5" borderId="112" xfId="30" applyNumberFormat="1" applyFont="1" applyFill="1" applyBorder="1" applyAlignment="1" applyProtection="1">
      <alignment horizontal="right" vertical="center" shrinkToFit="1"/>
      <protection locked="0"/>
    </xf>
    <xf numFmtId="177" fontId="36" fillId="5" borderId="113" xfId="30" applyNumberFormat="1" applyFont="1" applyFill="1" applyBorder="1" applyAlignment="1" applyProtection="1">
      <alignment horizontal="right" vertical="center" shrinkToFit="1"/>
      <protection locked="0"/>
    </xf>
    <xf numFmtId="177" fontId="36" fillId="5" borderId="114" xfId="30" applyNumberFormat="1" applyFont="1" applyFill="1" applyBorder="1" applyAlignment="1" applyProtection="1">
      <alignment horizontal="right" vertical="center" shrinkToFit="1"/>
      <protection locked="0"/>
    </xf>
    <xf numFmtId="177" fontId="36" fillId="7" borderId="142" xfId="30" applyNumberFormat="1" applyFont="1" applyFill="1" applyBorder="1" applyAlignment="1" applyProtection="1">
      <alignment horizontal="right" vertical="center" shrinkToFit="1"/>
      <protection locked="0"/>
    </xf>
    <xf numFmtId="177" fontId="36" fillId="7" borderId="134" xfId="30" applyNumberFormat="1" applyFont="1" applyFill="1" applyBorder="1" applyAlignment="1" applyProtection="1">
      <alignment horizontal="right" vertical="center" shrinkToFit="1"/>
      <protection locked="0"/>
    </xf>
    <xf numFmtId="0" fontId="36" fillId="5" borderId="145" xfId="30" applyFont="1" applyFill="1" applyBorder="1" applyAlignment="1" applyProtection="1">
      <alignment horizontal="left" vertical="center" shrinkToFit="1"/>
      <protection locked="0"/>
    </xf>
    <xf numFmtId="0" fontId="36" fillId="5" borderId="146" xfId="30" applyFont="1" applyFill="1" applyBorder="1" applyAlignment="1" applyProtection="1">
      <alignment horizontal="left" vertical="center" shrinkToFit="1"/>
      <protection locked="0"/>
    </xf>
    <xf numFmtId="0" fontId="36" fillId="5" borderId="147" xfId="30" applyFont="1" applyFill="1" applyBorder="1" applyAlignment="1" applyProtection="1">
      <alignment horizontal="left" vertical="center" shrinkToFit="1"/>
      <protection locked="0"/>
    </xf>
    <xf numFmtId="177" fontId="36" fillId="5" borderId="123" xfId="30" applyNumberFormat="1" applyFont="1" applyFill="1" applyBorder="1" applyAlignment="1" applyProtection="1">
      <alignment horizontal="right" vertical="center" shrinkToFit="1"/>
      <protection locked="0"/>
    </xf>
    <xf numFmtId="177" fontId="36" fillId="5" borderId="124" xfId="30" applyNumberFormat="1" applyFont="1" applyFill="1" applyBorder="1" applyAlignment="1" applyProtection="1">
      <alignment horizontal="right" vertical="center" shrinkToFit="1"/>
      <protection locked="0"/>
    </xf>
    <xf numFmtId="0" fontId="36" fillId="5" borderId="124" xfId="30" applyNumberFormat="1" applyFont="1" applyFill="1" applyBorder="1" applyAlignment="1" applyProtection="1">
      <alignment horizontal="left" vertical="center" shrinkToFit="1"/>
      <protection locked="0"/>
    </xf>
    <xf numFmtId="0" fontId="36" fillId="5" borderId="127" xfId="30" applyNumberFormat="1" applyFont="1" applyFill="1" applyBorder="1" applyAlignment="1" applyProtection="1">
      <alignment horizontal="left" vertical="center" shrinkToFit="1"/>
      <protection locked="0"/>
    </xf>
    <xf numFmtId="177" fontId="36" fillId="0" borderId="116" xfId="30" applyNumberFormat="1" applyFont="1" applyBorder="1" applyAlignment="1" applyProtection="1">
      <alignment horizontal="right" vertical="center" shrinkToFit="1"/>
      <protection locked="0"/>
    </xf>
    <xf numFmtId="0" fontId="36" fillId="0" borderId="116" xfId="30" applyNumberFormat="1" applyFont="1" applyBorder="1" applyAlignment="1" applyProtection="1">
      <alignment horizontal="left" vertical="center" shrinkToFit="1"/>
      <protection locked="0"/>
    </xf>
    <xf numFmtId="0" fontId="36" fillId="0" borderId="121" xfId="30" applyNumberFormat="1" applyFont="1" applyBorder="1" applyAlignment="1" applyProtection="1">
      <alignment horizontal="left" vertical="center" shrinkToFit="1"/>
      <protection locked="0"/>
    </xf>
    <xf numFmtId="177" fontId="36" fillId="0" borderId="115" xfId="30" applyNumberFormat="1" applyFont="1" applyBorder="1" applyAlignment="1" applyProtection="1">
      <alignment horizontal="right" vertical="center" shrinkToFit="1"/>
      <protection locked="0"/>
    </xf>
    <xf numFmtId="177" fontId="36" fillId="0" borderId="112" xfId="30" applyNumberFormat="1" applyFont="1" applyBorder="1" applyAlignment="1" applyProtection="1">
      <alignment horizontal="right" vertical="center" shrinkToFit="1"/>
      <protection locked="0"/>
    </xf>
    <xf numFmtId="177" fontId="36" fillId="0" borderId="113" xfId="30" applyNumberFormat="1" applyFont="1" applyBorder="1" applyAlignment="1" applyProtection="1">
      <alignment horizontal="right" vertical="center" shrinkToFit="1"/>
      <protection locked="0"/>
    </xf>
    <xf numFmtId="177" fontId="36" fillId="0" borderId="120" xfId="30" applyNumberFormat="1" applyFont="1" applyBorder="1" applyAlignment="1" applyProtection="1">
      <alignment horizontal="right" vertical="center" shrinkToFit="1"/>
      <protection locked="0"/>
    </xf>
    <xf numFmtId="177" fontId="36" fillId="0" borderId="117" xfId="30" applyNumberFormat="1" applyFont="1" applyBorder="1" applyAlignment="1" applyProtection="1">
      <alignment horizontal="right" vertical="center" shrinkToFit="1"/>
      <protection locked="0"/>
    </xf>
    <xf numFmtId="177" fontId="21" fillId="0" borderId="117" xfId="30" applyNumberFormat="1" applyFont="1" applyBorder="1" applyAlignment="1" applyProtection="1">
      <alignment horizontal="right" vertical="center" shrinkToFit="1"/>
      <protection locked="0"/>
    </xf>
    <xf numFmtId="177" fontId="21" fillId="0" borderId="116" xfId="30" applyNumberFormat="1" applyFont="1" applyBorder="1" applyAlignment="1" applyProtection="1">
      <alignment horizontal="right" vertical="center" shrinkToFit="1"/>
      <protection locked="0"/>
    </xf>
    <xf numFmtId="177" fontId="21" fillId="0" borderId="102" xfId="30" applyNumberFormat="1" applyFont="1" applyBorder="1" applyAlignment="1" applyProtection="1">
      <alignment horizontal="right" vertical="center" shrinkToFit="1"/>
      <protection locked="0"/>
    </xf>
    <xf numFmtId="177" fontId="36" fillId="0" borderId="102" xfId="30" applyNumberFormat="1" applyFont="1" applyBorder="1" applyAlignment="1" applyProtection="1">
      <alignment horizontal="right" vertical="center" shrinkToFit="1"/>
      <protection locked="0"/>
    </xf>
    <xf numFmtId="0" fontId="36" fillId="0" borderId="102" xfId="30" applyNumberFormat="1" applyFont="1" applyBorder="1" applyAlignment="1" applyProtection="1">
      <alignment horizontal="left" vertical="center" shrinkToFit="1"/>
      <protection locked="0"/>
    </xf>
    <xf numFmtId="0" fontId="36" fillId="0" borderId="108" xfId="30" applyNumberFormat="1" applyFont="1" applyBorder="1" applyAlignment="1" applyProtection="1">
      <alignment horizontal="left" vertical="center" shrinkToFit="1"/>
      <protection locked="0"/>
    </xf>
    <xf numFmtId="177" fontId="36" fillId="0" borderId="101" xfId="30" applyNumberFormat="1" applyFont="1" applyBorder="1" applyAlignment="1" applyProtection="1">
      <alignment horizontal="right" vertical="center" shrinkToFit="1"/>
      <protection locked="0"/>
    </xf>
    <xf numFmtId="177" fontId="36" fillId="0" borderId="112" xfId="33" applyNumberFormat="1" applyFont="1" applyBorder="1" applyAlignment="1" applyProtection="1">
      <alignment horizontal="right" vertical="center" shrinkToFit="1"/>
      <protection locked="0"/>
    </xf>
    <xf numFmtId="177" fontId="36" fillId="0" borderId="113" xfId="33" applyNumberFormat="1" applyFont="1" applyBorder="1" applyAlignment="1" applyProtection="1">
      <alignment horizontal="right" vertical="center" shrinkToFit="1"/>
      <protection locked="0"/>
    </xf>
    <xf numFmtId="177" fontId="36" fillId="0" borderId="114" xfId="33" applyNumberFormat="1" applyFont="1" applyBorder="1" applyAlignment="1" applyProtection="1">
      <alignment horizontal="right" vertical="center" shrinkToFit="1"/>
      <protection locked="0"/>
    </xf>
    <xf numFmtId="0" fontId="36" fillId="0" borderId="112" xfId="33" applyNumberFormat="1" applyFont="1" applyBorder="1" applyAlignment="1" applyProtection="1">
      <alignment horizontal="left" vertical="center" shrinkToFit="1"/>
      <protection locked="0"/>
    </xf>
    <xf numFmtId="0" fontId="36" fillId="0" borderId="113" xfId="33" applyNumberFormat="1" applyFont="1" applyBorder="1" applyAlignment="1" applyProtection="1">
      <alignment horizontal="left" vertical="center" shrinkToFit="1"/>
      <protection locked="0"/>
    </xf>
    <xf numFmtId="0" fontId="36" fillId="0" borderId="119" xfId="33" applyNumberFormat="1" applyFont="1" applyBorder="1" applyAlignment="1" applyProtection="1">
      <alignment horizontal="left" vertical="center" shrinkToFit="1"/>
      <protection locked="0"/>
    </xf>
    <xf numFmtId="0" fontId="36" fillId="6" borderId="36" xfId="30" applyFont="1" applyFill="1" applyBorder="1" applyAlignment="1" applyProtection="1">
      <alignment horizontal="center" vertical="center"/>
      <protection locked="0"/>
    </xf>
    <xf numFmtId="0" fontId="36" fillId="6" borderId="8" xfId="30" applyFont="1" applyFill="1" applyBorder="1" applyAlignment="1" applyProtection="1">
      <alignment horizontal="center" vertical="center"/>
      <protection locked="0"/>
    </xf>
    <xf numFmtId="0" fontId="36" fillId="6" borderId="23" xfId="30" applyFont="1" applyFill="1" applyBorder="1" applyAlignment="1" applyProtection="1">
      <alignment horizontal="center" vertical="center"/>
      <protection locked="0"/>
    </xf>
    <xf numFmtId="0" fontId="36" fillId="6" borderId="92" xfId="30" applyFont="1" applyFill="1" applyBorder="1" applyAlignment="1" applyProtection="1">
      <alignment horizontal="center" vertical="center"/>
      <protection locked="0"/>
    </xf>
    <xf numFmtId="0" fontId="36" fillId="6" borderId="93" xfId="30" applyFont="1" applyFill="1" applyBorder="1" applyAlignment="1" applyProtection="1">
      <alignment horizontal="center" vertical="center"/>
      <protection locked="0"/>
    </xf>
    <xf numFmtId="0" fontId="36" fillId="6" borderId="94" xfId="30" applyFont="1" applyFill="1" applyBorder="1" applyAlignment="1" applyProtection="1">
      <alignment horizontal="center" vertical="center"/>
      <protection locked="0"/>
    </xf>
    <xf numFmtId="0" fontId="36" fillId="6" borderId="57" xfId="30" applyFont="1" applyFill="1" applyBorder="1" applyAlignment="1" applyProtection="1">
      <alignment horizontal="center" vertical="center" wrapText="1"/>
      <protection locked="0"/>
    </xf>
    <xf numFmtId="0" fontId="36" fillId="6" borderId="8" xfId="30" applyFont="1" applyFill="1" applyBorder="1" applyAlignment="1" applyProtection="1">
      <alignment horizontal="center" vertical="center" wrapText="1"/>
      <protection locked="0"/>
    </xf>
    <xf numFmtId="0" fontId="36" fillId="6" borderId="23" xfId="30" applyFont="1" applyFill="1" applyBorder="1" applyAlignment="1" applyProtection="1">
      <alignment horizontal="center" vertical="center" wrapText="1"/>
      <protection locked="0"/>
    </xf>
    <xf numFmtId="0" fontId="36" fillId="6" borderId="95" xfId="30" applyFont="1" applyFill="1" applyBorder="1" applyAlignment="1" applyProtection="1">
      <alignment horizontal="center" vertical="center" wrapText="1"/>
      <protection locked="0"/>
    </xf>
    <xf numFmtId="0" fontId="36" fillId="6" borderId="93" xfId="30" applyFont="1" applyFill="1" applyBorder="1" applyAlignment="1" applyProtection="1">
      <alignment horizontal="center" vertical="center" wrapText="1"/>
      <protection locked="0"/>
    </xf>
    <xf numFmtId="0" fontId="36" fillId="6" borderId="94" xfId="30" applyFont="1" applyFill="1" applyBorder="1" applyAlignment="1" applyProtection="1">
      <alignment horizontal="center" vertical="center" wrapText="1"/>
      <protection locked="0"/>
    </xf>
    <xf numFmtId="0" fontId="36" fillId="6" borderId="57" xfId="30" applyFont="1" applyFill="1" applyBorder="1" applyAlignment="1" applyProtection="1">
      <alignment horizontal="center" vertical="center" wrapText="1" shrinkToFit="1"/>
      <protection locked="0"/>
    </xf>
    <xf numFmtId="0" fontId="36" fillId="6" borderId="8" xfId="30" applyFont="1" applyFill="1" applyBorder="1" applyAlignment="1" applyProtection="1">
      <alignment horizontal="center" vertical="center" shrinkToFit="1"/>
      <protection locked="0"/>
    </xf>
    <xf numFmtId="0" fontId="36" fillId="6" borderId="23" xfId="30" applyFont="1" applyFill="1" applyBorder="1" applyAlignment="1" applyProtection="1">
      <alignment horizontal="center" vertical="center" shrinkToFit="1"/>
      <protection locked="0"/>
    </xf>
    <xf numFmtId="0" fontId="36" fillId="6" borderId="95" xfId="30" applyFont="1" applyFill="1" applyBorder="1" applyAlignment="1" applyProtection="1">
      <alignment horizontal="center" vertical="center" shrinkToFit="1"/>
      <protection locked="0"/>
    </xf>
    <xf numFmtId="0" fontId="36" fillId="6" borderId="93" xfId="30" applyFont="1" applyFill="1" applyBorder="1" applyAlignment="1" applyProtection="1">
      <alignment horizontal="center" vertical="center" shrinkToFit="1"/>
      <protection locked="0"/>
    </xf>
    <xf numFmtId="0" fontId="36" fillId="6" borderId="94" xfId="30" applyFont="1" applyFill="1" applyBorder="1" applyAlignment="1" applyProtection="1">
      <alignment horizontal="center" vertical="center" shrinkToFit="1"/>
      <protection locked="0"/>
    </xf>
    <xf numFmtId="0" fontId="36" fillId="6" borderId="95" xfId="30" applyFont="1" applyFill="1" applyBorder="1" applyAlignment="1" applyProtection="1">
      <alignment horizontal="center" vertical="center"/>
      <protection locked="0"/>
    </xf>
    <xf numFmtId="0" fontId="36" fillId="0" borderId="112" xfId="33" applyFont="1" applyBorder="1" applyAlignment="1" applyProtection="1">
      <alignment horizontal="left" vertical="center" shrinkToFit="1"/>
      <protection locked="0"/>
    </xf>
    <xf numFmtId="0" fontId="36" fillId="0" borderId="113" xfId="33" applyFont="1" applyBorder="1" applyAlignment="1" applyProtection="1">
      <alignment horizontal="left" vertical="center" shrinkToFit="1"/>
      <protection locked="0"/>
    </xf>
    <xf numFmtId="0" fontId="36" fillId="0" borderId="114" xfId="33" applyFont="1" applyBorder="1" applyAlignment="1" applyProtection="1">
      <alignment horizontal="left" vertical="center" shrinkToFit="1"/>
      <protection locked="0"/>
    </xf>
    <xf numFmtId="0" fontId="36" fillId="6" borderId="9" xfId="30" applyFont="1" applyFill="1" applyBorder="1" applyAlignment="1" applyProtection="1">
      <alignment horizontal="center" vertical="center" wrapText="1"/>
      <protection locked="0"/>
    </xf>
    <xf numFmtId="0" fontId="36" fillId="6" borderId="96" xfId="30" applyFont="1" applyFill="1" applyBorder="1" applyAlignment="1" applyProtection="1">
      <alignment horizontal="center" vertical="center" wrapText="1"/>
      <protection locked="0"/>
    </xf>
    <xf numFmtId="177" fontId="36" fillId="0" borderId="118" xfId="32" applyNumberFormat="1" applyFont="1" applyBorder="1" applyAlignment="1" applyProtection="1">
      <alignment horizontal="right" vertical="center" shrinkToFit="1"/>
      <protection locked="0"/>
    </xf>
    <xf numFmtId="177" fontId="36" fillId="0" borderId="113" xfId="32" applyNumberFormat="1" applyFont="1" applyBorder="1" applyAlignment="1" applyProtection="1">
      <alignment horizontal="right" vertical="center" shrinkToFit="1"/>
      <protection locked="0"/>
    </xf>
    <xf numFmtId="177" fontId="36" fillId="0" borderId="119" xfId="32" applyNumberFormat="1" applyFont="1" applyBorder="1" applyAlignment="1" applyProtection="1">
      <alignment horizontal="right" vertical="center" shrinkToFit="1"/>
      <protection locked="0"/>
    </xf>
    <xf numFmtId="177" fontId="36" fillId="5" borderId="120" xfId="31" applyNumberFormat="1" applyFont="1" applyFill="1" applyBorder="1" applyAlignment="1" applyProtection="1">
      <alignment horizontal="right" vertical="center" shrinkToFit="1"/>
      <protection locked="0"/>
    </xf>
    <xf numFmtId="177" fontId="36" fillId="5" borderId="116" xfId="31" applyNumberFormat="1" applyFont="1" applyFill="1" applyBorder="1" applyAlignment="1" applyProtection="1">
      <alignment horizontal="right" vertical="center" shrinkToFit="1"/>
      <protection locked="0"/>
    </xf>
    <xf numFmtId="188" fontId="36" fillId="5" borderId="116" xfId="31" applyNumberFormat="1" applyFont="1" applyFill="1" applyBorder="1" applyAlignment="1" applyProtection="1">
      <alignment horizontal="right" vertical="center" shrinkToFit="1"/>
      <protection locked="0"/>
    </xf>
    <xf numFmtId="188" fontId="36" fillId="7" borderId="134" xfId="30" applyNumberFormat="1" applyFont="1" applyFill="1" applyBorder="1" applyAlignment="1" applyProtection="1">
      <alignment horizontal="right" vertical="center" shrinkToFit="1"/>
      <protection locked="0"/>
    </xf>
    <xf numFmtId="177" fontId="36" fillId="7" borderId="17" xfId="30" applyNumberFormat="1" applyFont="1" applyFill="1" applyBorder="1" applyAlignment="1" applyProtection="1">
      <alignment horizontal="right" vertical="center" shrinkToFit="1"/>
      <protection locked="0"/>
    </xf>
    <xf numFmtId="177" fontId="36" fillId="7" borderId="19" xfId="30" applyNumberFormat="1" applyFont="1" applyFill="1" applyBorder="1" applyAlignment="1" applyProtection="1">
      <alignment horizontal="right" vertical="center" shrinkToFit="1"/>
      <protection locked="0"/>
    </xf>
    <xf numFmtId="177" fontId="36" fillId="7" borderId="143" xfId="30" applyNumberFormat="1" applyFont="1" applyFill="1" applyBorder="1" applyAlignment="1" applyProtection="1">
      <alignment horizontal="right" vertical="center" shrinkToFit="1"/>
      <protection locked="0"/>
    </xf>
    <xf numFmtId="177" fontId="36" fillId="7" borderId="131" xfId="30" applyNumberFormat="1" applyFont="1" applyFill="1" applyBorder="1" applyAlignment="1" applyProtection="1">
      <alignment horizontal="right" vertical="center" shrinkToFit="1"/>
      <protection locked="0"/>
    </xf>
    <xf numFmtId="177" fontId="36" fillId="7" borderId="132" xfId="30" applyNumberFormat="1" applyFont="1" applyFill="1" applyBorder="1" applyAlignment="1" applyProtection="1">
      <alignment horizontal="right" vertical="center" shrinkToFit="1"/>
      <protection locked="0"/>
    </xf>
    <xf numFmtId="177" fontId="36" fillId="7" borderId="133" xfId="30" applyNumberFormat="1" applyFont="1" applyFill="1" applyBorder="1" applyAlignment="1" applyProtection="1">
      <alignment horizontal="right" vertical="center" shrinkToFit="1"/>
      <protection locked="0"/>
    </xf>
    <xf numFmtId="0" fontId="36" fillId="0" borderId="116" xfId="30" applyFont="1" applyBorder="1" applyAlignment="1" applyProtection="1">
      <alignment horizontal="left" vertical="center" shrinkToFit="1"/>
      <protection locked="0"/>
    </xf>
    <xf numFmtId="0" fontId="36" fillId="0" borderId="121" xfId="30" applyFont="1" applyBorder="1" applyAlignment="1" applyProtection="1">
      <alignment horizontal="left" vertical="center" shrinkToFit="1"/>
      <protection locked="0"/>
    </xf>
    <xf numFmtId="0" fontId="36" fillId="0" borderId="81" xfId="30" applyFont="1" applyBorder="1" applyAlignment="1" applyProtection="1">
      <alignment horizontal="center" vertical="center" shrinkToFit="1"/>
      <protection locked="0"/>
    </xf>
    <xf numFmtId="0" fontId="36" fillId="0" borderId="25" xfId="30" applyFont="1" applyBorder="1" applyAlignment="1" applyProtection="1">
      <alignment horizontal="center" vertical="center"/>
      <protection locked="0"/>
    </xf>
    <xf numFmtId="0" fontId="36" fillId="0" borderId="26" xfId="30" applyFont="1" applyBorder="1" applyAlignment="1" applyProtection="1">
      <alignment horizontal="center" vertical="center"/>
      <protection locked="0"/>
    </xf>
    <xf numFmtId="0" fontId="36" fillId="0" borderId="112" xfId="32" applyFont="1" applyBorder="1" applyAlignment="1" applyProtection="1">
      <alignment horizontal="left" vertical="center" shrinkToFit="1"/>
      <protection locked="0"/>
    </xf>
    <xf numFmtId="0" fontId="36" fillId="0" borderId="113" xfId="32" applyFont="1" applyBorder="1" applyAlignment="1" applyProtection="1">
      <alignment horizontal="left" vertical="center" shrinkToFit="1"/>
      <protection locked="0"/>
    </xf>
    <xf numFmtId="0" fontId="36" fillId="0" borderId="114" xfId="32" applyFont="1" applyBorder="1" applyAlignment="1" applyProtection="1">
      <alignment horizontal="left" vertical="center" shrinkToFit="1"/>
      <protection locked="0"/>
    </xf>
    <xf numFmtId="177" fontId="36" fillId="5" borderId="115" xfId="31" applyNumberFormat="1" applyFont="1" applyFill="1" applyBorder="1" applyAlignment="1" applyProtection="1">
      <alignment horizontal="right" vertical="center" shrinkToFit="1"/>
      <protection locked="0"/>
    </xf>
    <xf numFmtId="177" fontId="36" fillId="5" borderId="117" xfId="31" applyNumberFormat="1" applyFont="1" applyFill="1" applyBorder="1" applyAlignment="1" applyProtection="1">
      <alignment horizontal="right" vertical="center" shrinkToFit="1"/>
      <protection locked="0"/>
    </xf>
    <xf numFmtId="188" fontId="36" fillId="0" borderId="116" xfId="30" applyNumberFormat="1" applyFont="1" applyBorder="1" applyAlignment="1" applyProtection="1">
      <alignment horizontal="right" vertical="center" shrinkToFit="1"/>
      <protection locked="0"/>
    </xf>
    <xf numFmtId="177" fontId="36" fillId="0" borderId="115" xfId="32" applyNumberFormat="1" applyFont="1" applyBorder="1" applyAlignment="1" applyProtection="1">
      <alignment horizontal="right" vertical="center" shrinkToFit="1"/>
      <protection locked="0"/>
    </xf>
    <xf numFmtId="177" fontId="36" fillId="0" borderId="116" xfId="32" applyNumberFormat="1" applyFont="1" applyBorder="1" applyAlignment="1" applyProtection="1">
      <alignment horizontal="right" vertical="center" shrinkToFit="1"/>
      <protection locked="0"/>
    </xf>
    <xf numFmtId="177" fontId="36" fillId="0" borderId="117" xfId="32" applyNumberFormat="1" applyFont="1" applyBorder="1" applyAlignment="1" applyProtection="1">
      <alignment horizontal="right" vertical="center" shrinkToFit="1"/>
      <protection locked="0"/>
    </xf>
    <xf numFmtId="177" fontId="21" fillId="0" borderId="137" xfId="30" applyNumberFormat="1" applyFont="1" applyBorder="1" applyAlignment="1" applyProtection="1">
      <alignment horizontal="right" vertical="center" shrinkToFit="1"/>
      <protection locked="0"/>
    </xf>
    <xf numFmtId="177" fontId="36" fillId="0" borderId="137" xfId="30" applyNumberFormat="1" applyFont="1" applyBorder="1" applyAlignment="1" applyProtection="1">
      <alignment horizontal="right" vertical="center" shrinkToFit="1"/>
      <protection locked="0"/>
    </xf>
    <xf numFmtId="188" fontId="36" fillId="0" borderId="137" xfId="30" applyNumberFormat="1" applyFont="1" applyBorder="1" applyAlignment="1" applyProtection="1">
      <alignment horizontal="right" vertical="center" shrinkToFit="1"/>
      <protection locked="0"/>
    </xf>
    <xf numFmtId="0" fontId="36" fillId="0" borderId="137" xfId="30" applyFont="1" applyBorder="1" applyAlignment="1" applyProtection="1">
      <alignment horizontal="left" vertical="center" shrinkToFit="1"/>
      <protection locked="0"/>
    </xf>
    <xf numFmtId="0" fontId="36" fillId="0" borderId="140" xfId="30" applyFont="1" applyBorder="1" applyAlignment="1" applyProtection="1">
      <alignment horizontal="left" vertical="center" shrinkToFit="1"/>
      <protection locked="0"/>
    </xf>
    <xf numFmtId="0" fontId="36" fillId="0" borderId="98" xfId="32" applyFont="1" applyBorder="1" applyAlignment="1" applyProtection="1">
      <alignment horizontal="left" vertical="center" shrinkToFit="1"/>
      <protection locked="0"/>
    </xf>
    <xf numFmtId="0" fontId="36" fillId="0" borderId="99" xfId="32" applyFont="1" applyBorder="1" applyAlignment="1" applyProtection="1">
      <alignment horizontal="left" vertical="center" shrinkToFit="1"/>
      <protection locked="0"/>
    </xf>
    <xf numFmtId="0" fontId="36" fillId="0" borderId="100" xfId="32" applyFont="1" applyBorder="1" applyAlignment="1" applyProtection="1">
      <alignment horizontal="left" vertical="center" shrinkToFit="1"/>
      <protection locked="0"/>
    </xf>
    <xf numFmtId="177" fontId="36" fillId="0" borderId="136" xfId="32" applyNumberFormat="1" applyFont="1" applyBorder="1" applyAlignment="1" applyProtection="1">
      <alignment horizontal="right" vertical="center" shrinkToFit="1"/>
      <protection locked="0"/>
    </xf>
    <xf numFmtId="177" fontId="36" fillId="0" borderId="137" xfId="32" applyNumberFormat="1" applyFont="1" applyBorder="1" applyAlignment="1" applyProtection="1">
      <alignment horizontal="right" vertical="center" shrinkToFit="1"/>
      <protection locked="0"/>
    </xf>
    <xf numFmtId="177" fontId="36" fillId="0" borderId="138" xfId="32" applyNumberFormat="1" applyFont="1" applyBorder="1" applyAlignment="1" applyProtection="1">
      <alignment horizontal="right" vertical="center" shrinkToFit="1"/>
      <protection locked="0"/>
    </xf>
    <xf numFmtId="177" fontId="36" fillId="0" borderId="139" xfId="32" applyNumberFormat="1" applyFont="1" applyBorder="1" applyAlignment="1" applyProtection="1">
      <alignment horizontal="right" vertical="center" shrinkToFit="1"/>
      <protection locked="0"/>
    </xf>
    <xf numFmtId="177" fontId="36" fillId="0" borderId="140" xfId="32" applyNumberFormat="1" applyFont="1" applyBorder="1" applyAlignment="1" applyProtection="1">
      <alignment horizontal="right" vertical="center" shrinkToFit="1"/>
      <protection locked="0"/>
    </xf>
    <xf numFmtId="177" fontId="36" fillId="0" borderId="141" xfId="30" applyNumberFormat="1" applyFont="1" applyBorder="1" applyAlignment="1" applyProtection="1">
      <alignment horizontal="right" vertical="center" shrinkToFit="1"/>
      <protection locked="0"/>
    </xf>
    <xf numFmtId="0" fontId="36" fillId="6" borderId="36" xfId="30" applyFont="1" applyFill="1" applyBorder="1" applyAlignment="1" applyProtection="1">
      <alignment horizontal="center" vertical="center" wrapText="1" shrinkToFit="1"/>
      <protection locked="0"/>
    </xf>
    <xf numFmtId="0" fontId="36" fillId="6" borderId="9" xfId="30" applyFont="1" applyFill="1" applyBorder="1" applyAlignment="1" applyProtection="1">
      <alignment horizontal="center" vertical="center" shrinkToFit="1"/>
      <protection locked="0"/>
    </xf>
    <xf numFmtId="0" fontId="36" fillId="6" borderId="92" xfId="30" applyFont="1" applyFill="1" applyBorder="1" applyAlignment="1" applyProtection="1">
      <alignment horizontal="center" vertical="center" shrinkToFit="1"/>
      <protection locked="0"/>
    </xf>
    <xf numFmtId="0" fontId="36" fillId="6" borderId="96" xfId="30" applyFont="1" applyFill="1" applyBorder="1" applyAlignment="1" applyProtection="1">
      <alignment horizontal="center" vertical="center" shrinkToFit="1"/>
      <protection locked="0"/>
    </xf>
    <xf numFmtId="0" fontId="36" fillId="5" borderId="72" xfId="30" applyFont="1" applyFill="1" applyBorder="1" applyAlignment="1" applyProtection="1">
      <alignment horizontal="left" vertical="center"/>
    </xf>
    <xf numFmtId="0" fontId="36" fillId="5" borderId="8" xfId="30" applyFont="1" applyFill="1" applyBorder="1" applyAlignment="1" applyProtection="1">
      <alignment horizontal="left" vertical="center"/>
    </xf>
    <xf numFmtId="177" fontId="36" fillId="7" borderId="17" xfId="33" applyNumberFormat="1" applyFont="1" applyFill="1" applyBorder="1" applyAlignment="1" applyProtection="1">
      <alignment horizontal="right" vertical="center" shrinkToFit="1"/>
      <protection locked="0"/>
    </xf>
    <xf numFmtId="177" fontId="36" fillId="7" borderId="18" xfId="33" applyNumberFormat="1" applyFont="1" applyFill="1" applyBorder="1" applyAlignment="1" applyProtection="1">
      <alignment horizontal="right" vertical="center" shrinkToFit="1"/>
      <protection locked="0"/>
    </xf>
    <xf numFmtId="177" fontId="36" fillId="7" borderId="19" xfId="33" applyNumberFormat="1" applyFont="1" applyFill="1" applyBorder="1" applyAlignment="1" applyProtection="1">
      <alignment horizontal="right" vertical="center" shrinkToFit="1"/>
      <protection locked="0"/>
    </xf>
    <xf numFmtId="177" fontId="36" fillId="7" borderId="128" xfId="33" applyNumberFormat="1" applyFont="1" applyFill="1" applyBorder="1" applyAlignment="1" applyProtection="1">
      <alignment horizontal="right" vertical="center" shrinkToFit="1"/>
      <protection locked="0"/>
    </xf>
    <xf numFmtId="177" fontId="36" fillId="7" borderId="129" xfId="33" applyNumberFormat="1" applyFont="1" applyFill="1" applyBorder="1" applyAlignment="1" applyProtection="1">
      <alignment horizontal="right" vertical="center" shrinkToFit="1"/>
      <protection locked="0"/>
    </xf>
    <xf numFmtId="177" fontId="36" fillId="7" borderId="130" xfId="33" applyNumberFormat="1" applyFont="1" applyFill="1" applyBorder="1" applyAlignment="1" applyProtection="1">
      <alignment horizontal="right" vertical="center" shrinkToFit="1"/>
      <protection locked="0"/>
    </xf>
    <xf numFmtId="177" fontId="36" fillId="7" borderId="131" xfId="33" applyNumberFormat="1" applyFont="1" applyFill="1" applyBorder="1" applyAlignment="1" applyProtection="1">
      <alignment horizontal="right" vertical="center" shrinkToFit="1"/>
      <protection locked="0"/>
    </xf>
    <xf numFmtId="177" fontId="36" fillId="7" borderId="132" xfId="33" applyNumberFormat="1" applyFont="1" applyFill="1" applyBorder="1" applyAlignment="1" applyProtection="1">
      <alignment horizontal="right" vertical="center" shrinkToFit="1"/>
      <protection locked="0"/>
    </xf>
    <xf numFmtId="177" fontId="36" fillId="7" borderId="133" xfId="33" applyNumberFormat="1" applyFont="1" applyFill="1" applyBorder="1" applyAlignment="1" applyProtection="1">
      <alignment horizontal="right" vertical="center" shrinkToFit="1"/>
      <protection locked="0"/>
    </xf>
    <xf numFmtId="177" fontId="36" fillId="7" borderId="134" xfId="33" applyNumberFormat="1" applyFont="1" applyFill="1" applyBorder="1" applyAlignment="1" applyProtection="1">
      <alignment horizontal="right" vertical="center" shrinkToFit="1"/>
      <protection locked="0"/>
    </xf>
    <xf numFmtId="0" fontId="36" fillId="7" borderId="129" xfId="33" applyNumberFormat="1" applyFont="1" applyFill="1" applyBorder="1" applyAlignment="1" applyProtection="1">
      <alignment horizontal="left" vertical="center" shrinkToFit="1"/>
      <protection locked="0"/>
    </xf>
    <xf numFmtId="0" fontId="36" fillId="7" borderId="132" xfId="33" applyNumberFormat="1" applyFont="1" applyFill="1" applyBorder="1" applyAlignment="1" applyProtection="1">
      <alignment horizontal="left" vertical="center" shrinkToFit="1"/>
      <protection locked="0"/>
    </xf>
    <xf numFmtId="177" fontId="36" fillId="0" borderId="126" xfId="33" applyNumberFormat="1" applyFont="1" applyBorder="1" applyAlignment="1" applyProtection="1">
      <alignment horizontal="right" vertical="center" shrinkToFit="1"/>
      <protection locked="0"/>
    </xf>
    <xf numFmtId="177" fontId="36" fillId="0" borderId="124" xfId="33" applyNumberFormat="1" applyFont="1" applyBorder="1" applyAlignment="1" applyProtection="1">
      <alignment horizontal="right" vertical="center" shrinkToFit="1"/>
      <protection locked="0"/>
    </xf>
    <xf numFmtId="0" fontId="36" fillId="0" borderId="124" xfId="33" applyNumberFormat="1" applyFont="1" applyBorder="1" applyAlignment="1" applyProtection="1">
      <alignment horizontal="left" vertical="center" shrinkToFit="1"/>
      <protection locked="0"/>
    </xf>
    <xf numFmtId="0" fontId="36" fillId="0" borderId="127" xfId="33" applyNumberFormat="1" applyFont="1" applyBorder="1" applyAlignment="1" applyProtection="1">
      <alignment horizontal="left" vertical="center" shrinkToFit="1"/>
      <protection locked="0"/>
    </xf>
    <xf numFmtId="177" fontId="36" fillId="0" borderId="123" xfId="32" applyNumberFormat="1" applyFont="1" applyBorder="1" applyAlignment="1" applyProtection="1">
      <alignment horizontal="right" vertical="center" shrinkToFit="1"/>
      <protection locked="0"/>
    </xf>
    <xf numFmtId="177" fontId="36" fillId="0" borderId="124" xfId="32" applyNumberFormat="1" applyFont="1" applyBorder="1" applyAlignment="1" applyProtection="1">
      <alignment horizontal="right" vertical="center" shrinkToFit="1"/>
      <protection locked="0"/>
    </xf>
    <xf numFmtId="177" fontId="36" fillId="0" borderId="125" xfId="32" applyNumberFormat="1" applyFont="1" applyBorder="1" applyAlignment="1" applyProtection="1">
      <alignment horizontal="right" vertical="center" shrinkToFit="1"/>
      <protection locked="0"/>
    </xf>
    <xf numFmtId="0" fontId="36" fillId="0" borderId="116" xfId="33" applyNumberFormat="1" applyFont="1" applyBorder="1" applyAlignment="1" applyProtection="1">
      <alignment horizontal="left" vertical="center" shrinkToFit="1"/>
      <protection locked="0"/>
    </xf>
    <xf numFmtId="0" fontId="36" fillId="0" borderId="121" xfId="33" applyNumberFormat="1" applyFont="1" applyBorder="1" applyAlignment="1" applyProtection="1">
      <alignment horizontal="left" vertical="center" shrinkToFit="1"/>
      <protection locked="0"/>
    </xf>
    <xf numFmtId="177" fontId="36" fillId="0" borderId="120" xfId="33" applyNumberFormat="1" applyFont="1" applyBorder="1" applyAlignment="1" applyProtection="1">
      <alignment horizontal="right" vertical="center" shrinkToFit="1"/>
      <protection locked="0"/>
    </xf>
    <xf numFmtId="177" fontId="36" fillId="0" borderId="116" xfId="33" applyNumberFormat="1" applyFont="1" applyBorder="1" applyAlignment="1" applyProtection="1">
      <alignment horizontal="right" vertical="center" shrinkToFit="1"/>
      <protection locked="0"/>
    </xf>
    <xf numFmtId="177" fontId="21" fillId="0" borderId="120" xfId="33" applyNumberFormat="1" applyFont="1" applyBorder="1" applyAlignment="1" applyProtection="1">
      <alignment horizontal="right" vertical="center" shrinkToFit="1"/>
      <protection locked="0"/>
    </xf>
    <xf numFmtId="177" fontId="21" fillId="0" borderId="116" xfId="33" applyNumberFormat="1" applyFont="1" applyBorder="1" applyAlignment="1" applyProtection="1">
      <alignment horizontal="right" vertical="center" shrinkToFit="1"/>
      <protection locked="0"/>
    </xf>
    <xf numFmtId="177" fontId="36" fillId="0" borderId="98" xfId="33" applyNumberFormat="1" applyFont="1" applyBorder="1" applyAlignment="1" applyProtection="1">
      <alignment horizontal="right" vertical="center" shrinkToFit="1"/>
      <protection locked="0"/>
    </xf>
    <xf numFmtId="177" fontId="36" fillId="0" borderId="99" xfId="33" applyNumberFormat="1" applyFont="1" applyBorder="1" applyAlignment="1" applyProtection="1">
      <alignment horizontal="right" vertical="center" shrinkToFit="1"/>
      <protection locked="0"/>
    </xf>
    <xf numFmtId="177" fontId="36" fillId="0" borderId="100" xfId="33" applyNumberFormat="1" applyFont="1" applyBorder="1" applyAlignment="1" applyProtection="1">
      <alignment horizontal="right" vertical="center" shrinkToFit="1"/>
      <protection locked="0"/>
    </xf>
    <xf numFmtId="177" fontId="36" fillId="0" borderId="107" xfId="33" applyNumberFormat="1" applyFont="1" applyBorder="1" applyAlignment="1" applyProtection="1">
      <alignment horizontal="right" vertical="center" shrinkToFit="1"/>
      <protection locked="0"/>
    </xf>
    <xf numFmtId="177" fontId="36" fillId="0" borderId="102" xfId="33" applyNumberFormat="1" applyFont="1" applyBorder="1" applyAlignment="1" applyProtection="1">
      <alignment horizontal="right" vertical="center" shrinkToFit="1"/>
      <protection locked="0"/>
    </xf>
    <xf numFmtId="0" fontId="36" fillId="0" borderId="102" xfId="33" applyNumberFormat="1" applyFont="1" applyBorder="1" applyAlignment="1" applyProtection="1">
      <alignment horizontal="left" vertical="center" shrinkToFit="1"/>
      <protection locked="0"/>
    </xf>
    <xf numFmtId="0" fontId="36" fillId="0" borderId="108" xfId="33" applyNumberFormat="1" applyFont="1" applyBorder="1" applyAlignment="1" applyProtection="1">
      <alignment horizontal="left" vertical="center" shrinkToFit="1"/>
      <protection locked="0"/>
    </xf>
    <xf numFmtId="0" fontId="36" fillId="0" borderId="98" xfId="33" applyFont="1" applyBorder="1" applyAlignment="1" applyProtection="1">
      <alignment horizontal="left" vertical="center" shrinkToFit="1"/>
      <protection locked="0"/>
    </xf>
    <xf numFmtId="0" fontId="36" fillId="0" borderId="99" xfId="33" applyFont="1" applyBorder="1" applyAlignment="1" applyProtection="1">
      <alignment horizontal="left" vertical="center" shrinkToFit="1"/>
      <protection locked="0"/>
    </xf>
    <xf numFmtId="0" fontId="36" fillId="0" borderId="100" xfId="33" applyFont="1" applyBorder="1" applyAlignment="1" applyProtection="1">
      <alignment horizontal="left" vertical="center" shrinkToFit="1"/>
      <protection locked="0"/>
    </xf>
    <xf numFmtId="0" fontId="33" fillId="6" borderId="57" xfId="30" applyFont="1" applyFill="1" applyBorder="1" applyAlignment="1" applyProtection="1">
      <alignment horizontal="center" vertical="center" wrapText="1"/>
      <protection locked="0"/>
    </xf>
    <xf numFmtId="0" fontId="33" fillId="6" borderId="8" xfId="30" applyFont="1" applyFill="1" applyBorder="1" applyAlignment="1" applyProtection="1">
      <alignment horizontal="center" vertical="center" wrapText="1"/>
      <protection locked="0"/>
    </xf>
    <xf numFmtId="0" fontId="33" fillId="6" borderId="23" xfId="30" applyFont="1" applyFill="1" applyBorder="1" applyAlignment="1" applyProtection="1">
      <alignment horizontal="center" vertical="center" wrapText="1"/>
      <protection locked="0"/>
    </xf>
    <xf numFmtId="0" fontId="33" fillId="6" borderId="95" xfId="30" applyFont="1" applyFill="1" applyBorder="1" applyAlignment="1" applyProtection="1">
      <alignment horizontal="center" vertical="center" wrapText="1"/>
      <protection locked="0"/>
    </xf>
    <xf numFmtId="0" fontId="33" fillId="6" borderId="93" xfId="30" applyFont="1" applyFill="1" applyBorder="1" applyAlignment="1" applyProtection="1">
      <alignment horizontal="center" vertical="center" wrapText="1"/>
      <protection locked="0"/>
    </xf>
    <xf numFmtId="0" fontId="33" fillId="6" borderId="94" xfId="30" applyFont="1" applyFill="1" applyBorder="1" applyAlignment="1" applyProtection="1">
      <alignment horizontal="center" vertical="center" wrapText="1"/>
      <protection locked="0"/>
    </xf>
    <xf numFmtId="177" fontId="36" fillId="0" borderId="101" xfId="32" applyNumberFormat="1" applyFont="1" applyBorder="1" applyAlignment="1" applyProtection="1">
      <alignment horizontal="right" vertical="center" shrinkToFit="1"/>
      <protection locked="0"/>
    </xf>
    <xf numFmtId="177" fontId="36" fillId="0" borderId="102" xfId="32" applyNumberFormat="1" applyFont="1" applyBorder="1" applyAlignment="1" applyProtection="1">
      <alignment horizontal="right" vertical="center" shrinkToFit="1"/>
      <protection locked="0"/>
    </xf>
    <xf numFmtId="177" fontId="36" fillId="0" borderId="103" xfId="32" applyNumberFormat="1" applyFont="1" applyBorder="1" applyAlignment="1" applyProtection="1">
      <alignment horizontal="right" vertical="center" shrinkToFit="1"/>
      <protection locked="0"/>
    </xf>
    <xf numFmtId="177" fontId="36" fillId="0" borderId="104" xfId="32" applyNumberFormat="1" applyFont="1" applyBorder="1" applyAlignment="1" applyProtection="1">
      <alignment horizontal="right" vertical="center" shrinkToFit="1"/>
      <protection locked="0"/>
    </xf>
    <xf numFmtId="177" fontId="36" fillId="0" borderId="105" xfId="32" applyNumberFormat="1" applyFont="1" applyBorder="1" applyAlignment="1" applyProtection="1">
      <alignment horizontal="right" vertical="center" shrinkToFit="1"/>
      <protection locked="0"/>
    </xf>
    <xf numFmtId="177" fontId="36" fillId="0" borderId="106" xfId="32" applyNumberFormat="1" applyFont="1" applyBorder="1" applyAlignment="1" applyProtection="1">
      <alignment horizontal="right" vertical="center" shrinkToFit="1"/>
      <protection locked="0"/>
    </xf>
    <xf numFmtId="0" fontId="35" fillId="5" borderId="1" xfId="30" applyFont="1" applyFill="1" applyBorder="1" applyAlignment="1" applyProtection="1">
      <alignment horizontal="center" vertical="center"/>
    </xf>
    <xf numFmtId="0" fontId="35" fillId="5" borderId="2" xfId="30" applyFont="1" applyFill="1" applyBorder="1" applyAlignment="1" applyProtection="1">
      <alignment horizontal="center" vertical="center"/>
    </xf>
    <xf numFmtId="0" fontId="35" fillId="5" borderId="3" xfId="30" applyFont="1" applyFill="1" applyBorder="1" applyAlignment="1" applyProtection="1">
      <alignment horizontal="center" vertical="center"/>
    </xf>
    <xf numFmtId="0" fontId="36" fillId="6" borderId="36" xfId="30" applyFont="1" applyFill="1" applyBorder="1" applyAlignment="1" applyProtection="1">
      <alignment horizontal="center" vertical="center" wrapText="1"/>
      <protection locked="0"/>
    </xf>
    <xf numFmtId="0" fontId="36" fillId="6" borderId="92" xfId="30" applyFont="1" applyFill="1" applyBorder="1" applyAlignment="1" applyProtection="1">
      <alignment horizontal="center" vertical="center" wrapText="1"/>
      <protection locked="0"/>
    </xf>
    <xf numFmtId="0" fontId="36" fillId="0" borderId="98" xfId="33" applyNumberFormat="1" applyFont="1" applyBorder="1" applyAlignment="1" applyProtection="1">
      <alignment horizontal="left" vertical="center" shrinkToFit="1"/>
      <protection locked="0"/>
    </xf>
    <xf numFmtId="0" fontId="36" fillId="0" borderId="99" xfId="33" applyNumberFormat="1" applyFont="1" applyBorder="1" applyAlignment="1" applyProtection="1">
      <alignment horizontal="left" vertical="center" shrinkToFit="1"/>
      <protection locked="0"/>
    </xf>
    <xf numFmtId="0" fontId="3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45" fillId="0" borderId="41" xfId="34" applyFont="1" applyFill="1" applyBorder="1" applyAlignment="1" applyProtection="1">
      <alignment horizontal="left" vertical="top" wrapText="1"/>
      <protection locked="0"/>
    </xf>
    <xf numFmtId="0" fontId="45" fillId="0" borderId="12" xfId="34" applyFont="1" applyFill="1" applyBorder="1" applyAlignment="1" applyProtection="1">
      <alignment horizontal="left" vertical="top" wrapText="1"/>
      <protection locked="0"/>
    </xf>
    <xf numFmtId="0" fontId="45" fillId="0" borderId="46" xfId="34" applyFont="1" applyFill="1" applyBorder="1" applyAlignment="1" applyProtection="1">
      <alignment horizontal="left" vertical="top" wrapText="1"/>
      <protection locked="0"/>
    </xf>
    <xf numFmtId="0" fontId="45" fillId="0" borderId="60" xfId="34" applyFont="1" applyFill="1" applyBorder="1" applyAlignment="1" applyProtection="1">
      <alignment horizontal="left" vertical="top" wrapText="1"/>
      <protection locked="0"/>
    </xf>
    <xf numFmtId="0" fontId="45" fillId="0" borderId="0" xfId="34" applyFont="1" applyFill="1" applyBorder="1" applyAlignment="1" applyProtection="1">
      <alignment horizontal="left" vertical="top" wrapText="1"/>
      <protection locked="0"/>
    </xf>
    <xf numFmtId="0" fontId="45" fillId="0" borderId="38" xfId="34" applyFont="1" applyFill="1" applyBorder="1" applyAlignment="1" applyProtection="1">
      <alignment horizontal="left" vertical="top" wrapText="1"/>
      <protection locked="0"/>
    </xf>
    <xf numFmtId="0" fontId="45" fillId="0" borderId="37" xfId="34" applyFont="1" applyFill="1" applyBorder="1" applyAlignment="1" applyProtection="1">
      <alignment horizontal="left" vertical="top" wrapText="1"/>
      <protection locked="0"/>
    </xf>
    <xf numFmtId="0" fontId="45" fillId="0" borderId="49" xfId="34" applyFont="1" applyFill="1" applyBorder="1" applyAlignment="1" applyProtection="1">
      <alignment horizontal="left" vertical="top" wrapText="1"/>
      <protection locked="0"/>
    </xf>
    <xf numFmtId="0" fontId="45" fillId="0" borderId="40" xfId="34" applyFont="1" applyFill="1" applyBorder="1" applyAlignment="1" applyProtection="1">
      <alignment horizontal="left" vertical="top" wrapText="1"/>
      <protection locked="0"/>
    </xf>
    <xf numFmtId="0" fontId="45" fillId="0" borderId="39" xfId="34" applyFont="1" applyFill="1" applyBorder="1" applyAlignment="1">
      <alignment horizontal="center" vertical="center"/>
    </xf>
    <xf numFmtId="0" fontId="45" fillId="0" borderId="31" xfId="34" applyFont="1" applyFill="1" applyBorder="1" applyAlignment="1">
      <alignment horizontal="center" vertical="center"/>
    </xf>
    <xf numFmtId="0" fontId="45" fillId="0" borderId="42" xfId="34" applyFont="1" applyFill="1" applyBorder="1" applyAlignment="1">
      <alignment horizontal="center" vertical="center"/>
    </xf>
    <xf numFmtId="179" fontId="45" fillId="5" borderId="41" xfId="35" applyNumberFormat="1" applyFont="1" applyFill="1" applyBorder="1" applyAlignment="1">
      <alignment horizontal="center" vertical="center" wrapText="1"/>
    </xf>
    <xf numFmtId="179" fontId="45" fillId="5" borderId="46" xfId="35" applyNumberFormat="1" applyFont="1" applyFill="1" applyBorder="1" applyAlignment="1">
      <alignment horizontal="center" vertical="center" wrapText="1"/>
    </xf>
    <xf numFmtId="179" fontId="45" fillId="5" borderId="60" xfId="35" applyNumberFormat="1" applyFont="1" applyFill="1" applyBorder="1" applyAlignment="1">
      <alignment horizontal="center" vertical="center" wrapText="1"/>
    </xf>
    <xf numFmtId="179" fontId="45" fillId="5" borderId="38" xfId="35" applyNumberFormat="1" applyFont="1" applyFill="1" applyBorder="1" applyAlignment="1">
      <alignment horizontal="center" vertical="center" wrapText="1"/>
    </xf>
    <xf numFmtId="179" fontId="45" fillId="5" borderId="37" xfId="35" applyNumberFormat="1" applyFont="1" applyFill="1" applyBorder="1" applyAlignment="1">
      <alignment horizontal="center" vertical="center" wrapText="1"/>
    </xf>
    <xf numFmtId="179" fontId="45" fillId="5" borderId="40" xfId="35" applyNumberFormat="1" applyFont="1" applyFill="1" applyBorder="1" applyAlignment="1">
      <alignment horizontal="center" vertical="center" wrapText="1"/>
    </xf>
    <xf numFmtId="179" fontId="45" fillId="0" borderId="45" xfId="35" applyNumberFormat="1" applyFont="1" applyFill="1" applyBorder="1" applyAlignment="1">
      <alignment horizontal="center" vertical="center" wrapText="1"/>
    </xf>
    <xf numFmtId="179" fontId="45" fillId="0" borderId="34" xfId="35" applyNumberFormat="1" applyFont="1" applyFill="1" applyBorder="1" applyAlignment="1">
      <alignment horizontal="center" vertical="center" wrapText="1"/>
    </xf>
    <xf numFmtId="188" fontId="45" fillId="5" borderId="188" xfId="35" applyNumberFormat="1" applyFont="1" applyFill="1" applyBorder="1" applyAlignment="1">
      <alignment horizontal="center" vertical="center"/>
    </xf>
    <xf numFmtId="188" fontId="45" fillId="5" borderId="34" xfId="35" applyNumberFormat="1" applyFont="1" applyFill="1" applyBorder="1" applyAlignment="1">
      <alignment horizontal="center" vertical="center"/>
    </xf>
    <xf numFmtId="0" fontId="45" fillId="0" borderId="34" xfId="34" applyFont="1" applyFill="1" applyBorder="1" applyAlignment="1">
      <alignment horizontal="center" vertical="center"/>
    </xf>
    <xf numFmtId="0" fontId="45" fillId="0" borderId="41" xfId="34" applyFont="1" applyFill="1" applyBorder="1" applyAlignment="1">
      <alignment horizontal="center" vertical="center"/>
    </xf>
    <xf numFmtId="0" fontId="45" fillId="0" borderId="46" xfId="34" applyFont="1" applyFill="1" applyBorder="1" applyAlignment="1">
      <alignment horizontal="center" vertical="center"/>
    </xf>
    <xf numFmtId="0" fontId="45" fillId="0" borderId="60" xfId="34" applyFont="1" applyFill="1" applyBorder="1" applyAlignment="1">
      <alignment horizontal="center" vertical="center"/>
    </xf>
    <xf numFmtId="0" fontId="45" fillId="0" borderId="38" xfId="34" applyFont="1" applyFill="1" applyBorder="1" applyAlignment="1">
      <alignment horizontal="center" vertical="center"/>
    </xf>
    <xf numFmtId="0" fontId="45" fillId="0" borderId="37" xfId="34" applyFont="1" applyFill="1" applyBorder="1" applyAlignment="1">
      <alignment horizontal="center" vertical="center"/>
    </xf>
    <xf numFmtId="0" fontId="45" fillId="0" borderId="40" xfId="34" applyFont="1" applyFill="1" applyBorder="1" applyAlignment="1">
      <alignment horizontal="center" vertical="center"/>
    </xf>
    <xf numFmtId="188" fontId="45" fillId="5" borderId="189" xfId="35" applyNumberFormat="1" applyFont="1" applyFill="1" applyBorder="1" applyAlignment="1">
      <alignment horizontal="center" vertical="center"/>
    </xf>
    <xf numFmtId="188" fontId="45" fillId="5" borderId="45" xfId="35" applyNumberFormat="1" applyFont="1" applyFill="1" applyBorder="1" applyAlignment="1">
      <alignment horizontal="center" vertical="center"/>
    </xf>
    <xf numFmtId="188" fontId="45" fillId="5" borderId="15" xfId="35" applyNumberFormat="1" applyFont="1" applyFill="1" applyBorder="1" applyAlignment="1">
      <alignment horizontal="center" vertical="center"/>
    </xf>
    <xf numFmtId="178" fontId="44" fillId="0" borderId="34" xfId="34" applyNumberFormat="1" applyFont="1" applyFill="1" applyBorder="1" applyAlignment="1">
      <alignment horizontal="center" vertical="center"/>
    </xf>
    <xf numFmtId="188" fontId="45" fillId="5" borderId="34" xfId="35" applyNumberFormat="1" applyFont="1" applyFill="1" applyBorder="1" applyAlignment="1">
      <alignment horizontal="center" vertical="center" wrapText="1"/>
    </xf>
    <xf numFmtId="178" fontId="49" fillId="0" borderId="34" xfId="34" applyNumberFormat="1" applyFont="1" applyFill="1" applyBorder="1" applyAlignment="1">
      <alignment horizontal="center" vertical="center"/>
    </xf>
    <xf numFmtId="188" fontId="45" fillId="0" borderId="34" xfId="34" applyNumberFormat="1" applyFont="1" applyFill="1" applyBorder="1" applyAlignment="1">
      <alignment horizontal="center" vertical="center"/>
    </xf>
    <xf numFmtId="0" fontId="51" fillId="5" borderId="0" xfId="5" applyFont="1" applyFill="1" applyProtection="1">
      <protection hidden="1"/>
    </xf>
    <xf numFmtId="0" fontId="51" fillId="5" borderId="0" xfId="5" applyFont="1" applyFill="1"/>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CF78-410A-83B8-F7A98476D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40264</c:v>
                </c:pt>
                <c:pt idx="1">
                  <c:v>89597</c:v>
                </c:pt>
                <c:pt idx="2">
                  <c:v>39935</c:v>
                </c:pt>
                <c:pt idx="3">
                  <c:v>83825</c:v>
                </c:pt>
                <c:pt idx="4">
                  <c:v>115486</c:v>
                </c:pt>
              </c:numCache>
            </c:numRef>
          </c:val>
          <c:smooth val="0"/>
          <c:extLst>
            <c:ext xmlns:c16="http://schemas.microsoft.com/office/drawing/2014/chart" uri="{C3380CC4-5D6E-409C-BE32-E72D297353CC}">
              <c16:uniqueId val="{00000001-CF78-410A-83B8-F7A98476DB35}"/>
            </c:ext>
          </c:extLst>
        </c:ser>
        <c:dLbls>
          <c:showLegendKey val="0"/>
          <c:showVal val="0"/>
          <c:showCatName val="0"/>
          <c:showSerName val="0"/>
          <c:showPercent val="0"/>
          <c:showBubbleSize val="0"/>
        </c:dLbls>
        <c:marker val="1"/>
        <c:smooth val="0"/>
        <c:axId val="168289024"/>
        <c:axId val="168296448"/>
      </c:lineChart>
      <c:catAx>
        <c:axId val="16828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96448"/>
        <c:crosses val="autoZero"/>
        <c:auto val="1"/>
        <c:lblAlgn val="ctr"/>
        <c:lblOffset val="100"/>
        <c:tickLblSkip val="1"/>
        <c:tickMarkSkip val="1"/>
        <c:noMultiLvlLbl val="0"/>
      </c:catAx>
      <c:valAx>
        <c:axId val="16829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8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8.9600000000000009</c:v>
                </c:pt>
                <c:pt idx="1">
                  <c:v>8.24</c:v>
                </c:pt>
                <c:pt idx="2">
                  <c:v>7.89</c:v>
                </c:pt>
                <c:pt idx="3">
                  <c:v>14.64</c:v>
                </c:pt>
                <c:pt idx="4">
                  <c:v>9.93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34.03</c:v>
                </c:pt>
                <c:pt idx="1">
                  <c:v>29.98</c:v>
                </c:pt>
                <c:pt idx="2">
                  <c:v>30.58</c:v>
                </c:pt>
                <c:pt idx="3">
                  <c:v>30.96</c:v>
                </c:pt>
                <c:pt idx="4">
                  <c:v>39.25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8704"/>
        <c:axId val="9025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0.78</c:v>
                </c:pt>
                <c:pt idx="1">
                  <c:v>-3.98</c:v>
                </c:pt>
                <c:pt idx="2">
                  <c:v>-0.4</c:v>
                </c:pt>
                <c:pt idx="3">
                  <c:v>8.57</c:v>
                </c:pt>
                <c:pt idx="4">
                  <c:v>2.5299999999999998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8704"/>
        <c:axId val="90250624"/>
      </c:lineChart>
      <c:catAx>
        <c:axId val="902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0624"/>
        <c:crosses val="autoZero"/>
        <c:auto val="1"/>
        <c:lblAlgn val="ctr"/>
        <c:lblOffset val="100"/>
        <c:tickLblSkip val="1"/>
        <c:tickMarkSkip val="1"/>
        <c:noMultiLvlLbl val="0"/>
      </c:catAx>
      <c:valAx>
        <c:axId val="902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0.54</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南伊豆町後期高齢者医療特別会計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0.05</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南伊豆町介護保険特別会計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0.4</c:v>
                </c:pt>
                <c:pt idx="4">
                  <c:v>#N/A</c:v>
                </c:pt>
                <c:pt idx="5">
                  <c:v>0</c:v>
                </c:pt>
                <c:pt idx="6">
                  <c:v>#N/A</c:v>
                </c:pt>
                <c:pt idx="7">
                  <c:v>7.0000000000000007E-2</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4.5999999999999996</c:v>
                </c:pt>
                <c:pt idx="2">
                  <c:v>#N/A</c:v>
                </c:pt>
                <c:pt idx="3">
                  <c:v>5.72</c:v>
                </c:pt>
                <c:pt idx="4">
                  <c:v>#N/A</c:v>
                </c:pt>
                <c:pt idx="5">
                  <c:v>6.25</c:v>
                </c:pt>
                <c:pt idx="6">
                  <c:v>#N/A</c:v>
                </c:pt>
                <c:pt idx="7">
                  <c:v>6.88</c:v>
                </c:pt>
                <c:pt idx="8">
                  <c:v>#N/A</c:v>
                </c:pt>
                <c:pt idx="9">
                  <c:v>5.37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南伊豆町国民健康保険特別会計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3.11</c:v>
                </c:pt>
                <c:pt idx="2">
                  <c:v>#N/A</c:v>
                </c:pt>
                <c:pt idx="3">
                  <c:v>3.52</c:v>
                </c:pt>
                <c:pt idx="4">
                  <c:v>#N/A</c:v>
                </c:pt>
                <c:pt idx="5">
                  <c:v>4.5599999999999996</c:v>
                </c:pt>
                <c:pt idx="6">
                  <c:v>#N/A</c:v>
                </c:pt>
                <c:pt idx="7">
                  <c:v>4.3600000000000003</c:v>
                </c:pt>
                <c:pt idx="8">
                  <c:v>#N/A</c:v>
                </c:pt>
                <c:pt idx="9">
                  <c:v>5.53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8.9499999999999993</c:v>
                </c:pt>
                <c:pt idx="2">
                  <c:v>#N/A</c:v>
                </c:pt>
                <c:pt idx="3">
                  <c:v>8.23</c:v>
                </c:pt>
                <c:pt idx="4">
                  <c:v>#N/A</c:v>
                </c:pt>
                <c:pt idx="5">
                  <c:v>7.89</c:v>
                </c:pt>
                <c:pt idx="6">
                  <c:v>#N/A</c:v>
                </c:pt>
                <c:pt idx="7">
                  <c:v>14.63</c:v>
                </c:pt>
                <c:pt idx="8">
                  <c:v>#N/A</c:v>
                </c:pt>
                <c:pt idx="9">
                  <c:v>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0304"/>
        <c:axId val="149368832"/>
      </c:barChart>
      <c:catAx>
        <c:axId val="148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8832"/>
        <c:crosses val="autoZero"/>
        <c:auto val="1"/>
        <c:lblAlgn val="ctr"/>
        <c:lblOffset val="100"/>
        <c:tickLblSkip val="1"/>
        <c:tickMarkSkip val="1"/>
        <c:noMultiLvlLbl val="0"/>
      </c:catAx>
      <c:valAx>
        <c:axId val="1493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467</c:v>
                </c:pt>
                <c:pt idx="5">
                  <c:v>454</c:v>
                </c:pt>
                <c:pt idx="8">
                  <c:v>471</c:v>
                </c:pt>
                <c:pt idx="11">
                  <c:v>463</c:v>
                </c:pt>
                <c:pt idx="14">
                  <c:v>451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6</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89</c:v>
                </c:pt>
                <c:pt idx="6">
                  <c:v>77</c:v>
                </c:pt>
                <c:pt idx="9">
                  <c:v>90</c:v>
                </c:pt>
                <c:pt idx="12">
                  <c:v>93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158</c:v>
                </c:pt>
                <c:pt idx="3">
                  <c:v>158</c:v>
                </c:pt>
                <c:pt idx="6">
                  <c:v>159</c:v>
                </c:pt>
                <c:pt idx="9">
                  <c:v>150</c:v>
                </c:pt>
                <c:pt idx="12">
                  <c:v>132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501</c:v>
                </c:pt>
                <c:pt idx="3">
                  <c:v>468</c:v>
                </c:pt>
                <c:pt idx="6">
                  <c:v>462</c:v>
                </c:pt>
                <c:pt idx="9">
                  <c:v>436</c:v>
                </c:pt>
                <c:pt idx="12">
                  <c:v>430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77504"/>
        <c:axId val="16631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263</c:v>
                </c:pt>
                <c:pt idx="2">
                  <c:v>#N/A</c:v>
                </c:pt>
                <c:pt idx="3">
                  <c:v>#N/A</c:v>
                </c:pt>
                <c:pt idx="4">
                  <c:v>267</c:v>
                </c:pt>
                <c:pt idx="5">
                  <c:v>#N/A</c:v>
                </c:pt>
                <c:pt idx="6">
                  <c:v>#N/A</c:v>
                </c:pt>
                <c:pt idx="7">
                  <c:v>229</c:v>
                </c:pt>
                <c:pt idx="8">
                  <c:v>#N/A</c:v>
                </c:pt>
                <c:pt idx="9">
                  <c:v>#N/A</c:v>
                </c:pt>
                <c:pt idx="10">
                  <c:v>215</c:v>
                </c:pt>
                <c:pt idx="11">
                  <c:v>#N/A</c:v>
                </c:pt>
                <c:pt idx="12">
                  <c:v>#N/A</c:v>
                </c:pt>
                <c:pt idx="13">
                  <c:v>206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77504"/>
        <c:axId val="166319232"/>
      </c:lineChart>
      <c:catAx>
        <c:axId val="1662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19232"/>
        <c:crosses val="autoZero"/>
        <c:auto val="1"/>
        <c:lblAlgn val="ctr"/>
        <c:lblOffset val="100"/>
        <c:tickLblSkip val="1"/>
        <c:tickMarkSkip val="1"/>
        <c:noMultiLvlLbl val="0"/>
      </c:catAx>
      <c:valAx>
        <c:axId val="1663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7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4595</c:v>
                </c:pt>
                <c:pt idx="5">
                  <c:v>4562</c:v>
                </c:pt>
                <c:pt idx="8">
                  <c:v>4491</c:v>
                </c:pt>
                <c:pt idx="11">
                  <c:v>4418</c:v>
                </c:pt>
                <c:pt idx="14">
                  <c:v>4954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c:v>
                </c:pt>
                <c:pt idx="5">
                  <c:v>30</c:v>
                </c:pt>
                <c:pt idx="8">
                  <c:v>27</c:v>
                </c:pt>
                <c:pt idx="11">
                  <c:v>23</c:v>
                </c:pt>
                <c:pt idx="14">
                  <c:v>20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1476</c:v>
                </c:pt>
                <c:pt idx="5">
                  <c:v>1638</c:v>
                </c:pt>
                <c:pt idx="8">
                  <c:v>1653</c:v>
                </c:pt>
                <c:pt idx="11">
                  <c:v>1595</c:v>
                </c:pt>
                <c:pt idx="14">
                  <c:v>2085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1338</c:v>
                </c:pt>
                <c:pt idx="3">
                  <c:v>1409</c:v>
                </c:pt>
                <c:pt idx="6">
                  <c:v>1316</c:v>
                </c:pt>
                <c:pt idx="9">
                  <c:v>1323</c:v>
                </c:pt>
                <c:pt idx="12">
                  <c:v>1282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549</c:v>
                </c:pt>
                <c:pt idx="3">
                  <c:v>496</c:v>
                </c:pt>
                <c:pt idx="6">
                  <c:v>515</c:v>
                </c:pt>
                <c:pt idx="9">
                  <c:v>493</c:v>
                </c:pt>
                <c:pt idx="12">
                  <c:v>499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1742</c:v>
                </c:pt>
                <c:pt idx="3">
                  <c:v>1838</c:v>
                </c:pt>
                <c:pt idx="6">
                  <c:v>1923</c:v>
                </c:pt>
                <c:pt idx="9">
                  <c:v>1876</c:v>
                </c:pt>
                <c:pt idx="12">
                  <c:v>1786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4205</c:v>
                </c:pt>
                <c:pt idx="3">
                  <c:v>4173</c:v>
                </c:pt>
                <c:pt idx="6">
                  <c:v>4047</c:v>
                </c:pt>
                <c:pt idx="9">
                  <c:v>4184</c:v>
                </c:pt>
                <c:pt idx="12">
                  <c:v>4482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00000"/>
        <c:axId val="1668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1732</c:v>
                </c:pt>
                <c:pt idx="2">
                  <c:v>#N/A</c:v>
                </c:pt>
                <c:pt idx="3">
                  <c:v>#N/A</c:v>
                </c:pt>
                <c:pt idx="4">
                  <c:v>1687</c:v>
                </c:pt>
                <c:pt idx="5">
                  <c:v>#N/A</c:v>
                </c:pt>
                <c:pt idx="6">
                  <c:v>#N/A</c:v>
                </c:pt>
                <c:pt idx="7">
                  <c:v>1629</c:v>
                </c:pt>
                <c:pt idx="8">
                  <c:v>#N/A</c:v>
                </c:pt>
                <c:pt idx="9">
                  <c:v>#N/A</c:v>
                </c:pt>
                <c:pt idx="10">
                  <c:v>1840</c:v>
                </c:pt>
                <c:pt idx="11">
                  <c:v>#N/A</c:v>
                </c:pt>
                <c:pt idx="12">
                  <c:v>#N/A</c:v>
                </c:pt>
                <c:pt idx="13">
                  <c:v>990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00000"/>
        <c:axId val="166819712"/>
      </c:lineChart>
      <c:catAx>
        <c:axId val="1668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9712"/>
        <c:crosses val="autoZero"/>
        <c:auto val="1"/>
        <c:lblAlgn val="ctr"/>
        <c:lblOffset val="100"/>
        <c:tickLblSkip val="1"/>
        <c:tickMarkSkip val="1"/>
        <c:noMultiLvlLbl val="0"/>
      </c:catAx>
      <c:valAx>
        <c:axId val="1668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{11CB2725-3128-4BCE-B6BB-877924FE6452}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27B-41B0-9111-1EDC74EE3D9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{488885E0-38FD-4852-BFA1-C4D32CE0B19F}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27B-41B0-9111-1EDC74EE3D9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{37354279-FFD2-46DA-9A04-A6348460C047}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27B-41B0-9111-1EDC74EE3D9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{5235377E-542B-4802-8B23-7D7125B68148}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27B-41B0-9111-1EDC74EE3D9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{BC2A84E9-AD88-4336-AB56-CAFEDEC0B019}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27B-41B0-9111-1EDC74EE3D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64.3</c:v>
                </c:pt>
              </c:numCache>
            </c:numRef>
          </c:xVal>
          <c:yVal>
            <c:numRef>
              <c:f>公会計指標分析・財政指標組合せ分析表!$K$51:$O$51</c:f>
              <c:numCache>
                <c:formatCode>#,##0.0;"▲ "#,##0.0</c:formatCode>
                <c:ptCount val="5"/>
                <c:pt idx="3">
                  <c:v>65.3</c:v>
                </c:pt>
              </c:numCache>
            </c:numRef>
          </c:yVal>
          <c:smooth val="0"/>
          <c:extLst>
            <c:ext xmlns:c16="http://schemas.microsoft.com/office/drawing/2014/chart" uri="{C3380CC4-5D6E-409C-BE32-E72D297353CC}">
              <c16:uniqueId val="{00000005-227B-41B0-9111-1EDC74EE3D9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{02EAA09B-F073-4284-86A6-1B0C42BF4883}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27B-41B0-9111-1EDC74EE3D9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{21311607-3BE2-4059-AB96-28F411D8D21B}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27B-41B0-9111-1EDC74EE3D9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{BFC7091A-2ACC-48A8-8CFC-0809EDDFDCFB}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27B-41B0-9111-1EDC74EE3D9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{D25E5011-8CE3-4941-9291-DF078E5D79EF}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27B-41B0-9111-1EDC74EE3D9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{1B301309-C61F-4CCE-B762-187665C3A142}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27B-41B0-9111-1EDC74EE3D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227B-41B0-9111-1EDC74EE3D9A}"/>
            </c:ext>
          </c:extLst>
        </c:ser>
        <c:dLbls>
          <c:showLegendKey val="0"/>
          <c:showVal val="0"/>
          <c:showCatName val="0"/>
          <c:showSerName val="0"/>
          <c:showPercent val="0"/>
          <c:showBubbleSize val="0"/>
        </c:dLbls>
        <c:axId val="86251008"/>
        <c:axId val="86252928"/>
      </c:scatterChart>
      <c:valAx>
        <c:axId val="8625100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252928"/>
        <c:crosses val="autoZero"/>
        <c:crossBetween val="midCat"/>
      </c:valAx>
      <c:valAx>
        <c:axId val="86252928"/>
        <c:scaling>
          <c:orientation val="minMax"/>
          <c:max val="7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251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{4FFF7179-4EAC-47A6-88CD-87EECE45B4DA}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78C-48C5-89EA-4956B859724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{17E99F89-2EE8-4ACA-859F-B358BCEA31BF}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78C-48C5-89EA-4956B859724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{45359273-35CE-47F7-89D7-4B358F84FA3A}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78C-48C5-89EA-4956B859724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{36973BE5-E84A-499D-9F74-D5E08383D121}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78C-48C5-89EA-4956B859724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{A5C21E53-36C5-4F78-A0E7-6F8357208500}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78C-48C5-89EA-4956B85972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9.8000000000000007</c:v>
                </c:pt>
                <c:pt idx="2">
                  <c:v>9.3000000000000007</c:v>
                </c:pt>
                <c:pt idx="3">
                  <c:v>8.6</c:v>
                </c:pt>
                <c:pt idx="4">
                  <c:v>7.8</c:v>
                </c:pt>
              </c:numCache>
            </c:numRef>
          </c:xVal>
          <c:yVal>
            <c:numRef>
              <c:f>公会計指標分析・財政指標組合せ分析表!$K$73:$O$73</c:f>
              <c:numCache>
                <c:formatCode>#,##0.0;"▲ "#,##0.0</c:formatCode>
                <c:ptCount val="5"/>
                <c:pt idx="0">
                  <c:v>64.400000000000006</c:v>
                </c:pt>
                <c:pt idx="1">
                  <c:v>61.1</c:v>
                </c:pt>
                <c:pt idx="2">
                  <c:v>60.6</c:v>
                </c:pt>
                <c:pt idx="3">
                  <c:v>65.3</c:v>
                </c:pt>
                <c:pt idx="4">
                  <c:v>35.9</c:v>
                </c:pt>
              </c:numCache>
            </c:numRef>
          </c:yVal>
          <c:smooth val="0"/>
          <c:extLst>
            <c:ext xmlns:c16="http://schemas.microsoft.com/office/drawing/2014/chart" uri="{C3380CC4-5D6E-409C-BE32-E72D297353CC}">
              <c16:uniqueId val="{00000005-078C-48C5-89EA-4956B859724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{6F1629A5-B3A7-435B-988C-9FEC708E43A3}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78C-48C5-89EA-4956B859724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{9527DF4D-83B2-4823-8265-963612210A12}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78C-48C5-89EA-4956B859724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{50576DED-D6EE-4429-A22C-AF22984AF461}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78C-48C5-89EA-4956B8597240}"/>
                </c:ext>
              </c:extLst>
            </c:dLbl>
            <c:dLbl>
              <c:idx val="3"/>
              <c:layout>
                <c:manualLayout>
                  <c:x val="-2.832376459098563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{FD0CF25E-7927-4714-B2B0-CA2FBB414F46}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78C-48C5-89EA-4956B8597240}"/>
                </c:ext>
              </c:extLst>
            </c:dLbl>
            <c:dLbl>
              <c:idx val="4"/>
              <c:layout>
                <c:manualLayout>
                  <c:x val="-3.508715993264179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{D550521E-9F10-436E-8828-CF89C4003D78}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78C-48C5-89EA-4956B85972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078C-48C5-89EA-4956B8597240}"/>
            </c:ext>
          </c:extLst>
        </c:ser>
        <c:dLbls>
          <c:showLegendKey val="0"/>
          <c:showVal val="0"/>
          <c:showCatName val="0"/>
          <c:showSerName val="0"/>
          <c:showPercent val="0"/>
          <c:showBubbleSize val="0"/>
        </c:dLbls>
        <c:axId val="87458944"/>
        <c:axId val="87460864"/>
      </c:scatterChart>
      <c:valAx>
        <c:axId val="8745894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460864"/>
        <c:crosses val="autoZero"/>
        <c:crossBetween val="midCat"/>
      </c:valAx>
      <c:valAx>
        <c:axId val="87460864"/>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45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{FB2C8297-2BDC-48A1-8D83-629F10A30399}</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F775-44FE-B545-BBFAA7F80DBB}"/>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{CFA5D8F4-47BD-49BE-B110-BF34A8FD4A2B}</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F775-44FE-B545-BBFAA7F80DBB}"/>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{BB6E9B03-3462-4B09-83E1-0456137EFB0E}</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F775-44FE-B545-BBFAA7F80DBB}"/>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{892BEC74-83D5-46E4-9E02-4A062C729E60}</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F775-44FE-B545-BBFAA7F80DBB}"/>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{E703BBD0-FBCE-47A3-AB36-4BC2F7A919F3}</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F775-44FE-B545-BBFAA7F80D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64.3</c:v>
                </c:pt>
              </c:numCache>
            </c:numRef>
          </c:xVal>
          <c:yVal>
            <c:numRef>
              <c:f>'公会計指標分析・財政指標組合せ分析表 (2)'!$K$51:$O$51</c:f>
              <c:numCache>
                <c:formatCode>#,##0.0;"▲ "#,##0.0</c:formatCode>
                <c:ptCount val="5"/>
                <c:pt idx="3">
                  <c:v>65.3</c:v>
                </c:pt>
              </c:numCache>
            </c:numRef>
          </c:yVal>
          <c:smooth val="0"/>
          <c:extLst>
            <c:ext xmlns:c16="http://schemas.microsoft.com/office/drawing/2014/chart" uri="{C3380CC4-5D6E-409C-BE32-E72D297353CC}">
              <c16:uniqueId val="{00000005-F775-44FE-B545-BBFAA7F80DBB}"/>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{D6D26CCB-5EEB-4AF4-8F86-C0E3773FED04}</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F775-44FE-B545-BBFAA7F80DBB}"/>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{F8BEC7A6-7F13-490C-9EB0-C32AC239A7A2}</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F775-44FE-B545-BBFAA7F80DBB}"/>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{7EABB94F-F028-42CE-8894-A566B04C9E83}</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F775-44FE-B545-BBFAA7F80DBB}"/>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{BADB1EEB-1595-4A53-A3E6-6CD7A07C01D5}</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F775-44FE-B545-BBFAA7F80DBB}"/>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{41E56804-753C-43B9-89B4-775C9805EF0F}</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F775-44FE-B545-BBFAA7F80D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57.2</c:v>
                </c:pt>
              </c:numCache>
            </c:numRef>
          </c:xVal>
          <c:yVal>
            <c:numRef>
              <c:f>'公会計指標分析・財政指標組合せ分析表 (2)'!$K$55:$O$55</c:f>
              <c:numCache>
                <c:formatCode>#,##0.0;"▲ "#,##0.0</c:formatCode>
                <c:ptCount val="5"/>
                <c:pt idx="3">
                  <c:v>27</c:v>
                </c:pt>
              </c:numCache>
            </c:numRef>
          </c:yVal>
          <c:smooth val="0"/>
          <c:extLst>
            <c:ext xmlns:c16="http://schemas.microsoft.com/office/drawing/2014/chart" uri="{C3380CC4-5D6E-409C-BE32-E72D297353CC}">
              <c16:uniqueId val="{0000000B-F775-44FE-B545-BBFAA7F80DBB}"/>
            </c:ext>
          </c:extLst>
        </c:ser>
        <c:dLbls>
          <c:showLegendKey val="0"/>
          <c:showVal val="0"/>
          <c:showCatName val="0"/>
          <c:showSerName val="0"/>
          <c:showPercent val="0"/>
          <c:showBubbleSize val="0"/>
        </c:dLbls>
        <c:axId val="73224576"/>
        <c:axId val="73226496"/>
      </c:scatterChart>
      <c:valAx>
        <c:axId val="73224576"/>
        <c:scaling>
          <c:orientation val="minMax"/>
          <c:max val="64.899999999999991"/>
          <c:min val="56.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6496"/>
        <c:crosses val="autoZero"/>
        <c:crossBetween val="midCat"/>
      </c:valAx>
      <c:valAx>
        <c:axId val="73226496"/>
        <c:scaling>
          <c:orientation val="minMax"/>
          <c:max val="7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24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{ED152BA7-DF3E-413E-9522-46106F3B42D7}</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F732-47F9-A17D-E91A97067CB2}"/>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{78706FE3-A5A5-44B8-99C0-21EA41E93EBE}</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F732-47F9-A17D-E91A97067CB2}"/>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{E0E26836-33CE-4C40-A0A4-FF6A6524178C}</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F732-47F9-A17D-E91A97067CB2}"/>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{37548DBE-EBA8-4632-A5EE-A25C2844951A}</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F732-47F9-A17D-E91A97067CB2}"/>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{EF5F788E-47C8-46E8-93B4-16399ECC0892}</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F732-47F9-A17D-E91A97067C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10.1</c:v>
                </c:pt>
                <c:pt idx="1">
                  <c:v>9.8000000000000007</c:v>
                </c:pt>
                <c:pt idx="2">
                  <c:v>9.3000000000000007</c:v>
                </c:pt>
                <c:pt idx="3">
                  <c:v>8.6</c:v>
                </c:pt>
                <c:pt idx="4">
                  <c:v>7.8</c:v>
                </c:pt>
              </c:numCache>
            </c:numRef>
          </c:xVal>
          <c:yVal>
            <c:numRef>
              <c:f>'公会計指標分析・財政指標組合せ分析表 (2)'!$K$73:$O$73</c:f>
              <c:numCache>
                <c:formatCode>#,##0.0;"▲ "#,##0.0</c:formatCode>
                <c:ptCount val="5"/>
                <c:pt idx="0">
                  <c:v>64.400000000000006</c:v>
                </c:pt>
                <c:pt idx="1">
                  <c:v>61.1</c:v>
                </c:pt>
                <c:pt idx="2">
                  <c:v>60.6</c:v>
                </c:pt>
                <c:pt idx="3">
                  <c:v>65.3</c:v>
                </c:pt>
                <c:pt idx="4">
                  <c:v>35.9</c:v>
                </c:pt>
              </c:numCache>
            </c:numRef>
          </c:yVal>
          <c:smooth val="0"/>
          <c:extLst>
            <c:ext xmlns:c16="http://schemas.microsoft.com/office/drawing/2014/chart" uri="{C3380CC4-5D6E-409C-BE32-E72D297353CC}">
              <c16:uniqueId val="{00000005-F732-47F9-A17D-E91A97067CB2}"/>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{8B5EBB91-C6AE-47F1-8413-339C01EEF65B}</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F732-47F9-A17D-E91A97067CB2}"/>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{B674CC47-006A-4B8E-967B-2CBD355E5C66}</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F732-47F9-A17D-E91A97067CB2}"/>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{A7AC7102-8D65-43B2-B0FF-FB2356E7233D}</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F732-47F9-A17D-E91A97067CB2}"/>
                </c:ext>
              </c:extLst>
            </c:dLbl>
            <c:dLbl>
              <c:idx val="3"/>
              <c:layout>
                <c:manualLayout>
                  <c:x val="-2.8323764590985633E-2"/>
                  <c:y val="-6.2527233115468414E-2"/>
                </c:manualLayout>
              </c:layout>
              <c:tx>
                <c:strRef>
                  <c:f>'公会計指標分析・財政指標組合せ分析表 (2)'!$N$72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{E03999C0-BCD1-417F-A029-B1CE5317678E}</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F732-47F9-A17D-E91A97067CB2}"/>
                </c:ext>
              </c:extLst>
            </c:dLbl>
            <c:dLbl>
              <c:idx val="4"/>
              <c:layout>
                <c:manualLayout>
                  <c:x val="-3.5087159932641797E-2"/>
                  <c:y val="-6.2527233115468414E-2"/>
                </c:manualLayout>
              </c:layout>
              <c:tx>
                <c:strRef>
                  <c:f>'公会計指標分析・財政指標組合せ分析表 (2)'!$O$72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{99398CCB-FC53-40A8-917E-3B77EE97167E}</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F732-47F9-A17D-E91A97067C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11.4</c:v>
                </c:pt>
                <c:pt idx="1">
                  <c:v>10.5</c:v>
                </c:pt>
                <c:pt idx="2">
                  <c:v>9.5</c:v>
                </c:pt>
                <c:pt idx="3">
                  <c:v>8.6999999999999993</c:v>
                </c:pt>
                <c:pt idx="4">
                  <c:v>8.6</c:v>
                </c:pt>
              </c:numCache>
            </c:numRef>
          </c:xVal>
          <c:yVal>
            <c:numRef>
              <c:f>'公会計指標分析・財政指標組合せ分析表 (2)'!$K$77:$O$77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F732-47F9-A17D-E91A97067CB2}"/>
            </c:ext>
          </c:extLst>
        </c:ser>
        <c:dLbls>
          <c:showLegendKey val="0"/>
          <c:showVal val="0"/>
          <c:showCatName val="0"/>
          <c:showSerName val="0"/>
          <c:showPercent val="0"/>
          <c:showBubbleSize val="0"/>
        </c:dLbls>
        <c:axId val="73265152"/>
        <c:axId val="73267072"/>
      </c:scatterChart>
      <c:valAx>
        <c:axId val="7326515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67072"/>
        <c:crosses val="autoZero"/>
        <c:crossBetween val="midCat"/>
      </c:valAx>
      <c:valAx>
        <c:axId val="73267072"/>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65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新規地方債発行抑制政策により、年々元利償還金額は減少傾向である。また、交付税算入率の高い過疎対策事業債を活用することで、分子の数値も低くたもっている。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の元利償還金額がピークを過ぎたことにより、公営企業債の繰入も年々減少傾向にあり、下水道施設整備も完了したため多額の新規地方債の予定もない。今後は維持補修のみ経費がかかる予定なので、総合管理計画に基づき適正に更新を行う。近年一部事務組合の病院事業債が毎年発行され組合等の元利償還金に対する負担金が増加傾向なため注意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発行抑制計画により年々減少傾向であった地方債残高だが、近年の大型事業着手により多額の新規地方債を発行したため、現在高が大きく増加してしまった。しかしながら、ふるさと納税の充当による歳出一般財源の減少で、財政調整基金等の充当可能基金に積立ることができ、その額が現在高の増額を上回り、将来負担比率の分子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今後大型事業は一段落するが、橋梁の長寿命化や更新等によるインフラ整備が必要となってくるため、引き続き公共施設整備基金の拡充や、地方債現在高の管理を徹底する。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58349FC7-761A-48AB-AA1E-6940AB3D3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47BF6FAA-DB4F-4160-859E-8F330F9FE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C61ED2D9-3DB0-4458-AFEC-E5E2B5EAC5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5B314316-79CD-4A6D-8D40-B1542301E6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53156E4C-C649-4E08-B811-F7D3346D6EE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790C78B4-183C-4538-B59B-7873760818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185AA6C4-E8FD-433B-B216-45FF61431D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881784D5-DB4A-4D1A-AE7A-B2E744CBEB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11C84D10-4D4D-4A75-AF5E-81066F5A72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C07FA0C-11AF-4FBE-B770-C773334D884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917979CF-685C-4E5F-94FC-BB40F073D8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7ADD3853-C709-4E84-B34F-B8B04D82C99A}"/>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189CCFA1-7B7D-4DBA-8DC2-E338753636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31204032-2AA9-4174-988A-D85C3E1DA4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8063915E-BD77-4ED0-99C6-0E4C00F9B5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FA983EC8-3F66-4E61-93D3-4269FF3F06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F04E949-733E-47ED-BED2-04E3678986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8D732743-2E80-45BC-86F7-8D021C2CBEE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5DA89A6B-EFE2-4D4D-83F4-8F52B220B4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4FFD607D-3FBF-425C-82F7-DE2EA0595A9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58BFDE4C-BABA-46ED-BA01-172D38A39D77}"/>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79E7233C-5CB1-4DF0-A9EB-F21EC303E816}"/>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B38FF4C7-CE79-470F-A44E-1B2ED9E058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21094961-ADAB-4468-AE43-AD6634C0E8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D54D6E6E-2890-4CD2-A04E-23A76F391E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CD2222C7-3149-462B-897A-1057CC4A9C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941CADBD-5C95-433E-B493-1280881BED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FB36EFD3-E5F0-41AE-BC23-BC3D517F02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B71C7D64-14E1-4B69-A7D6-CE7DEB69714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39E7B83E-A686-4F21-9EE7-3E3480F2A32F}"/>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AF390EA4-381B-40A5-9A39-2A38611B9CA6}"/>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CFD32322-2300-4FBB-8893-6C42EBCC16E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a:extLst>
            <a:ext uri="{FF2B5EF4-FFF2-40B4-BE49-F238E27FC236}">
              <a16:creationId xmlns:a16="http://schemas.microsoft.com/office/drawing/2014/main" id="{A86E176F-3067-4844-A297-5EEFC775D4FE}"/>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BD51BEA7-D7D7-4B77-B9E9-2075C0554F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6A26D8D7-A751-42AF-8487-46CAB47658B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DAD615F1-3E6F-40AB-8C61-827DB1E7010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5CF8D4FC-B4AD-4BFE-A644-097284ADC9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1317CDA6-31D9-4901-AF55-3391092E2A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D2B4514A-2B01-4191-99F9-0BFD0380F8D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1F4C38EB-DE4A-4ED1-95E1-24EC19BDBC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C7928F76-7138-4C5A-A2A9-1B885D9CF63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126B5BAD-E5F4-445D-BF63-76BE532A35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E956F7B7-E323-4D2C-BC8B-CD1250EF097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19E8C498-4D91-4E65-A0F1-8A20D54151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59D0C333-DBC2-4B98-AF58-15362067A3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D4FD188E-0F07-4866-8A09-CB33DB65C0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CB05A4AA-EC4C-42CE-8485-3FEC81382AD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1D21888F-2101-4DAF-A85A-0D30256BC1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3D69F5B8-8A8B-4A47-963C-985F4C64A145}"/>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AA50FA07-E27F-4538-896F-87AA213E620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2479CF01-B401-4513-A456-97D6C63135FF}"/>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F142656F-0032-4213-837E-E3999733BDB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2B1297C8-D0FB-4B32-9765-151BB930F2BF}"/>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025818B3-D9B9-41F2-B6AF-82E6500CB7E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DC01CE6C-7952-4810-BDFC-846980EDCE94}"/>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BB19E085-D8D0-4324-82D7-81E253FCE34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2B6333D7-DE25-41E9-8C8D-8C62665965DE}"/>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84DAEF21-D89F-428E-9596-F1FDBC05E69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593AB85F-7A0D-444F-B935-B02A420B7857}"/>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9D815FEE-AFC1-49FD-9F00-171BCB0F93D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3988A089-6DE7-482C-B2A7-2B05856D0B3B}"/>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20A59B85-0C45-4DF7-A9BF-FB2BC40536F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a:extLst>
            <a:ext uri="{FF2B5EF4-FFF2-40B4-BE49-F238E27FC236}">
              <a16:creationId xmlns:a16="http://schemas.microsoft.com/office/drawing/2014/main" id="{2524D4C1-2F34-42E1-9A40-61624AC2C35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BFB5102D-FBFE-419D-87DB-279667A078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a:extLst>
            <a:ext uri="{FF2B5EF4-FFF2-40B4-BE49-F238E27FC236}">
              <a16:creationId xmlns:a16="http://schemas.microsoft.com/office/drawing/2014/main" id="{087DBAA8-9612-4721-B319-E9911D11312B}"/>
            </a:ext>
          </a:extLst>
        </xdr:cNvPr>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a:extLst>
            <a:ext uri="{FF2B5EF4-FFF2-40B4-BE49-F238E27FC236}">
              <a16:creationId xmlns:a16="http://schemas.microsoft.com/office/drawing/2014/main" id="{981B45C0-DB73-4F83-8D8E-2EE436F71AE3}"/>
            </a:ext>
          </a:extLst>
        </xdr:cNvPr>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a:extLst>
            <a:ext uri="{FF2B5EF4-FFF2-40B4-BE49-F238E27FC236}">
              <a16:creationId xmlns:a16="http://schemas.microsoft.com/office/drawing/2014/main" id="{23997D04-3B89-41E4-AD8E-79B24C2C77D9}"/>
            </a:ext>
          </a:extLst>
        </xdr:cNvPr>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a:extLst>
            <a:ext uri="{FF2B5EF4-FFF2-40B4-BE49-F238E27FC236}">
              <a16:creationId xmlns:a16="http://schemas.microsoft.com/office/drawing/2014/main" id="{34C5FE9F-FE65-4071-8ACC-11329DF789B4}"/>
            </a:ext>
          </a:extLst>
        </xdr:cNvPr>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a:extLst>
            <a:ext uri="{FF2B5EF4-FFF2-40B4-BE49-F238E27FC236}">
              <a16:creationId xmlns:a16="http://schemas.microsoft.com/office/drawing/2014/main" id="{88C1598B-64B0-4EEB-B828-4566C1FDF5B9}"/>
            </a:ext>
          </a:extLst>
        </xdr:cNvPr>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a:extLst>
            <a:ext uri="{FF2B5EF4-FFF2-40B4-BE49-F238E27FC236}">
              <a16:creationId xmlns:a16="http://schemas.microsoft.com/office/drawing/2014/main" id="{5A9C3F21-C01B-4CA3-9A89-16D5FB52160E}"/>
            </a:ext>
          </a:extLst>
        </xdr:cNvPr>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a:extLst>
            <a:ext uri="{FF2B5EF4-FFF2-40B4-BE49-F238E27FC236}">
              <a16:creationId xmlns:a16="http://schemas.microsoft.com/office/drawing/2014/main" id="{3EBD783B-52A5-4F22-838B-0DA11D1B1A96}"/>
            </a:ext>
          </a:extLst>
        </xdr:cNvPr>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3" name="フローチャート : 判断 72">
          <a:extLst>
            <a:ext uri="{FF2B5EF4-FFF2-40B4-BE49-F238E27FC236}">
              <a16:creationId xmlns:a16="http://schemas.microsoft.com/office/drawing/2014/main" id="{3DF06423-D6E9-4F2F-B31C-D0DB86BC2688}"/>
            </a:ext>
          </a:extLst>
        </xdr:cNvPr>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29C0999F-319B-417B-AC85-1498CA348BF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9F283BBE-9915-4303-9518-4D2FD4A47C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DE08EF6F-72F1-4A3A-909F-317C3E98CE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119E29D5-C853-4E0A-87A5-62D2F14162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BCFD39F3-90EA-432D-A5D8-41B05C83E2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79" name="円/楕円 78">
          <a:extLst>
            <a:ext uri="{FF2B5EF4-FFF2-40B4-BE49-F238E27FC236}">
              <a16:creationId xmlns:a16="http://schemas.microsoft.com/office/drawing/2014/main" id="{F040182D-08A8-4554-8038-107E36EA1CD9}"/>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8726</xdr:rowOff>
    </xdr:from>
    <xdr:ext cx="405111" cy="259045"/>
    <xdr:sp macro="" textlink="">
      <xdr:nvSpPr>
        <xdr:cNvPr id="80" name="n_1aveValue有形固定資産減価償却率">
          <a:extLst>
            <a:ext uri="{FF2B5EF4-FFF2-40B4-BE49-F238E27FC236}">
              <a16:creationId xmlns:a16="http://schemas.microsoft.com/office/drawing/2014/main" id="{566BDB35-F329-48DD-831C-EE26C72DD012}"/>
            </a:ext>
          </a:extLst>
        </xdr:cNvPr>
        <xdr:cNvSpPr txBox="1"/>
      </xdr:nvSpPr>
      <xdr:spPr>
        <a:xfrm>
          <a:off x="3836043"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81" name="n_1mainValue有形固定資産減価償却率">
          <a:extLst>
            <a:ext uri="{FF2B5EF4-FFF2-40B4-BE49-F238E27FC236}">
              <a16:creationId xmlns:a16="http://schemas.microsoft.com/office/drawing/2014/main" id="{0555CF53-0CC6-41C8-ACF3-0794D92A8062}"/>
            </a:ext>
          </a:extLst>
        </xdr:cNvPr>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88EC0D9E-4C3B-48F6-89EE-7DFD9DB79D8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46228A78-314B-4A2F-9964-0C243B0C463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EC42CE10-FC91-4567-94C0-38B6CA2B30D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a:extLst>
            <a:ext uri="{FF2B5EF4-FFF2-40B4-BE49-F238E27FC236}">
              <a16:creationId xmlns:a16="http://schemas.microsoft.com/office/drawing/2014/main" id="{556197DD-18D7-4721-AA28-B8F39DBDD20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a:extLst>
            <a:ext uri="{FF2B5EF4-FFF2-40B4-BE49-F238E27FC236}">
              <a16:creationId xmlns:a16="http://schemas.microsoft.com/office/drawing/2014/main" id="{F53EC833-7087-48D0-951D-A17481196BB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a:extLst>
            <a:ext uri="{FF2B5EF4-FFF2-40B4-BE49-F238E27FC236}">
              <a16:creationId xmlns:a16="http://schemas.microsoft.com/office/drawing/2014/main" id="{8B82B136-E5FA-483E-A641-D7066BE4894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a:extLst>
            <a:ext uri="{FF2B5EF4-FFF2-40B4-BE49-F238E27FC236}">
              <a16:creationId xmlns:a16="http://schemas.microsoft.com/office/drawing/2014/main" id="{907AB022-BAD3-4820-BB44-BBBA08F6D9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a:extLst>
            <a:ext uri="{FF2B5EF4-FFF2-40B4-BE49-F238E27FC236}">
              <a16:creationId xmlns:a16="http://schemas.microsoft.com/office/drawing/2014/main" id="{922B2345-7F15-461F-A566-E9F50EFE5F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a:extLst>
            <a:ext uri="{FF2B5EF4-FFF2-40B4-BE49-F238E27FC236}">
              <a16:creationId xmlns:a16="http://schemas.microsoft.com/office/drawing/2014/main" id="{4AF91573-5551-4A11-AB57-FED61DF702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a16="http://schemas.microsoft.com/office/drawing/2014/main" id="{14DC340E-27EA-4E62-9406-29ECE69EAB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a16="http://schemas.microsoft.com/office/drawing/2014/main" id="{49C63EF8-87FF-4D70-AFBC-6C093CE8FA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a16="http://schemas.microsoft.com/office/drawing/2014/main" id="{0B49D1EE-41D3-40D8-AA8F-0F730F4184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a16="http://schemas.microsoft.com/office/drawing/2014/main" id="{63E5551B-8411-4A9E-9960-CE8779C7C2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a16="http://schemas.microsoft.com/office/drawing/2014/main" id="{198B1CC9-C406-433F-9103-9FCF53B0F438}"/>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a16="http://schemas.microsoft.com/office/drawing/2014/main" id="{81552A3D-70DC-4212-A2FA-E12869B220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a16="http://schemas.microsoft.com/office/drawing/2014/main" id="{1DD311CF-AE50-4D61-8780-DFD561C584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a16="http://schemas.microsoft.com/office/drawing/2014/main" id="{DEE5A969-465F-4E43-B0EF-7B76072AC28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a16="http://schemas.microsoft.com/office/drawing/2014/main" id="{7D761F79-19E6-42B9-9423-B775F1FF24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a16="http://schemas.microsoft.com/office/drawing/2014/main" id="{CAFCDC73-174F-4CD9-B6BE-9441DF2F18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a16="http://schemas.microsoft.com/office/drawing/2014/main" id="{CB094E45-2C24-4181-9A2E-DC18650433F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6037D88-5BCB-4C04-9A0B-B57C3AA539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A2D1BD5-F775-4076-B224-01FEE34FAF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8DAF820-94F8-4668-92F5-7EE688F214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CFED91F-5CD5-46C9-B59F-44AB2397C7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54AF51CE-8720-490B-9DBC-C809C02285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DFC6F31-3342-4C68-824D-7ECABE1C76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402F490-36F4-4E6A-AF67-9DFD41E09E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7E9072B4-F836-4A08-9F9D-2F0245ABFA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990176C-78CA-43B4-8EDD-393BDFD4F9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DAA7DE9-DC3A-4D3C-A19C-B8BE785CC0B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2DA5F3D-DF38-4B1F-9B78-1AA57F92DD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60EBE332-C74A-44B3-9B68-DFAC56263B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16F5C22-444A-4CB1-A3D8-A645395D13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A4DE9FF-4F6A-46FB-BFE7-541A9A6898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106096F3-F9FA-4BE6-808A-47066FEB65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DBA9D7D9-74D8-4A6A-B671-3F99402B120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17368240-E0CA-4892-8F27-27B01F64C7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A6EF9D6C-AF35-4A20-B970-4723BFFAE9D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A1681E39-2BFB-4C6D-96D1-5368BEA1A726}"/>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D913B8C7-EC77-4107-9C3F-77B826733855}"/>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135A1C51-2189-4BDD-83CE-C223BE8DE0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56DCC8BD-A9F3-45EA-AFCD-85EAF026C6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A18C98A1-52E1-48D3-8E2C-833BAB0416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F682DA39-3918-4354-B9C5-0511FF275E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E0D85F78-E3D1-4FFD-875A-14048E080A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A0BD137F-DCB4-4BD8-8F24-AA20228596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25453A7C-C936-4008-833E-CC4F1BB7CC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3B03F530-1663-451B-BDCE-C478FD334AC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9E7C840E-7A83-4C26-862A-C19CF6C0713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D8B60778-9DA9-44C0-9018-52DB7A9320F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051D6FC-44F4-44D8-BE1D-519240DA259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A8434CA-3CF0-461B-AAAC-72B0B98F81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DC04BD3-57ED-4F80-B892-43B28D1DD6A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D6CE69F7-4003-4669-8E9F-ABDD6DD01A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824EE2A9-25E0-4E59-90AE-BCF74D7F65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48C2E368-F80E-4395-B021-6E610D41FF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A8F171EC-64FE-4754-BB3C-AED9DF3F4F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C280EE93-AAF1-4462-A022-F343E5BBD4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F499A95B-E53B-4549-A4C7-BFB500A212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8659061C-77F4-4DEA-9520-31AD6B07EB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E25FB96C-D07E-46FE-B873-AE134D0EAE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4C5F592-989F-4B10-BCE9-1AC16C03E69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E99EDC79-5A0C-4223-8B97-9E110673A69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C637508-C9E8-4E62-BB0F-DA964DD08E7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A04F0B2C-4D91-4263-8F25-0D3F6A4A08D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CA466D7-BEB3-47EC-91F7-868DD316C44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AABAB5FF-87FE-42B3-AEFA-480617F6EB9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2F4BFEF-0335-42ED-B27D-06194DD9231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17813252-0085-4239-9AD3-98CCDC3E84C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A839016C-7E2E-4BE1-A0C3-9183D7C7D46F}"/>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3B54FBA0-E366-4D3A-8A1C-D236C279C1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C042FDEB-E095-4E2B-8AB9-8323777EAF3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344ABBA1-40BE-42FF-B070-FD352B7023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CEA77F2C-CA19-4A56-B12F-C4B7F3B8BE3C}"/>
            </a:ext>
          </a:extLst>
        </xdr:cNvPr>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BA4DE28A-34D1-4886-A696-182B0576399F}"/>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6D54E6A7-02EE-4537-8A8F-5215DFDE6B7A}"/>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a:extLst>
            <a:ext uri="{FF2B5EF4-FFF2-40B4-BE49-F238E27FC236}">
              <a16:creationId xmlns:a16="http://schemas.microsoft.com/office/drawing/2014/main" id="{80CF44D1-B293-40F8-AE22-2CC356692DD0}"/>
            </a:ext>
          </a:extLst>
        </xdr:cNvPr>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a:extLst>
            <a:ext uri="{FF2B5EF4-FFF2-40B4-BE49-F238E27FC236}">
              <a16:creationId xmlns:a16="http://schemas.microsoft.com/office/drawing/2014/main" id="{87F4A959-A735-4387-BB1C-7BCA6D2EFC21}"/>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a:extLst>
            <a:ext uri="{FF2B5EF4-FFF2-40B4-BE49-F238E27FC236}">
              <a16:creationId xmlns:a16="http://schemas.microsoft.com/office/drawing/2014/main" id="{7EB9F46B-0FDA-4F6F-BAE1-AE7AAE8DFA59}"/>
            </a:ext>
          </a:extLst>
        </xdr:cNvPr>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a:extLst>
            <a:ext uri="{FF2B5EF4-FFF2-40B4-BE49-F238E27FC236}">
              <a16:creationId xmlns:a16="http://schemas.microsoft.com/office/drawing/2014/main" id="{37B451F1-BEAB-4699-B45E-523DFE5B31A3}"/>
            </a:ext>
          </a:extLst>
        </xdr:cNvPr>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a:extLst>
            <a:ext uri="{FF2B5EF4-FFF2-40B4-BE49-F238E27FC236}">
              <a16:creationId xmlns:a16="http://schemas.microsoft.com/office/drawing/2014/main" id="{9B873080-E7EB-4AF4-B1B7-D0D0E16C3342}"/>
            </a:ext>
          </a:extLst>
        </xdr:cNvPr>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B8447877-CB07-4DDB-B2CD-45C8B2A562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B093DA3F-6E35-45C2-BA9F-E7DBB9E82C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5B58B4DD-0664-4346-A07C-15CB44D34E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33A28C92-24E1-47B0-9FD9-EBECD098DB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15D1C8B-5946-4830-BAB5-B567380942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114554</xdr:rowOff>
    </xdr:from>
    <xdr:to>
      <xdr:col>5</xdr:col>
      <xdr:colOff>409575</xdr:colOff>
      <xdr:row>40</xdr:row>
      <xdr:rowOff>44704</xdr:rowOff>
    </xdr:to>
    <xdr:sp macro="" textlink="">
      <xdr:nvSpPr>
        <xdr:cNvPr id="68" name="円/楕円 67">
          <a:extLst>
            <a:ext uri="{FF2B5EF4-FFF2-40B4-BE49-F238E27FC236}">
              <a16:creationId xmlns:a16="http://schemas.microsoft.com/office/drawing/2014/main" id="{B8BE2EB3-8060-4F18-9444-5B0492D43B2E}"/>
            </a:ext>
          </a:extLst>
        </xdr:cNvPr>
        <xdr:cNvSpPr/>
      </xdr:nvSpPr>
      <xdr:spPr>
        <a:xfrm>
          <a:off x="3746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a:extLst>
            <a:ext uri="{FF2B5EF4-FFF2-40B4-BE49-F238E27FC236}">
              <a16:creationId xmlns:a16="http://schemas.microsoft.com/office/drawing/2014/main" id="{842E375E-BEC1-44ED-A66D-445E4E00DDCE}"/>
            </a:ext>
          </a:extLst>
        </xdr:cNvPr>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35831</xdr:rowOff>
    </xdr:from>
    <xdr:ext cx="405111" cy="259045"/>
    <xdr:sp macro="" textlink="">
      <xdr:nvSpPr>
        <xdr:cNvPr id="70" name="n_1mainValue【道路】&#10;有形固定資産減価償却率">
          <a:extLst>
            <a:ext uri="{FF2B5EF4-FFF2-40B4-BE49-F238E27FC236}">
              <a16:creationId xmlns:a16="http://schemas.microsoft.com/office/drawing/2014/main" id="{5EAD54C9-B660-47DB-97F0-30AF5D764F85}"/>
            </a:ext>
          </a:extLst>
        </xdr:cNvPr>
        <xdr:cNvSpPr txBox="1"/>
      </xdr:nvSpPr>
      <xdr:spPr>
        <a:xfrm>
          <a:off x="3582043"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984AD589-5AF5-4810-8C9E-24B0FE831A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4C608944-F3F0-4EA7-9D8D-3645063FC9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7839A27E-AE4C-40AD-B628-12758E16DC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FAE17BEB-7619-40D8-931E-114636A517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BC9495D2-AC49-4A3E-920D-4D0928B778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293B3A48-D604-43C4-9C93-643B640262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42B9D171-6D78-4D9F-9E74-25C7C4AECF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CF721E2-76C6-48C8-92F1-88A7AB0AEB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E05732B2-2BCB-4CDB-9021-FCCBE4E4B0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2E5CBF8E-9CCF-4024-BEA2-37DF8019AE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68861A32-AFD5-4B0D-82B2-AD10CFC3272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2DA68753-5BA8-4230-A3A4-88B9E613D74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70BB85AD-E4D6-4ECB-90CC-575C7BDE87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a:extLst>
            <a:ext uri="{FF2B5EF4-FFF2-40B4-BE49-F238E27FC236}">
              <a16:creationId xmlns:a16="http://schemas.microsoft.com/office/drawing/2014/main" id="{86A7BD2C-6A29-4F70-AF54-CFB6E87E960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466F7C8A-8A8E-437F-8957-490F9428ABE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a:extLst>
            <a:ext uri="{FF2B5EF4-FFF2-40B4-BE49-F238E27FC236}">
              <a16:creationId xmlns:a16="http://schemas.microsoft.com/office/drawing/2014/main" id="{37FEAE25-26BF-4C2C-86ED-A6774B0090C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567A30EF-9563-468C-9153-E24C505AA7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a:extLst>
            <a:ext uri="{FF2B5EF4-FFF2-40B4-BE49-F238E27FC236}">
              <a16:creationId xmlns:a16="http://schemas.microsoft.com/office/drawing/2014/main" id="{DB316D88-3F8A-43AD-AC0D-34618A29CEC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B73C9F47-1880-483B-80D1-A40E679E3A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a:extLst>
            <a:ext uri="{FF2B5EF4-FFF2-40B4-BE49-F238E27FC236}">
              <a16:creationId xmlns:a16="http://schemas.microsoft.com/office/drawing/2014/main" id="{2F052C1B-DDDA-486F-998D-AF3E9E92CD1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18CC3C01-54E3-4316-8071-76978B3492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C5E52BBE-AAC4-4CF5-B53A-B359CD2BE4B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CD518C71-0A2F-4DA6-8EBA-2B9D70524D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a:extLst>
            <a:ext uri="{FF2B5EF4-FFF2-40B4-BE49-F238E27FC236}">
              <a16:creationId xmlns:a16="http://schemas.microsoft.com/office/drawing/2014/main" id="{562402D5-003D-4DA9-B0B2-7552ABAAC9E4}"/>
            </a:ext>
          </a:extLst>
        </xdr:cNvPr>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a:extLst>
            <a:ext uri="{FF2B5EF4-FFF2-40B4-BE49-F238E27FC236}">
              <a16:creationId xmlns:a16="http://schemas.microsoft.com/office/drawing/2014/main" id="{41B40872-FAB4-4D09-B11D-4160B323F0A1}"/>
            </a:ext>
          </a:extLst>
        </xdr:cNvPr>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a:extLst>
            <a:ext uri="{FF2B5EF4-FFF2-40B4-BE49-F238E27FC236}">
              <a16:creationId xmlns:a16="http://schemas.microsoft.com/office/drawing/2014/main" id="{88A5E155-FBB9-4E86-B3D0-61B2403FAB72}"/>
            </a:ext>
          </a:extLst>
        </xdr:cNvPr>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a:extLst>
            <a:ext uri="{FF2B5EF4-FFF2-40B4-BE49-F238E27FC236}">
              <a16:creationId xmlns:a16="http://schemas.microsoft.com/office/drawing/2014/main" id="{B6441827-ED0D-4B16-A877-3C5010C5BC3A}"/>
            </a:ext>
          </a:extLst>
        </xdr:cNvPr>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a:extLst>
            <a:ext uri="{FF2B5EF4-FFF2-40B4-BE49-F238E27FC236}">
              <a16:creationId xmlns:a16="http://schemas.microsoft.com/office/drawing/2014/main" id="{13D45BDB-7F04-408E-B44F-1FA840824ECE}"/>
            </a:ext>
          </a:extLst>
        </xdr:cNvPr>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a:extLst>
            <a:ext uri="{FF2B5EF4-FFF2-40B4-BE49-F238E27FC236}">
              <a16:creationId xmlns:a16="http://schemas.microsoft.com/office/drawing/2014/main" id="{C40DFDDE-940C-4BA0-9C13-6CBAEA49E399}"/>
            </a:ext>
          </a:extLst>
        </xdr:cNvPr>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a:extLst>
            <a:ext uri="{FF2B5EF4-FFF2-40B4-BE49-F238E27FC236}">
              <a16:creationId xmlns:a16="http://schemas.microsoft.com/office/drawing/2014/main" id="{EF6FC45F-8FF7-410D-A235-D81BED751495}"/>
            </a:ext>
          </a:extLst>
        </xdr:cNvPr>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a:extLst>
            <a:ext uri="{FF2B5EF4-FFF2-40B4-BE49-F238E27FC236}">
              <a16:creationId xmlns:a16="http://schemas.microsoft.com/office/drawing/2014/main" id="{38F49DB3-DBB1-45FC-8DCF-4AA1FD8D1901}"/>
            </a:ext>
          </a:extLst>
        </xdr:cNvPr>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C1CA772E-4DFB-4AA5-839A-F989458492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4F357AA-EB8C-40A2-B66F-52761019A5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E0017EC3-2991-4410-9272-EF12246F27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5278A1F4-9975-4918-87F9-8845CCC920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64CDB7E9-7B67-4145-A63F-74E5BED01C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169780</xdr:rowOff>
    </xdr:from>
    <xdr:to>
      <xdr:col>14</xdr:col>
      <xdr:colOff>79375</xdr:colOff>
      <xdr:row>39</xdr:row>
      <xdr:rowOff>99930</xdr:rowOff>
    </xdr:to>
    <xdr:sp macro="" textlink="">
      <xdr:nvSpPr>
        <xdr:cNvPr id="107" name="円/楕円 106">
          <a:extLst>
            <a:ext uri="{FF2B5EF4-FFF2-40B4-BE49-F238E27FC236}">
              <a16:creationId xmlns:a16="http://schemas.microsoft.com/office/drawing/2014/main" id="{F182A009-A7B2-47F4-AAD7-4B42FD5D32BA}"/>
            </a:ext>
          </a:extLst>
        </xdr:cNvPr>
        <xdr:cNvSpPr/>
      </xdr:nvSpPr>
      <xdr:spPr>
        <a:xfrm>
          <a:off x="9588500" y="6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a:extLst>
            <a:ext uri="{FF2B5EF4-FFF2-40B4-BE49-F238E27FC236}">
              <a16:creationId xmlns:a16="http://schemas.microsoft.com/office/drawing/2014/main" id="{92E4B273-E042-405C-89D8-47E82EEC06E1}"/>
            </a:ext>
          </a:extLst>
        </xdr:cNvPr>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91057</xdr:rowOff>
    </xdr:from>
    <xdr:ext cx="534377" cy="259045"/>
    <xdr:sp macro="" textlink="">
      <xdr:nvSpPr>
        <xdr:cNvPr id="109" name="n_1mainValue【道路】&#10;一人当たり延長">
          <a:extLst>
            <a:ext uri="{FF2B5EF4-FFF2-40B4-BE49-F238E27FC236}">
              <a16:creationId xmlns:a16="http://schemas.microsoft.com/office/drawing/2014/main" id="{6FABA7E3-1B53-4D8F-BE4F-BE40D3ED314E}"/>
            </a:ext>
          </a:extLst>
        </xdr:cNvPr>
        <xdr:cNvSpPr txBox="1"/>
      </xdr:nvSpPr>
      <xdr:spPr>
        <a:xfrm>
          <a:off x="9359410" y="67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1D5AED5C-4C56-4822-A89F-54980B5043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E4259EA-509D-4BC0-A4BE-41FDBC2BD8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76230016-418D-4084-B30F-04286BCFD0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3B8CA987-B921-4FA8-8A72-5DF1D524BA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C357659-7944-4B24-8A7E-627FEA39F4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9F577FD5-72E5-448C-ADD6-70D9F7CED4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2F33E902-D151-4DF8-8DDB-6792EDC47F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2072DAC1-6B41-4BA7-AA1B-090B411FEB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7E97820-35E0-4D3A-BA9A-3B31672134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DD826351-D1A8-4EEE-B1AF-22CF0661E9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33D50E8C-A61A-4554-8713-CB6D58B934A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id="{00CDD6F7-E44A-42B4-8592-5854E288C3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a:extLst>
            <a:ext uri="{FF2B5EF4-FFF2-40B4-BE49-F238E27FC236}">
              <a16:creationId xmlns:a16="http://schemas.microsoft.com/office/drawing/2014/main" id="{A1616741-3DEE-4E4B-8FF4-DC9BA49732D9}"/>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id="{9DBD697A-D913-4D9B-A867-05D0730C30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4FBAF3E1-F6E1-4B4C-9055-0F098ECB23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id="{F37F538F-B847-43D9-B409-33FF6AE073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6272C027-AF43-46F8-8519-4CEF1AB59F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id="{9F5DA688-AE2D-46C8-9084-0E6CA745F9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15A6F7D0-C2D7-4AC4-A90D-6C81FC6D8A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id="{497881F2-0390-4D13-9E94-F519E1B9857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AFC0C103-9804-4044-A191-6D45859929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id="{BC949C42-3B90-4C2B-A033-AB69919371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a:extLst>
            <a:ext uri="{FF2B5EF4-FFF2-40B4-BE49-F238E27FC236}">
              <a16:creationId xmlns:a16="http://schemas.microsoft.com/office/drawing/2014/main" id="{411B2784-DD3D-4A44-B619-E20676AC4236}"/>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6964D143-7A05-473A-85C2-97A78BC0C9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C3EBA86A-E556-4F1F-ADD5-98EA9B6FC5A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E83FEC03-FAA4-4DB6-9D75-B7F2F76CFE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a:extLst>
            <a:ext uri="{FF2B5EF4-FFF2-40B4-BE49-F238E27FC236}">
              <a16:creationId xmlns:a16="http://schemas.microsoft.com/office/drawing/2014/main" id="{FF62A99E-F1A1-4813-9F08-85200D69DADB}"/>
            </a:ext>
          </a:extLst>
        </xdr:cNvPr>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692B6C15-345D-4F53-A098-1E77A3F476EB}"/>
            </a:ext>
          </a:extLst>
        </xdr:cNvPr>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a:extLst>
            <a:ext uri="{FF2B5EF4-FFF2-40B4-BE49-F238E27FC236}">
              <a16:creationId xmlns:a16="http://schemas.microsoft.com/office/drawing/2014/main" id="{8808A644-3233-4AB1-9D5A-11E8784B1ED7}"/>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444B3DB9-E553-4D22-A849-9668AE72F0AD}"/>
            </a:ext>
          </a:extLst>
        </xdr:cNvPr>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a:extLst>
            <a:ext uri="{FF2B5EF4-FFF2-40B4-BE49-F238E27FC236}">
              <a16:creationId xmlns:a16="http://schemas.microsoft.com/office/drawing/2014/main" id="{81A6667B-4B22-4830-A33F-0301FD176762}"/>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4D8C89A2-3FED-4AED-A0A3-E5B3F51FBD26}"/>
            </a:ext>
          </a:extLst>
        </xdr:cNvPr>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a:extLst>
            <a:ext uri="{FF2B5EF4-FFF2-40B4-BE49-F238E27FC236}">
              <a16:creationId xmlns:a16="http://schemas.microsoft.com/office/drawing/2014/main" id="{85D7CBB0-A4B2-40C9-873D-FA2B2BD26E5B}"/>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a:extLst>
            <a:ext uri="{FF2B5EF4-FFF2-40B4-BE49-F238E27FC236}">
              <a16:creationId xmlns:a16="http://schemas.microsoft.com/office/drawing/2014/main" id="{81FA96FC-F3CB-4125-B94C-FCC3F3991B63}"/>
            </a:ext>
          </a:extLst>
        </xdr:cNvPr>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85BB8F3-03EB-4500-9879-EF2295011C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6C4D954-8551-4F01-887F-11766FA94A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D72734D2-7D9C-4A6F-AD00-3D396F57CB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60D50C6E-2335-4CCB-B7FA-E2B5523B1F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66AFC3A2-5ADA-4C2B-978D-B9B3F2191A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123916</xdr:rowOff>
    </xdr:from>
    <xdr:to>
      <xdr:col>5</xdr:col>
      <xdr:colOff>409575</xdr:colOff>
      <xdr:row>60</xdr:row>
      <xdr:rowOff>54066</xdr:rowOff>
    </xdr:to>
    <xdr:sp macro="" textlink="">
      <xdr:nvSpPr>
        <xdr:cNvPr id="149" name="円/楕円 148">
          <a:extLst>
            <a:ext uri="{FF2B5EF4-FFF2-40B4-BE49-F238E27FC236}">
              <a16:creationId xmlns:a16="http://schemas.microsoft.com/office/drawing/2014/main" id="{4EC0FF38-C08B-42E5-959D-269282B8F8B8}"/>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148062</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C40AD87B-E9B2-4293-B9D5-1152BFCFE0DE}"/>
            </a:ext>
          </a:extLst>
        </xdr:cNvPr>
        <xdr:cNvSpPr txBox="1"/>
      </xdr:nvSpPr>
      <xdr:spPr>
        <a:xfrm>
          <a:off x="3582043"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70593</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B9C9B659-1D89-4EBB-9146-38691F2B5A47}"/>
            </a:ext>
          </a:extLst>
        </xdr:cNvPr>
        <xdr:cNvSpPr txBox="1"/>
      </xdr:nvSpPr>
      <xdr:spPr>
        <a:xfrm>
          <a:off x="3582043"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5D76D576-D472-4F4F-8103-EA6C7263F0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6BA0816F-8168-4C5D-AF32-3EC9D1FB67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677C08FF-2E51-47C7-BDCC-0F3696640D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B26BECAD-42D5-41B9-9A74-7762FB6319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3A4E0825-789F-4456-B8D9-F0CECD55F9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A2F54370-C039-4CF0-8DBB-C865DB7A43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81EE054B-B5FA-4A1C-B8DF-5A25D647A3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CF197AD7-9B18-4545-8F1F-EC43A6AFBC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851052F7-4962-4771-8EE0-DCD697A610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D1A2F722-2E9C-4994-9A77-94D75DDA3F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id="{F409B7D4-302B-4939-9B41-ABC65C541D4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id="{E1473FFD-1F20-4BA3-B104-D11AF78C99F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id="{79026ECD-82BC-408A-BC21-64ED6F7F9F7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id="{06591499-A832-4B10-8D34-4DE14C4141F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id="{3539DE6B-E137-46BE-AF71-1BCF686E0C5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id="{1A0AEE4F-F92E-4EC7-8A05-A3620BCAD78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id="{2EA2A677-EC7B-4DCD-B495-5CC0D2D36E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id="{4ECE00A0-2C9B-4111-977D-4D43BA1BE6A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id="{F92879AB-4F01-4FD5-AE23-91186FFF44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id="{E2BEF926-8919-4E1A-B95A-89197FDFE17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5B626360-F753-457F-AEBC-C02BC38733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id="{04D72A00-B235-47CB-9E58-FD34F119E4D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id="{3E99B3B9-FEBC-4F6C-B290-B1CBC8F511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a:extLst>
            <a:ext uri="{FF2B5EF4-FFF2-40B4-BE49-F238E27FC236}">
              <a16:creationId xmlns:a16="http://schemas.microsoft.com/office/drawing/2014/main" id="{ECD5AE72-0D07-4208-AEE1-45BF4BA8343A}"/>
            </a:ext>
          </a:extLst>
        </xdr:cNvPr>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id="{26BC7FC4-988D-4095-B91D-9B16B360F121}"/>
            </a:ext>
          </a:extLst>
        </xdr:cNvPr>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a:extLst>
            <a:ext uri="{FF2B5EF4-FFF2-40B4-BE49-F238E27FC236}">
              <a16:creationId xmlns:a16="http://schemas.microsoft.com/office/drawing/2014/main" id="{374CA040-41B1-4CA2-9A93-622077F4BC8B}"/>
            </a:ext>
          </a:extLst>
        </xdr:cNvPr>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id="{4590108A-4A91-42EC-82E0-08D68F24CA83}"/>
            </a:ext>
          </a:extLst>
        </xdr:cNvPr>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a:extLst>
            <a:ext uri="{FF2B5EF4-FFF2-40B4-BE49-F238E27FC236}">
              <a16:creationId xmlns:a16="http://schemas.microsoft.com/office/drawing/2014/main" id="{F5AA91A8-8381-442D-A3BF-87BA24331217}"/>
            </a:ext>
          </a:extLst>
        </xdr:cNvPr>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id="{9067366E-22CF-4622-8FCA-F25F74132266}"/>
            </a:ext>
          </a:extLst>
        </xdr:cNvPr>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a:extLst>
            <a:ext uri="{FF2B5EF4-FFF2-40B4-BE49-F238E27FC236}">
              <a16:creationId xmlns:a16="http://schemas.microsoft.com/office/drawing/2014/main" id="{DAB79BDA-E1E1-4F6E-A2CC-82252902BEA7}"/>
            </a:ext>
          </a:extLst>
        </xdr:cNvPr>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a:extLst>
            <a:ext uri="{FF2B5EF4-FFF2-40B4-BE49-F238E27FC236}">
              <a16:creationId xmlns:a16="http://schemas.microsoft.com/office/drawing/2014/main" id="{2DCC5789-7A0C-48C3-8278-81BCE9B20D8B}"/>
            </a:ext>
          </a:extLst>
        </xdr:cNvPr>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BCF124C-5AB9-4361-8A59-5B26675802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C8BD48C-3C1F-4C3A-9203-12DD3CE0BF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2B90815-E837-4E15-A971-6240C2E2AD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1348F1-A9EA-47CC-AE8E-6BF8A75A4B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F29377-EF89-40A8-B7C6-A3C6DAAF65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53417</xdr:rowOff>
    </xdr:from>
    <xdr:to>
      <xdr:col>14</xdr:col>
      <xdr:colOff>79375</xdr:colOff>
      <xdr:row>62</xdr:row>
      <xdr:rowOff>155017</xdr:rowOff>
    </xdr:to>
    <xdr:sp macro="" textlink="">
      <xdr:nvSpPr>
        <xdr:cNvPr id="188" name="円/楕円 187">
          <a:extLst>
            <a:ext uri="{FF2B5EF4-FFF2-40B4-BE49-F238E27FC236}">
              <a16:creationId xmlns:a16="http://schemas.microsoft.com/office/drawing/2014/main" id="{D621AFBB-E5FC-46FE-84A3-A8664C00747F}"/>
            </a:ext>
          </a:extLst>
        </xdr:cNvPr>
        <xdr:cNvSpPr/>
      </xdr:nvSpPr>
      <xdr:spPr>
        <a:xfrm>
          <a:off x="9588500" y="106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id="{42ECD866-9B0C-48FE-9C33-164634025422}"/>
            </a:ext>
          </a:extLst>
        </xdr:cNvPr>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146144</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id="{E535912D-B3FF-4544-94A6-5583887C8715}"/>
            </a:ext>
          </a:extLst>
        </xdr:cNvPr>
        <xdr:cNvSpPr txBox="1"/>
      </xdr:nvSpPr>
      <xdr:spPr>
        <a:xfrm>
          <a:off x="9327094" y="107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36B41E94-9606-4E2D-931C-8B435EF779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82C5A35A-65DD-4B49-A855-897CBEFC88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9549C342-9873-4FC0-9A3F-B513040BE2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97102958-2D6C-469C-8314-B0CA044B13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95A231C9-50B0-44CA-AB6D-EC4AD149E9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111A8988-3D61-4BCD-A695-B94C0FF4DF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C496B85D-DDE4-482C-B9D1-EA4B54B9A2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156E2AEE-F39E-4A2D-A068-1A3B6F92DB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id="{2DEBC4F3-2609-4DF8-83D0-250CD85CEE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id="{34048357-B7CD-4C54-AFCA-25A8BE8746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a:extLst>
            <a:ext uri="{FF2B5EF4-FFF2-40B4-BE49-F238E27FC236}">
              <a16:creationId xmlns:a16="http://schemas.microsoft.com/office/drawing/2014/main" id="{D1BF50C0-CB4F-4430-8F9A-22B57FF25DD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id="{67B41E45-F21F-4674-877A-8428931DC21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id="{3DF47B8F-6259-44F8-8B6D-7EEFC4F606B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id="{8BC7C2C6-A8A6-45C8-BDEB-53A03B7CE28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id="{6921D966-1B57-4EA9-8279-4B996C02216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id="{593BE5CE-A276-452F-8A67-C65781866F0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id="{CBF80786-6874-4641-85ED-0C8D3C58C91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id="{27B8163B-D129-476A-980D-B61523609A1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DF1DD548-6AD4-4925-A913-1C76D4DD96CA}"/>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2A96553F-FBF6-4230-9A5E-41949FB81D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3A0F2B75-AACC-42E6-B9BD-59C921A409F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B09620E8-FCDD-41F7-A2BD-6E729FD011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a:extLst>
            <a:ext uri="{FF2B5EF4-FFF2-40B4-BE49-F238E27FC236}">
              <a16:creationId xmlns:a16="http://schemas.microsoft.com/office/drawing/2014/main" id="{758E8442-6C86-49F4-B907-88974BA92DFD}"/>
            </a:ext>
          </a:extLst>
        </xdr:cNvPr>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a:extLst>
            <a:ext uri="{FF2B5EF4-FFF2-40B4-BE49-F238E27FC236}">
              <a16:creationId xmlns:a16="http://schemas.microsoft.com/office/drawing/2014/main" id="{0A1DD873-676D-44F1-BD50-331A65094BD2}"/>
            </a:ext>
          </a:extLst>
        </xdr:cNvPr>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a:extLst>
            <a:ext uri="{FF2B5EF4-FFF2-40B4-BE49-F238E27FC236}">
              <a16:creationId xmlns:a16="http://schemas.microsoft.com/office/drawing/2014/main" id="{91E2FD06-8FC7-4DC5-8D7D-71F6D22B56A1}"/>
            </a:ext>
          </a:extLst>
        </xdr:cNvPr>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a:extLst>
            <a:ext uri="{FF2B5EF4-FFF2-40B4-BE49-F238E27FC236}">
              <a16:creationId xmlns:a16="http://schemas.microsoft.com/office/drawing/2014/main" id="{B9ADB5BD-9392-4FB6-97FA-BEDE5E80354A}"/>
            </a:ext>
          </a:extLst>
        </xdr:cNvPr>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a:extLst>
            <a:ext uri="{FF2B5EF4-FFF2-40B4-BE49-F238E27FC236}">
              <a16:creationId xmlns:a16="http://schemas.microsoft.com/office/drawing/2014/main" id="{9B1325AA-F3E3-467A-8AE2-B9A5437FCAFE}"/>
            </a:ext>
          </a:extLst>
        </xdr:cNvPr>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a:extLst>
            <a:ext uri="{FF2B5EF4-FFF2-40B4-BE49-F238E27FC236}">
              <a16:creationId xmlns:a16="http://schemas.microsoft.com/office/drawing/2014/main" id="{CEB33730-ACCD-41CA-A771-83A5C425A288}"/>
            </a:ext>
          </a:extLst>
        </xdr:cNvPr>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a:extLst>
            <a:ext uri="{FF2B5EF4-FFF2-40B4-BE49-F238E27FC236}">
              <a16:creationId xmlns:a16="http://schemas.microsoft.com/office/drawing/2014/main" id="{1A5B9E54-2DA6-422D-B79B-4A684E6F38BB}"/>
            </a:ext>
          </a:extLst>
        </xdr:cNvPr>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20" name="フローチャート : 判断 219">
          <a:extLst>
            <a:ext uri="{FF2B5EF4-FFF2-40B4-BE49-F238E27FC236}">
              <a16:creationId xmlns:a16="http://schemas.microsoft.com/office/drawing/2014/main" id="{81967C01-6E2A-49F7-8D5F-065278675696}"/>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8C9EE31B-9F02-4D84-87C7-AB22D261E8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7C91E978-6409-49BB-B9BA-704B2A75AD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EDFE7588-8E04-4E67-A22D-6B035AE41B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5110CD4F-79FF-4DFA-B2DC-ABDDA088A6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9CBBEE-A658-4507-B1CC-3D86B4F394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62737</xdr:rowOff>
    </xdr:from>
    <xdr:to>
      <xdr:col>5</xdr:col>
      <xdr:colOff>409575</xdr:colOff>
      <xdr:row>79</xdr:row>
      <xdr:rowOff>164337</xdr:rowOff>
    </xdr:to>
    <xdr:sp macro="" textlink="">
      <xdr:nvSpPr>
        <xdr:cNvPr id="226" name="円/楕円 225">
          <a:extLst>
            <a:ext uri="{FF2B5EF4-FFF2-40B4-BE49-F238E27FC236}">
              <a16:creationId xmlns:a16="http://schemas.microsoft.com/office/drawing/2014/main" id="{D405EFF3-A2BC-49A9-B64B-7EC138490DBA}"/>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114316</xdr:rowOff>
    </xdr:from>
    <xdr:ext cx="405111" cy="259045"/>
    <xdr:sp macro="" textlink="">
      <xdr:nvSpPr>
        <xdr:cNvPr id="227" name="n_1aveValue【公営住宅】&#10;有形固定資産減価償却率">
          <a:extLst>
            <a:ext uri="{FF2B5EF4-FFF2-40B4-BE49-F238E27FC236}">
              <a16:creationId xmlns:a16="http://schemas.microsoft.com/office/drawing/2014/main" id="{D240538B-0FED-4D89-A5F3-C9BFBE7C003C}"/>
            </a:ext>
          </a:extLst>
        </xdr:cNvPr>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9414</xdr:rowOff>
    </xdr:from>
    <xdr:ext cx="405111" cy="259045"/>
    <xdr:sp macro="" textlink="">
      <xdr:nvSpPr>
        <xdr:cNvPr id="228" name="n_1mainValue【公営住宅】&#10;有形固定資産減価償却率">
          <a:extLst>
            <a:ext uri="{FF2B5EF4-FFF2-40B4-BE49-F238E27FC236}">
              <a16:creationId xmlns:a16="http://schemas.microsoft.com/office/drawing/2014/main" id="{56E2B30B-7A68-4901-A8DE-F3C9AF8E879A}"/>
            </a:ext>
          </a:extLst>
        </xdr:cNvPr>
        <xdr:cNvSpPr txBox="1"/>
      </xdr:nvSpPr>
      <xdr:spPr>
        <a:xfrm>
          <a:off x="3582043"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02DA7418-8915-4442-A6A7-526A4F71F4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A2822C22-7738-4E6B-9A42-8C9115E0B0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5CB85170-2E56-4E27-B334-2A25E3BB3B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8D51837B-2E74-4B8F-BE18-DD793107ED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BD1D38E6-7622-423D-A2D7-3D20DE7098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2F2584B9-1B2D-4073-B4E9-C1A05D44E6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6423E224-0624-4AE1-933B-B648EE076D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504C1F39-26BE-4164-B8C2-2614BDFA6C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420D9258-D448-438E-8B3B-18FA18E756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87E1CD88-668D-4BDB-AA40-28FD55E751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a:extLst>
            <a:ext uri="{FF2B5EF4-FFF2-40B4-BE49-F238E27FC236}">
              <a16:creationId xmlns:a16="http://schemas.microsoft.com/office/drawing/2014/main" id="{BAC3399A-39CA-455D-B1E9-82F831B382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F080B3B3-9953-4D5A-A116-653D3E17082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a:extLst>
            <a:ext uri="{FF2B5EF4-FFF2-40B4-BE49-F238E27FC236}">
              <a16:creationId xmlns:a16="http://schemas.microsoft.com/office/drawing/2014/main" id="{24908E57-C05E-432B-9929-0E1CF251CCB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a:extLst>
            <a:ext uri="{FF2B5EF4-FFF2-40B4-BE49-F238E27FC236}">
              <a16:creationId xmlns:a16="http://schemas.microsoft.com/office/drawing/2014/main" id="{63C85A78-3932-4750-B4BA-ACCD6E3BE97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a:extLst>
            <a:ext uri="{FF2B5EF4-FFF2-40B4-BE49-F238E27FC236}">
              <a16:creationId xmlns:a16="http://schemas.microsoft.com/office/drawing/2014/main" id="{D23AF573-F7EC-4B01-9E65-176CC09C292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a:extLst>
            <a:ext uri="{FF2B5EF4-FFF2-40B4-BE49-F238E27FC236}">
              <a16:creationId xmlns:a16="http://schemas.microsoft.com/office/drawing/2014/main" id="{40FB0F07-AEA7-4DA2-9AF1-DFBABF11E9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a:extLst>
            <a:ext uri="{FF2B5EF4-FFF2-40B4-BE49-F238E27FC236}">
              <a16:creationId xmlns:a16="http://schemas.microsoft.com/office/drawing/2014/main" id="{2F73B8E2-CA0C-4CC6-A08D-0822C94E38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a:extLst>
            <a:ext uri="{FF2B5EF4-FFF2-40B4-BE49-F238E27FC236}">
              <a16:creationId xmlns:a16="http://schemas.microsoft.com/office/drawing/2014/main" id="{18AA65BC-03B5-4A63-B22E-99C6173F8AD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a:extLst>
            <a:ext uri="{FF2B5EF4-FFF2-40B4-BE49-F238E27FC236}">
              <a16:creationId xmlns:a16="http://schemas.microsoft.com/office/drawing/2014/main" id="{42DE6EBD-0413-4E3C-91E7-6163A96C3B7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a:extLst>
            <a:ext uri="{FF2B5EF4-FFF2-40B4-BE49-F238E27FC236}">
              <a16:creationId xmlns:a16="http://schemas.microsoft.com/office/drawing/2014/main" id="{6F35B17F-7A56-4EF2-9C6F-A84BEB5FBE5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a:extLst>
            <a:ext uri="{FF2B5EF4-FFF2-40B4-BE49-F238E27FC236}">
              <a16:creationId xmlns:a16="http://schemas.microsoft.com/office/drawing/2014/main" id="{BA5AD66F-42D6-41D3-96C8-36620C29F2E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9686703A-B429-4B8D-8D3B-5A26E566939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id="{124301EA-4904-4D3B-A58A-306519D41C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83C24CA-876F-4A38-9F65-633657B4D4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a16="http://schemas.microsoft.com/office/drawing/2014/main" id="{1BE53103-5F7E-411F-BB1B-A31283A52F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a:extLst>
            <a:ext uri="{FF2B5EF4-FFF2-40B4-BE49-F238E27FC236}">
              <a16:creationId xmlns:a16="http://schemas.microsoft.com/office/drawing/2014/main" id="{2EB3A11A-8DFC-4B83-A5A0-36337B9E8747}"/>
            </a:ext>
          </a:extLst>
        </xdr:cNvPr>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a:extLst>
            <a:ext uri="{FF2B5EF4-FFF2-40B4-BE49-F238E27FC236}">
              <a16:creationId xmlns:a16="http://schemas.microsoft.com/office/drawing/2014/main" id="{B3014BC0-6D3D-4F54-9BB6-4887C35A3AE2}"/>
            </a:ext>
          </a:extLst>
        </xdr:cNvPr>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a:extLst>
            <a:ext uri="{FF2B5EF4-FFF2-40B4-BE49-F238E27FC236}">
              <a16:creationId xmlns:a16="http://schemas.microsoft.com/office/drawing/2014/main" id="{AF7FC4AF-9085-46D7-93DC-9A85C99EFF99}"/>
            </a:ext>
          </a:extLst>
        </xdr:cNvPr>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a:extLst>
            <a:ext uri="{FF2B5EF4-FFF2-40B4-BE49-F238E27FC236}">
              <a16:creationId xmlns:a16="http://schemas.microsoft.com/office/drawing/2014/main" id="{6C85989C-25A1-44BA-83D0-CE9874B75DC2}"/>
            </a:ext>
          </a:extLst>
        </xdr:cNvPr>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a:extLst>
            <a:ext uri="{FF2B5EF4-FFF2-40B4-BE49-F238E27FC236}">
              <a16:creationId xmlns:a16="http://schemas.microsoft.com/office/drawing/2014/main" id="{00F67B70-F4CE-4887-9B00-5EAE659DF590}"/>
            </a:ext>
          </a:extLst>
        </xdr:cNvPr>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a:extLst>
            <a:ext uri="{FF2B5EF4-FFF2-40B4-BE49-F238E27FC236}">
              <a16:creationId xmlns:a16="http://schemas.microsoft.com/office/drawing/2014/main" id="{7382EF61-C259-4CC8-966D-67423CE3AF5B}"/>
            </a:ext>
          </a:extLst>
        </xdr:cNvPr>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a:extLst>
            <a:ext uri="{FF2B5EF4-FFF2-40B4-BE49-F238E27FC236}">
              <a16:creationId xmlns:a16="http://schemas.microsoft.com/office/drawing/2014/main" id="{1EA6FF77-0099-41C1-8044-16340D32ED66}"/>
            </a:ext>
          </a:extLst>
        </xdr:cNvPr>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33674</xdr:rowOff>
    </xdr:from>
    <xdr:to>
      <xdr:col>14</xdr:col>
      <xdr:colOff>79375</xdr:colOff>
      <xdr:row>84</xdr:row>
      <xdr:rowOff>135274</xdr:rowOff>
    </xdr:to>
    <xdr:sp macro="" textlink="">
      <xdr:nvSpPr>
        <xdr:cNvPr id="261" name="フローチャート : 判断 260">
          <a:extLst>
            <a:ext uri="{FF2B5EF4-FFF2-40B4-BE49-F238E27FC236}">
              <a16:creationId xmlns:a16="http://schemas.microsoft.com/office/drawing/2014/main" id="{F87FD160-F583-43FF-B04D-BA54E2914CF6}"/>
            </a:ext>
          </a:extLst>
        </xdr:cNvPr>
        <xdr:cNvSpPr/>
      </xdr:nvSpPr>
      <xdr:spPr>
        <a:xfrm>
          <a:off x="9588500" y="144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24CD3A6-B861-4367-B8E3-952E0F9D44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CB71CFD-6FFB-4A5B-A08B-03D0D3DBA7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3F8B336-567D-4EA4-8E49-F7A733510C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63D763F-9EC4-47A0-AD9D-72F5A30F2E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951D160-39E1-43D7-9253-C85177DCDC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37919</xdr:rowOff>
    </xdr:from>
    <xdr:to>
      <xdr:col>14</xdr:col>
      <xdr:colOff>79375</xdr:colOff>
      <xdr:row>86</xdr:row>
      <xdr:rowOff>139519</xdr:rowOff>
    </xdr:to>
    <xdr:sp macro="" textlink="">
      <xdr:nvSpPr>
        <xdr:cNvPr id="267" name="円/楕円 266">
          <a:extLst>
            <a:ext uri="{FF2B5EF4-FFF2-40B4-BE49-F238E27FC236}">
              <a16:creationId xmlns:a16="http://schemas.microsoft.com/office/drawing/2014/main" id="{D7DFEA26-32A6-4030-ACB5-7256389725FD}"/>
            </a:ext>
          </a:extLst>
        </xdr:cNvPr>
        <xdr:cNvSpPr/>
      </xdr:nvSpPr>
      <xdr:spPr>
        <a:xfrm>
          <a:off x="9588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151801</xdr:rowOff>
    </xdr:from>
    <xdr:ext cx="469744" cy="259045"/>
    <xdr:sp macro="" textlink="">
      <xdr:nvSpPr>
        <xdr:cNvPr id="268" name="n_1aveValue【公営住宅】&#10;一人当たり面積">
          <a:extLst>
            <a:ext uri="{FF2B5EF4-FFF2-40B4-BE49-F238E27FC236}">
              <a16:creationId xmlns:a16="http://schemas.microsoft.com/office/drawing/2014/main" id="{719659E3-9CAD-413A-9E59-24DAB64C4848}"/>
            </a:ext>
          </a:extLst>
        </xdr:cNvPr>
        <xdr:cNvSpPr txBox="1"/>
      </xdr:nvSpPr>
      <xdr:spPr>
        <a:xfrm>
          <a:off x="9391727" y="142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130646</xdr:rowOff>
    </xdr:from>
    <xdr:ext cx="469744" cy="259045"/>
    <xdr:sp macro="" textlink="">
      <xdr:nvSpPr>
        <xdr:cNvPr id="269" name="n_1mainValue【公営住宅】&#10;一人当たり面積">
          <a:extLst>
            <a:ext uri="{FF2B5EF4-FFF2-40B4-BE49-F238E27FC236}">
              <a16:creationId xmlns:a16="http://schemas.microsoft.com/office/drawing/2014/main" id="{E1A4AB64-4970-4B37-9ADF-F42B41B290A7}"/>
            </a:ext>
          </a:extLst>
        </xdr:cNvPr>
        <xdr:cNvSpPr txBox="1"/>
      </xdr:nvSpPr>
      <xdr:spPr>
        <a:xfrm>
          <a:off x="9391727"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id="{4D3CD3C5-75D8-4F44-9DB2-3A770AE80A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a16="http://schemas.microsoft.com/office/drawing/2014/main" id="{43EBD2C5-9BE9-407A-A2CA-F44B02F625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a16="http://schemas.microsoft.com/office/drawing/2014/main" id="{7A1C04AE-74D4-49C4-9394-10E3BD5F9C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a16="http://schemas.microsoft.com/office/drawing/2014/main" id="{A5197C74-2EA1-4DD7-A0A4-C3D1885B28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a16="http://schemas.microsoft.com/office/drawing/2014/main" id="{E870B863-2488-48AA-BA2A-819F5DFA01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a16="http://schemas.microsoft.com/office/drawing/2014/main" id="{8BB0EF0D-81A9-4CA7-AE46-200582BFF1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a16="http://schemas.microsoft.com/office/drawing/2014/main" id="{E38692C1-904D-49E9-9CA3-7264A33BE9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a16="http://schemas.microsoft.com/office/drawing/2014/main" id="{291C113E-0D66-40CF-AF04-CE3CD4CFD0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6E3421C9-F061-4B61-BA83-6C4B9750CD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a:extLst>
            <a:ext uri="{FF2B5EF4-FFF2-40B4-BE49-F238E27FC236}">
              <a16:creationId xmlns:a16="http://schemas.microsoft.com/office/drawing/2014/main" id="{EA2E042F-EF5A-443D-9E00-6B24AD04FF2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a:extLst>
            <a:ext uri="{FF2B5EF4-FFF2-40B4-BE49-F238E27FC236}">
              <a16:creationId xmlns:a16="http://schemas.microsoft.com/office/drawing/2014/main" id="{E4E9FA64-29A3-4702-93EC-7B278D8CD2A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a:extLst>
            <a:ext uri="{FF2B5EF4-FFF2-40B4-BE49-F238E27FC236}">
              <a16:creationId xmlns:a16="http://schemas.microsoft.com/office/drawing/2014/main" id="{03101CDF-F00F-4F2E-98CC-4E3F4BEBA55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a:extLst>
            <a:ext uri="{FF2B5EF4-FFF2-40B4-BE49-F238E27FC236}">
              <a16:creationId xmlns:a16="http://schemas.microsoft.com/office/drawing/2014/main" id="{AE83AC7E-18D2-4E2C-9564-5D7A2E24C5B6}"/>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a:extLst>
            <a:ext uri="{FF2B5EF4-FFF2-40B4-BE49-F238E27FC236}">
              <a16:creationId xmlns:a16="http://schemas.microsoft.com/office/drawing/2014/main" id="{F98E4A66-FFCD-4BB9-8D33-C87CEB460FD4}"/>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id="{9F322BF2-846B-4EEA-8228-CC6CCC243E9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a:extLst>
            <a:ext uri="{FF2B5EF4-FFF2-40B4-BE49-F238E27FC236}">
              <a16:creationId xmlns:a16="http://schemas.microsoft.com/office/drawing/2014/main" id="{814E3D2F-F62E-45EC-BD14-6A657E1ECAB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id="{F4ADE3BC-55C0-4694-B9D8-0D9B2D1B4A2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a:extLst>
            <a:ext uri="{FF2B5EF4-FFF2-40B4-BE49-F238E27FC236}">
              <a16:creationId xmlns:a16="http://schemas.microsoft.com/office/drawing/2014/main" id="{65BA89EC-5EA6-4C4E-A905-098C1F2E996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id="{D29CEF25-5103-4D6D-87A5-72327B2FE10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id="{621A15CF-0DEB-4DFB-B361-22EFC44184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id="{2C8A694A-B752-4E39-8FED-0D4FE406C7A2}"/>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a:extLst>
            <a:ext uri="{FF2B5EF4-FFF2-40B4-BE49-F238E27FC236}">
              <a16:creationId xmlns:a16="http://schemas.microsoft.com/office/drawing/2014/main" id="{82E18B92-681D-4E9A-97A9-8A3BE2289E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92" name="直線コネクタ 291">
          <a:extLst>
            <a:ext uri="{FF2B5EF4-FFF2-40B4-BE49-F238E27FC236}">
              <a16:creationId xmlns:a16="http://schemas.microsoft.com/office/drawing/2014/main" id="{C2F009B4-5BA0-4145-8BEC-D446C59D5A18}"/>
            </a:ext>
          </a:extLst>
        </xdr:cNvPr>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93" name="【港湾・漁港】&#10;有形固定資産減価償却率最小値テキスト">
          <a:extLst>
            <a:ext uri="{FF2B5EF4-FFF2-40B4-BE49-F238E27FC236}">
              <a16:creationId xmlns:a16="http://schemas.microsoft.com/office/drawing/2014/main" id="{C0A21FD2-AFBF-4DC4-B846-B380FF79759E}"/>
            </a:ext>
          </a:extLst>
        </xdr:cNvPr>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4" name="直線コネクタ 293">
          <a:extLst>
            <a:ext uri="{FF2B5EF4-FFF2-40B4-BE49-F238E27FC236}">
              <a16:creationId xmlns:a16="http://schemas.microsoft.com/office/drawing/2014/main" id="{F34F0C4D-4F52-4684-AA2A-D3BFAD67F701}"/>
            </a:ext>
          </a:extLst>
        </xdr:cNvPr>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5" name="【港湾・漁港】&#10;有形固定資産減価償却率最大値テキスト">
          <a:extLst>
            <a:ext uri="{FF2B5EF4-FFF2-40B4-BE49-F238E27FC236}">
              <a16:creationId xmlns:a16="http://schemas.microsoft.com/office/drawing/2014/main" id="{8853E793-EBF5-4D30-83A5-133A8A0A369D}"/>
            </a:ext>
          </a:extLst>
        </xdr:cNvPr>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6" name="直線コネクタ 295">
          <a:extLst>
            <a:ext uri="{FF2B5EF4-FFF2-40B4-BE49-F238E27FC236}">
              <a16:creationId xmlns:a16="http://schemas.microsoft.com/office/drawing/2014/main" id="{EB3C1089-8D12-41AE-91C3-7EF2EA0E8260}"/>
            </a:ext>
          </a:extLst>
        </xdr:cNvPr>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7" name="【港湾・漁港】&#10;有形固定資産減価償却率平均値テキスト">
          <a:extLst>
            <a:ext uri="{FF2B5EF4-FFF2-40B4-BE49-F238E27FC236}">
              <a16:creationId xmlns:a16="http://schemas.microsoft.com/office/drawing/2014/main" id="{49194987-9ADD-4B99-9DB1-9D5ED28C053C}"/>
            </a:ext>
          </a:extLst>
        </xdr:cNvPr>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8" name="フローチャート : 判断 297">
          <a:extLst>
            <a:ext uri="{FF2B5EF4-FFF2-40B4-BE49-F238E27FC236}">
              <a16:creationId xmlns:a16="http://schemas.microsoft.com/office/drawing/2014/main" id="{EC8FEAC8-DEEE-497B-BB26-1020A2E878B9}"/>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9" name="フローチャート : 判断 298">
          <a:extLst>
            <a:ext uri="{FF2B5EF4-FFF2-40B4-BE49-F238E27FC236}">
              <a16:creationId xmlns:a16="http://schemas.microsoft.com/office/drawing/2014/main" id="{7DA73136-3FA1-4677-816E-C04E26013A4A}"/>
            </a:ext>
          </a:extLst>
        </xdr:cNvPr>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665E190F-2B82-4AD6-AAFE-F0F9EC46E6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94D17AF6-EF79-43F6-8FC7-34B4EBE605B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14DD68E1-F62B-44DF-8984-32383A20D3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D843A72B-8B0B-491A-9343-1E6A64B980F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653A35F-51CF-4832-B017-E3DA3A09618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16256</xdr:rowOff>
    </xdr:from>
    <xdr:to>
      <xdr:col>5</xdr:col>
      <xdr:colOff>409575</xdr:colOff>
      <xdr:row>108</xdr:row>
      <xdr:rowOff>117856</xdr:rowOff>
    </xdr:to>
    <xdr:sp macro="" textlink="">
      <xdr:nvSpPr>
        <xdr:cNvPr id="305" name="円/楕円 304">
          <a:extLst>
            <a:ext uri="{FF2B5EF4-FFF2-40B4-BE49-F238E27FC236}">
              <a16:creationId xmlns:a16="http://schemas.microsoft.com/office/drawing/2014/main" id="{FAA1F123-3EEC-4DD1-B1EC-38A0984BFB9B}"/>
            </a:ext>
          </a:extLst>
        </xdr:cNvPr>
        <xdr:cNvSpPr/>
      </xdr:nvSpPr>
      <xdr:spPr>
        <a:xfrm>
          <a:off x="3746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52088</xdr:rowOff>
    </xdr:from>
    <xdr:ext cx="405111" cy="259045"/>
    <xdr:sp macro="" textlink="">
      <xdr:nvSpPr>
        <xdr:cNvPr id="306" name="n_1aveValue【港湾・漁港】&#10;有形固定資産減価償却率">
          <a:extLst>
            <a:ext uri="{FF2B5EF4-FFF2-40B4-BE49-F238E27FC236}">
              <a16:creationId xmlns:a16="http://schemas.microsoft.com/office/drawing/2014/main" id="{D154E084-9116-4EA3-BECE-775D20139B76}"/>
            </a:ext>
          </a:extLst>
        </xdr:cNvPr>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108983</xdr:rowOff>
    </xdr:from>
    <xdr:ext cx="405111" cy="259045"/>
    <xdr:sp macro="" textlink="">
      <xdr:nvSpPr>
        <xdr:cNvPr id="307" name="n_1mainValue【港湾・漁港】&#10;有形固定資産減価償却率">
          <a:extLst>
            <a:ext uri="{FF2B5EF4-FFF2-40B4-BE49-F238E27FC236}">
              <a16:creationId xmlns:a16="http://schemas.microsoft.com/office/drawing/2014/main" id="{0604A8A2-0D52-4F57-BB2E-0AC843C57342}"/>
            </a:ext>
          </a:extLst>
        </xdr:cNvPr>
        <xdr:cNvSpPr txBox="1"/>
      </xdr:nvSpPr>
      <xdr:spPr>
        <a:xfrm>
          <a:off x="3582043"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a:extLst>
            <a:ext uri="{FF2B5EF4-FFF2-40B4-BE49-F238E27FC236}">
              <a16:creationId xmlns:a16="http://schemas.microsoft.com/office/drawing/2014/main" id="{2D61862D-3144-45A0-927A-D7BD27A67A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a:extLst>
            <a:ext uri="{FF2B5EF4-FFF2-40B4-BE49-F238E27FC236}">
              <a16:creationId xmlns:a16="http://schemas.microsoft.com/office/drawing/2014/main" id="{6DE32AED-9FF2-4C83-BB37-B1C6BF1DF6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a:extLst>
            <a:ext uri="{FF2B5EF4-FFF2-40B4-BE49-F238E27FC236}">
              <a16:creationId xmlns:a16="http://schemas.microsoft.com/office/drawing/2014/main" id="{7CCDA3B5-8C1E-4F74-82AF-D12CD27EF0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a:extLst>
            <a:ext uri="{FF2B5EF4-FFF2-40B4-BE49-F238E27FC236}">
              <a16:creationId xmlns:a16="http://schemas.microsoft.com/office/drawing/2014/main" id="{E9A15386-E2F1-46B0-8864-50B01A4FD06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a:extLst>
            <a:ext uri="{FF2B5EF4-FFF2-40B4-BE49-F238E27FC236}">
              <a16:creationId xmlns:a16="http://schemas.microsoft.com/office/drawing/2014/main" id="{D810581D-4AD9-4C34-9C28-00F4769D50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a:extLst>
            <a:ext uri="{FF2B5EF4-FFF2-40B4-BE49-F238E27FC236}">
              <a16:creationId xmlns:a16="http://schemas.microsoft.com/office/drawing/2014/main" id="{D3A63B4E-0921-4BF3-9287-EB607F9C96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a:extLst>
            <a:ext uri="{FF2B5EF4-FFF2-40B4-BE49-F238E27FC236}">
              <a16:creationId xmlns:a16="http://schemas.microsoft.com/office/drawing/2014/main" id="{C6A1E995-0649-4B16-A0E0-2500FDDF11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a:extLst>
            <a:ext uri="{FF2B5EF4-FFF2-40B4-BE49-F238E27FC236}">
              <a16:creationId xmlns:a16="http://schemas.microsoft.com/office/drawing/2014/main" id="{16D589B5-C31D-485D-99D1-0BDC27B5C49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504DE373-2A4C-4F31-8105-8B344FF180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a:extLst>
            <a:ext uri="{FF2B5EF4-FFF2-40B4-BE49-F238E27FC236}">
              <a16:creationId xmlns:a16="http://schemas.microsoft.com/office/drawing/2014/main" id="{3FD4EA3E-F6F2-469D-82B1-558A86D1732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18" name="テキスト ボックス 317">
          <a:extLst>
            <a:ext uri="{FF2B5EF4-FFF2-40B4-BE49-F238E27FC236}">
              <a16:creationId xmlns:a16="http://schemas.microsoft.com/office/drawing/2014/main" id="{FA34EB30-2D5B-4835-94A7-F4BBEFA90647}"/>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a:extLst>
            <a:ext uri="{FF2B5EF4-FFF2-40B4-BE49-F238E27FC236}">
              <a16:creationId xmlns:a16="http://schemas.microsoft.com/office/drawing/2014/main" id="{82842632-049C-4935-B0F9-B67031DA70B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20" name="テキスト ボックス 319">
          <a:extLst>
            <a:ext uri="{FF2B5EF4-FFF2-40B4-BE49-F238E27FC236}">
              <a16:creationId xmlns:a16="http://schemas.microsoft.com/office/drawing/2014/main" id="{2CBE6755-57D9-42DA-931F-FFCFAB9820A8}"/>
            </a:ext>
          </a:extLst>
        </xdr:cNvPr>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a:extLst>
            <a:ext uri="{FF2B5EF4-FFF2-40B4-BE49-F238E27FC236}">
              <a16:creationId xmlns:a16="http://schemas.microsoft.com/office/drawing/2014/main" id="{89304303-B636-4269-906B-CEBDC5985F8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2" name="テキスト ボックス 321">
          <a:extLst>
            <a:ext uri="{FF2B5EF4-FFF2-40B4-BE49-F238E27FC236}">
              <a16:creationId xmlns:a16="http://schemas.microsoft.com/office/drawing/2014/main" id="{49BC24E4-26EB-4240-A99C-A4EEE3D581AC}"/>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a:extLst>
            <a:ext uri="{FF2B5EF4-FFF2-40B4-BE49-F238E27FC236}">
              <a16:creationId xmlns:a16="http://schemas.microsoft.com/office/drawing/2014/main" id="{4588E4AE-1DE9-4A21-B4C1-B8503A0383B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4" name="テキスト ボックス 323">
          <a:extLst>
            <a:ext uri="{FF2B5EF4-FFF2-40B4-BE49-F238E27FC236}">
              <a16:creationId xmlns:a16="http://schemas.microsoft.com/office/drawing/2014/main" id="{81970D91-2196-48DA-9CEB-25CFDF674D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a:extLst>
            <a:ext uri="{FF2B5EF4-FFF2-40B4-BE49-F238E27FC236}">
              <a16:creationId xmlns:a16="http://schemas.microsoft.com/office/drawing/2014/main" id="{080A12A6-E820-4452-84D9-1E561F1A8EB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6" name="テキスト ボックス 325">
          <a:extLst>
            <a:ext uri="{FF2B5EF4-FFF2-40B4-BE49-F238E27FC236}">
              <a16:creationId xmlns:a16="http://schemas.microsoft.com/office/drawing/2014/main" id="{3BE53744-F939-4101-AC54-53CAAA16220F}"/>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a:extLst>
            <a:ext uri="{FF2B5EF4-FFF2-40B4-BE49-F238E27FC236}">
              <a16:creationId xmlns:a16="http://schemas.microsoft.com/office/drawing/2014/main" id="{21F625E0-26B3-45CB-BA28-F9A6EAF6077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8" name="テキスト ボックス 327">
          <a:extLst>
            <a:ext uri="{FF2B5EF4-FFF2-40B4-BE49-F238E27FC236}">
              <a16:creationId xmlns:a16="http://schemas.microsoft.com/office/drawing/2014/main" id="{9409D3AE-B83F-4B88-B13E-E9361D4E183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a:extLst>
            <a:ext uri="{FF2B5EF4-FFF2-40B4-BE49-F238E27FC236}">
              <a16:creationId xmlns:a16="http://schemas.microsoft.com/office/drawing/2014/main" id="{7D5B4190-ECE5-4F43-B0BF-A809CF6D71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30" name="直線コネクタ 329">
          <a:extLst>
            <a:ext uri="{FF2B5EF4-FFF2-40B4-BE49-F238E27FC236}">
              <a16:creationId xmlns:a16="http://schemas.microsoft.com/office/drawing/2014/main" id="{4CCA1E35-DDAB-4E57-AD58-E895D9D16030}"/>
            </a:ext>
          </a:extLst>
        </xdr:cNvPr>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31" name="【港湾・漁港】&#10;一人当たり有形固定資産（償却資産）額最小値テキスト">
          <a:extLst>
            <a:ext uri="{FF2B5EF4-FFF2-40B4-BE49-F238E27FC236}">
              <a16:creationId xmlns:a16="http://schemas.microsoft.com/office/drawing/2014/main" id="{FE390BB6-63BE-490F-9A54-8F878CEFB2F0}"/>
            </a:ext>
          </a:extLst>
        </xdr:cNvPr>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32" name="直線コネクタ 331">
          <a:extLst>
            <a:ext uri="{FF2B5EF4-FFF2-40B4-BE49-F238E27FC236}">
              <a16:creationId xmlns:a16="http://schemas.microsoft.com/office/drawing/2014/main" id="{E6FC522C-9B98-4174-8906-C8DC172BB17F}"/>
            </a:ext>
          </a:extLst>
        </xdr:cNvPr>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33" name="【港湾・漁港】&#10;一人当たり有形固定資産（償却資産）額最大値テキスト">
          <a:extLst>
            <a:ext uri="{FF2B5EF4-FFF2-40B4-BE49-F238E27FC236}">
              <a16:creationId xmlns:a16="http://schemas.microsoft.com/office/drawing/2014/main" id="{6DBF254F-B325-478E-8B53-8EE1307FC6C7}"/>
            </a:ext>
          </a:extLst>
        </xdr:cNvPr>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34" name="直線コネクタ 333">
          <a:extLst>
            <a:ext uri="{FF2B5EF4-FFF2-40B4-BE49-F238E27FC236}">
              <a16:creationId xmlns:a16="http://schemas.microsoft.com/office/drawing/2014/main" id="{66361D34-6FD9-4C64-BA05-5A70C3709D2E}"/>
            </a:ext>
          </a:extLst>
        </xdr:cNvPr>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35" name="【港湾・漁港】&#10;一人当たり有形固定資産（償却資産）額平均値テキスト">
          <a:extLst>
            <a:ext uri="{FF2B5EF4-FFF2-40B4-BE49-F238E27FC236}">
              <a16:creationId xmlns:a16="http://schemas.microsoft.com/office/drawing/2014/main" id="{2A051B8F-4DE4-4633-9AFD-E4B04318ACC9}"/>
            </a:ext>
          </a:extLst>
        </xdr:cNvPr>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36" name="フローチャート : 判断 335">
          <a:extLst>
            <a:ext uri="{FF2B5EF4-FFF2-40B4-BE49-F238E27FC236}">
              <a16:creationId xmlns:a16="http://schemas.microsoft.com/office/drawing/2014/main" id="{AED64C0E-4134-40F9-B2D6-83648783EBAB}"/>
            </a:ext>
          </a:extLst>
        </xdr:cNvPr>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37" name="フローチャート : 判断 336">
          <a:extLst>
            <a:ext uri="{FF2B5EF4-FFF2-40B4-BE49-F238E27FC236}">
              <a16:creationId xmlns:a16="http://schemas.microsoft.com/office/drawing/2014/main" id="{A2A29A79-DB39-4E64-A972-F9A91EF2D5CA}"/>
            </a:ext>
          </a:extLst>
        </xdr:cNvPr>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55711AD-54D0-48FB-B631-24072D9632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D25C6860-7669-4A18-B968-CDAC705302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7F4A6E20-DB88-41DD-B49A-0ABC96D0C5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83EF7DE6-8E06-4C07-901C-A599A2D48B0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429B2613-6328-4389-9F4E-B43BF3D929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12370</xdr:rowOff>
    </xdr:from>
    <xdr:to>
      <xdr:col>14</xdr:col>
      <xdr:colOff>79375</xdr:colOff>
      <xdr:row>101</xdr:row>
      <xdr:rowOff>113970</xdr:rowOff>
    </xdr:to>
    <xdr:sp macro="" textlink="">
      <xdr:nvSpPr>
        <xdr:cNvPr id="343" name="円/楕円 342">
          <a:extLst>
            <a:ext uri="{FF2B5EF4-FFF2-40B4-BE49-F238E27FC236}">
              <a16:creationId xmlns:a16="http://schemas.microsoft.com/office/drawing/2014/main" id="{0FC28BD7-EF5D-46C9-AD3C-7553D2098F6E}"/>
            </a:ext>
          </a:extLst>
        </xdr:cNvPr>
        <xdr:cNvSpPr/>
      </xdr:nvSpPr>
      <xdr:spPr>
        <a:xfrm>
          <a:off x="9588500" y="173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344" name="n_1aveValue【港湾・漁港】&#10;一人当たり有形固定資産（償却資産）額">
          <a:extLst>
            <a:ext uri="{FF2B5EF4-FFF2-40B4-BE49-F238E27FC236}">
              <a16:creationId xmlns:a16="http://schemas.microsoft.com/office/drawing/2014/main" id="{F7C3376C-943F-4D21-8E7A-B30BA910EA1F}"/>
            </a:ext>
          </a:extLst>
        </xdr:cNvPr>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105097</xdr:rowOff>
    </xdr:from>
    <xdr:ext cx="599010" cy="259045"/>
    <xdr:sp macro="" textlink="">
      <xdr:nvSpPr>
        <xdr:cNvPr id="345" name="n_1mainValue【港湾・漁港】&#10;一人当たり有形固定資産（償却資産）額">
          <a:extLst>
            <a:ext uri="{FF2B5EF4-FFF2-40B4-BE49-F238E27FC236}">
              <a16:creationId xmlns:a16="http://schemas.microsoft.com/office/drawing/2014/main" id="{6B27FA16-8F6C-4CDF-AF8F-4EBD1FCF2B8A}"/>
            </a:ext>
          </a:extLst>
        </xdr:cNvPr>
        <xdr:cNvSpPr txBox="1"/>
      </xdr:nvSpPr>
      <xdr:spPr>
        <a:xfrm>
          <a:off x="9327094" y="174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a:extLst>
            <a:ext uri="{FF2B5EF4-FFF2-40B4-BE49-F238E27FC236}">
              <a16:creationId xmlns:a16="http://schemas.microsoft.com/office/drawing/2014/main" id="{32381439-8EFF-4E6B-9127-24419710D2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a:extLst>
            <a:ext uri="{FF2B5EF4-FFF2-40B4-BE49-F238E27FC236}">
              <a16:creationId xmlns:a16="http://schemas.microsoft.com/office/drawing/2014/main" id="{A90F1A0B-FD81-444D-B3C4-3CC02FE1DB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a:extLst>
            <a:ext uri="{FF2B5EF4-FFF2-40B4-BE49-F238E27FC236}">
              <a16:creationId xmlns:a16="http://schemas.microsoft.com/office/drawing/2014/main" id="{8DB3F327-8E49-46B3-9761-5C53CC1A58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a:extLst>
            <a:ext uri="{FF2B5EF4-FFF2-40B4-BE49-F238E27FC236}">
              <a16:creationId xmlns:a16="http://schemas.microsoft.com/office/drawing/2014/main" id="{AE543A75-8CB3-4464-B114-D7D3B18A18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a:extLst>
            <a:ext uri="{FF2B5EF4-FFF2-40B4-BE49-F238E27FC236}">
              <a16:creationId xmlns:a16="http://schemas.microsoft.com/office/drawing/2014/main" id="{E9E9CB15-6CA8-4209-9031-C7DAA68C360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a:extLst>
            <a:ext uri="{FF2B5EF4-FFF2-40B4-BE49-F238E27FC236}">
              <a16:creationId xmlns:a16="http://schemas.microsoft.com/office/drawing/2014/main" id="{A5677C27-D9B0-4955-89F8-D4F162CEF3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a:extLst>
            <a:ext uri="{FF2B5EF4-FFF2-40B4-BE49-F238E27FC236}">
              <a16:creationId xmlns:a16="http://schemas.microsoft.com/office/drawing/2014/main" id="{F40AC3EC-11C8-4CFF-8F00-AD9C31244A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a:extLst>
            <a:ext uri="{FF2B5EF4-FFF2-40B4-BE49-F238E27FC236}">
              <a16:creationId xmlns:a16="http://schemas.microsoft.com/office/drawing/2014/main" id="{66439CC2-CF77-4CB5-B475-EAD93BBE06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a:extLst>
            <a:ext uri="{FF2B5EF4-FFF2-40B4-BE49-F238E27FC236}">
              <a16:creationId xmlns:a16="http://schemas.microsoft.com/office/drawing/2014/main" id="{4D8E4DB0-5F13-4EFC-B1CE-5C2D328B23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a:extLst>
            <a:ext uri="{FF2B5EF4-FFF2-40B4-BE49-F238E27FC236}">
              <a16:creationId xmlns:a16="http://schemas.microsoft.com/office/drawing/2014/main" id="{C02F4F33-EDF6-401A-88B9-B1347B00DB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7019D8A3-6880-4A4A-A8B0-96C1F27460E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7" name="直線コネクタ 356">
          <a:extLst>
            <a:ext uri="{FF2B5EF4-FFF2-40B4-BE49-F238E27FC236}">
              <a16:creationId xmlns:a16="http://schemas.microsoft.com/office/drawing/2014/main" id="{EE5E8D19-D106-4914-9DFF-5EAF2217181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FA0D91A9-2508-47D5-A324-FC4BB902EF7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9" name="直線コネクタ 358">
          <a:extLst>
            <a:ext uri="{FF2B5EF4-FFF2-40B4-BE49-F238E27FC236}">
              <a16:creationId xmlns:a16="http://schemas.microsoft.com/office/drawing/2014/main" id="{D94CB32F-824E-4F5B-949B-84A564EF1CD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54AEF12A-2446-441C-A981-6911B91F48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1" name="直線コネクタ 360">
          <a:extLst>
            <a:ext uri="{FF2B5EF4-FFF2-40B4-BE49-F238E27FC236}">
              <a16:creationId xmlns:a16="http://schemas.microsoft.com/office/drawing/2014/main" id="{D11D937B-C4CB-42F3-81B8-A624478B24B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6D13D8A9-5C63-4B2F-B145-771299E1C0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3" name="直線コネクタ 362">
          <a:extLst>
            <a:ext uri="{FF2B5EF4-FFF2-40B4-BE49-F238E27FC236}">
              <a16:creationId xmlns:a16="http://schemas.microsoft.com/office/drawing/2014/main" id="{EAC51E9E-211D-4BF2-880D-DD37E287F1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87E633FD-4047-4A69-AAD3-9E54BC4170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5" name="直線コネクタ 364">
          <a:extLst>
            <a:ext uri="{FF2B5EF4-FFF2-40B4-BE49-F238E27FC236}">
              <a16:creationId xmlns:a16="http://schemas.microsoft.com/office/drawing/2014/main" id="{07B397BA-C531-40C7-9A68-367DDDD0A3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0A0EDD69-C46D-4894-AEDF-938481F0DB5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a:extLst>
            <a:ext uri="{FF2B5EF4-FFF2-40B4-BE49-F238E27FC236}">
              <a16:creationId xmlns:a16="http://schemas.microsoft.com/office/drawing/2014/main" id="{C0070904-4934-4490-8675-944579B72D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E5747AB6-A0DC-4DD9-B1B5-AC225233F27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23D904D0-D468-45F1-A078-88CF818DA6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0" name="直線コネクタ 369">
          <a:extLst>
            <a:ext uri="{FF2B5EF4-FFF2-40B4-BE49-F238E27FC236}">
              <a16:creationId xmlns:a16="http://schemas.microsoft.com/office/drawing/2014/main" id="{6911B34C-C284-4646-8815-662E7FC4A54E}"/>
            </a:ext>
          </a:extLst>
        </xdr:cNvPr>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id="{3ED7E1AB-2146-4987-870A-CCE0B98DF91E}"/>
            </a:ext>
          </a:extLst>
        </xdr:cNvPr>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2" name="直線コネクタ 371">
          <a:extLst>
            <a:ext uri="{FF2B5EF4-FFF2-40B4-BE49-F238E27FC236}">
              <a16:creationId xmlns:a16="http://schemas.microsoft.com/office/drawing/2014/main" id="{DC4F9235-33C8-457A-A2CF-7327134CBF61}"/>
            </a:ext>
          </a:extLst>
        </xdr:cNvPr>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44C958DB-AF56-4E28-98BB-9A94422D1509}"/>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4" name="直線コネクタ 373">
          <a:extLst>
            <a:ext uri="{FF2B5EF4-FFF2-40B4-BE49-F238E27FC236}">
              <a16:creationId xmlns:a16="http://schemas.microsoft.com/office/drawing/2014/main" id="{17A47FC3-3DBA-4D69-A984-9C59D6EBF1E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CB9E5B12-9F11-4AC0-B293-CBD43BDDF546}"/>
            </a:ext>
          </a:extLst>
        </xdr:cNvPr>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6" name="フローチャート : 判断 375">
          <a:extLst>
            <a:ext uri="{FF2B5EF4-FFF2-40B4-BE49-F238E27FC236}">
              <a16:creationId xmlns:a16="http://schemas.microsoft.com/office/drawing/2014/main" id="{0EA58FC3-3C9D-4DDE-BCC1-D6EA29E57B7D}"/>
            </a:ext>
          </a:extLst>
        </xdr:cNvPr>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77" name="フローチャート : 判断 376">
          <a:extLst>
            <a:ext uri="{FF2B5EF4-FFF2-40B4-BE49-F238E27FC236}">
              <a16:creationId xmlns:a16="http://schemas.microsoft.com/office/drawing/2014/main" id="{D874638E-3BBA-4CAF-B856-9EA259B4DD92}"/>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43717A3D-0654-4383-9EBD-D45939AEDD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612018CE-CE37-4AE2-9ECD-33C5BADCB9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22CF831-76C9-4BAA-9D26-D1ADA9122E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D448A77-B1F2-41C9-A097-37921BAD75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30D1FA2-1FA4-4FCA-BF0F-277A20E01B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160655</xdr:rowOff>
    </xdr:from>
    <xdr:to>
      <xdr:col>22</xdr:col>
      <xdr:colOff>415925</xdr:colOff>
      <xdr:row>40</xdr:row>
      <xdr:rowOff>90805</xdr:rowOff>
    </xdr:to>
    <xdr:sp macro="" textlink="">
      <xdr:nvSpPr>
        <xdr:cNvPr id="383" name="円/楕円 382">
          <a:extLst>
            <a:ext uri="{FF2B5EF4-FFF2-40B4-BE49-F238E27FC236}">
              <a16:creationId xmlns:a16="http://schemas.microsoft.com/office/drawing/2014/main" id="{3E3553BD-04EB-47CD-B90E-D34D9A24A95B}"/>
            </a:ext>
          </a:extLst>
        </xdr:cNvPr>
        <xdr:cNvSpPr/>
      </xdr:nvSpPr>
      <xdr:spPr>
        <a:xfrm>
          <a:off x="15430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5B4A999F-6325-498C-8F7D-A995E265A77E}"/>
            </a:ext>
          </a:extLst>
        </xdr:cNvPr>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81932</xdr:rowOff>
    </xdr:from>
    <xdr:ext cx="405111" cy="259045"/>
    <xdr:sp macro="" textlink="">
      <xdr:nvSpPr>
        <xdr:cNvPr id="385" name="n_1mainValue【認定こども園・幼稚園・保育所】&#10;有形固定資産減価償却率">
          <a:extLst>
            <a:ext uri="{FF2B5EF4-FFF2-40B4-BE49-F238E27FC236}">
              <a16:creationId xmlns:a16="http://schemas.microsoft.com/office/drawing/2014/main" id="{DDA1DE88-F86F-4301-8267-D1FFF629A6C9}"/>
            </a:ext>
          </a:extLst>
        </xdr:cNvPr>
        <xdr:cNvSpPr txBox="1"/>
      </xdr:nvSpPr>
      <xdr:spPr>
        <a:xfrm>
          <a:off x="15266043"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a:extLst>
            <a:ext uri="{FF2B5EF4-FFF2-40B4-BE49-F238E27FC236}">
              <a16:creationId xmlns:a16="http://schemas.microsoft.com/office/drawing/2014/main" id="{9997CED5-F829-423C-9971-558DBD8932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a:extLst>
            <a:ext uri="{FF2B5EF4-FFF2-40B4-BE49-F238E27FC236}">
              <a16:creationId xmlns:a16="http://schemas.microsoft.com/office/drawing/2014/main" id="{B5208791-5AAA-419B-B23F-E4CB4F3586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a:extLst>
            <a:ext uri="{FF2B5EF4-FFF2-40B4-BE49-F238E27FC236}">
              <a16:creationId xmlns:a16="http://schemas.microsoft.com/office/drawing/2014/main" id="{93B2D836-0DE8-412F-882E-114DE1E912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a:extLst>
            <a:ext uri="{FF2B5EF4-FFF2-40B4-BE49-F238E27FC236}">
              <a16:creationId xmlns:a16="http://schemas.microsoft.com/office/drawing/2014/main" id="{63FEBE21-5FC9-42CD-B7C7-9334995E27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a:extLst>
            <a:ext uri="{FF2B5EF4-FFF2-40B4-BE49-F238E27FC236}">
              <a16:creationId xmlns:a16="http://schemas.microsoft.com/office/drawing/2014/main" id="{A7D1E725-4EA7-4EEC-ABD0-0027A45EFE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a:extLst>
            <a:ext uri="{FF2B5EF4-FFF2-40B4-BE49-F238E27FC236}">
              <a16:creationId xmlns:a16="http://schemas.microsoft.com/office/drawing/2014/main" id="{0D179100-50DA-4B4C-B6A8-0F47A5E99A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a:extLst>
            <a:ext uri="{FF2B5EF4-FFF2-40B4-BE49-F238E27FC236}">
              <a16:creationId xmlns:a16="http://schemas.microsoft.com/office/drawing/2014/main" id="{B40D64CA-67FF-4DC6-9D3A-A50FBEA9F4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a:extLst>
            <a:ext uri="{FF2B5EF4-FFF2-40B4-BE49-F238E27FC236}">
              <a16:creationId xmlns:a16="http://schemas.microsoft.com/office/drawing/2014/main" id="{6005C07D-DAE4-47A1-B65F-535AFA72A7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a:extLst>
            <a:ext uri="{FF2B5EF4-FFF2-40B4-BE49-F238E27FC236}">
              <a16:creationId xmlns:a16="http://schemas.microsoft.com/office/drawing/2014/main" id="{8EDC8F86-0DF7-421D-88F9-B528C9E374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a:extLst>
            <a:ext uri="{FF2B5EF4-FFF2-40B4-BE49-F238E27FC236}">
              <a16:creationId xmlns:a16="http://schemas.microsoft.com/office/drawing/2014/main" id="{D9D27D24-0715-4569-B33F-4684A488C5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133350</xdr:rowOff>
    </xdr:from>
    <xdr:to>
      <xdr:col>33</xdr:col>
      <xdr:colOff>314325</xdr:colOff>
      <xdr:row>42</xdr:row>
      <xdr:rowOff>133350</xdr:rowOff>
    </xdr:to>
    <xdr:cxnSp macro="">
      <xdr:nvCxnSpPr>
        <xdr:cNvPr id="396" name="直線コネクタ 395">
          <a:extLst>
            <a:ext uri="{FF2B5EF4-FFF2-40B4-BE49-F238E27FC236}">
              <a16:creationId xmlns:a16="http://schemas.microsoft.com/office/drawing/2014/main" id="{BFC74D8D-47C9-4F94-B8E5-934EE0BAA920}"/>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162577</xdr:rowOff>
    </xdr:from>
    <xdr:ext cx="467179" cy="259045"/>
    <xdr:sp macro="" textlink="">
      <xdr:nvSpPr>
        <xdr:cNvPr id="397" name="テキスト ボックス 396">
          <a:extLst>
            <a:ext uri="{FF2B5EF4-FFF2-40B4-BE49-F238E27FC236}">
              <a16:creationId xmlns:a16="http://schemas.microsoft.com/office/drawing/2014/main" id="{11A0D97F-F50A-4C81-934E-78AB3F6FE771}"/>
            </a:ext>
          </a:extLst>
        </xdr:cNvPr>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a:extLst>
            <a:ext uri="{FF2B5EF4-FFF2-40B4-BE49-F238E27FC236}">
              <a16:creationId xmlns:a16="http://schemas.microsoft.com/office/drawing/2014/main" id="{569AB799-0C77-4743-B9E8-89251DEB8FF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99" name="テキスト ボックス 398">
          <a:extLst>
            <a:ext uri="{FF2B5EF4-FFF2-40B4-BE49-F238E27FC236}">
              <a16:creationId xmlns:a16="http://schemas.microsoft.com/office/drawing/2014/main" id="{021D410D-8437-46DB-95E4-D826BCFDECCB}"/>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76200</xdr:rowOff>
    </xdr:from>
    <xdr:to>
      <xdr:col>33</xdr:col>
      <xdr:colOff>314325</xdr:colOff>
      <xdr:row>39</xdr:row>
      <xdr:rowOff>76200</xdr:rowOff>
    </xdr:to>
    <xdr:cxnSp macro="">
      <xdr:nvCxnSpPr>
        <xdr:cNvPr id="400" name="直線コネクタ 399">
          <a:extLst>
            <a:ext uri="{FF2B5EF4-FFF2-40B4-BE49-F238E27FC236}">
              <a16:creationId xmlns:a16="http://schemas.microsoft.com/office/drawing/2014/main" id="{E3C5BE92-744F-4B3E-9C49-D09AC4121732}"/>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105427</xdr:rowOff>
    </xdr:from>
    <xdr:ext cx="467179" cy="259045"/>
    <xdr:sp macro="" textlink="">
      <xdr:nvSpPr>
        <xdr:cNvPr id="401" name="テキスト ボックス 400">
          <a:extLst>
            <a:ext uri="{FF2B5EF4-FFF2-40B4-BE49-F238E27FC236}">
              <a16:creationId xmlns:a16="http://schemas.microsoft.com/office/drawing/2014/main" id="{97038B71-7EA5-4EDC-B41D-B8FFDD53BE93}"/>
            </a:ext>
          </a:extLst>
        </xdr:cNvPr>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a:extLst>
            <a:ext uri="{FF2B5EF4-FFF2-40B4-BE49-F238E27FC236}">
              <a16:creationId xmlns:a16="http://schemas.microsoft.com/office/drawing/2014/main" id="{571F9C2F-D306-4B8D-A5D8-1A6352C983A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3" name="テキスト ボックス 402">
          <a:extLst>
            <a:ext uri="{FF2B5EF4-FFF2-40B4-BE49-F238E27FC236}">
              <a16:creationId xmlns:a16="http://schemas.microsoft.com/office/drawing/2014/main" id="{43F0BE17-7988-4E73-B8AF-7AC1637C514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19050</xdr:rowOff>
    </xdr:from>
    <xdr:to>
      <xdr:col>33</xdr:col>
      <xdr:colOff>314325</xdr:colOff>
      <xdr:row>36</xdr:row>
      <xdr:rowOff>19050</xdr:rowOff>
    </xdr:to>
    <xdr:cxnSp macro="">
      <xdr:nvCxnSpPr>
        <xdr:cNvPr id="404" name="直線コネクタ 403">
          <a:extLst>
            <a:ext uri="{FF2B5EF4-FFF2-40B4-BE49-F238E27FC236}">
              <a16:creationId xmlns:a16="http://schemas.microsoft.com/office/drawing/2014/main" id="{9E8BC53E-01C3-41DB-8789-B6CC63E5D108}"/>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48277</xdr:rowOff>
    </xdr:from>
    <xdr:ext cx="467179" cy="259045"/>
    <xdr:sp macro="" textlink="">
      <xdr:nvSpPr>
        <xdr:cNvPr id="405" name="テキスト ボックス 404">
          <a:extLst>
            <a:ext uri="{FF2B5EF4-FFF2-40B4-BE49-F238E27FC236}">
              <a16:creationId xmlns:a16="http://schemas.microsoft.com/office/drawing/2014/main" id="{EA051290-8DA4-4933-A72B-0A875C903A32}"/>
            </a:ext>
          </a:extLst>
        </xdr:cNvPr>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6" name="直線コネクタ 405">
          <a:extLst>
            <a:ext uri="{FF2B5EF4-FFF2-40B4-BE49-F238E27FC236}">
              <a16:creationId xmlns:a16="http://schemas.microsoft.com/office/drawing/2014/main" id="{973E0A8F-B86F-4DC9-B270-02EE9A3B2BAB}"/>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407" name="テキスト ボックス 406">
          <a:extLst>
            <a:ext uri="{FF2B5EF4-FFF2-40B4-BE49-F238E27FC236}">
              <a16:creationId xmlns:a16="http://schemas.microsoft.com/office/drawing/2014/main" id="{6F54FAA7-4E19-4E6F-A226-40DB35172455}"/>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32</xdr:row>
      <xdr:rowOff>133350</xdr:rowOff>
    </xdr:from>
    <xdr:to>
      <xdr:col>33</xdr:col>
      <xdr:colOff>314325</xdr:colOff>
      <xdr:row>32</xdr:row>
      <xdr:rowOff>133350</xdr:rowOff>
    </xdr:to>
    <xdr:cxnSp macro="">
      <xdr:nvCxnSpPr>
        <xdr:cNvPr id="408" name="直線コネクタ 407">
          <a:extLst>
            <a:ext uri="{FF2B5EF4-FFF2-40B4-BE49-F238E27FC236}">
              <a16:creationId xmlns:a16="http://schemas.microsoft.com/office/drawing/2014/main" id="{8BC82576-D1AB-4E12-BE66-29C290C6FCAC}"/>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162577</xdr:rowOff>
    </xdr:from>
    <xdr:ext cx="467179" cy="259045"/>
    <xdr:sp macro="" textlink="">
      <xdr:nvSpPr>
        <xdr:cNvPr id="409" name="テキスト ボックス 408">
          <a:extLst>
            <a:ext uri="{FF2B5EF4-FFF2-40B4-BE49-F238E27FC236}">
              <a16:creationId xmlns:a16="http://schemas.microsoft.com/office/drawing/2014/main" id="{6F43C92B-41C9-4802-B3E3-F10E694E9A6F}"/>
            </a:ext>
          </a:extLst>
        </xdr:cNvPr>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a:extLst>
            <a:ext uri="{FF2B5EF4-FFF2-40B4-BE49-F238E27FC236}">
              <a16:creationId xmlns:a16="http://schemas.microsoft.com/office/drawing/2014/main" id="{88A9B2BC-D74E-476D-987F-E2DD0AE59A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9402DD76-CF3E-4EAC-AB68-241679C3295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FB76D612-3BF0-4B07-A1AB-09D9984B2F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36195</xdr:rowOff>
    </xdr:from>
    <xdr:to>
      <xdr:col>32</xdr:col>
      <xdr:colOff>186689</xdr:colOff>
      <xdr:row>41</xdr:row>
      <xdr:rowOff>141922</xdr:rowOff>
    </xdr:to>
    <xdr:cxnSp macro="">
      <xdr:nvCxnSpPr>
        <xdr:cNvPr id="413" name="直線コネクタ 412">
          <a:extLst>
            <a:ext uri="{FF2B5EF4-FFF2-40B4-BE49-F238E27FC236}">
              <a16:creationId xmlns:a16="http://schemas.microsoft.com/office/drawing/2014/main" id="{B661D465-A04A-41A3-81D3-7EB1D1C9060D}"/>
            </a:ext>
          </a:extLst>
        </xdr:cNvPr>
        <xdr:cNvCxnSpPr/>
      </xdr:nvCxnSpPr>
      <xdr:spPr>
        <a:xfrm flipV="1">
          <a:off x="22160864" y="6036945"/>
          <a:ext cx="0" cy="113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145749</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D54A42BA-0654-48AB-B9EE-1636BA5C0E4E}"/>
            </a:ext>
          </a:extLst>
        </xdr:cNvPr>
        <xdr:cNvSpPr txBox="1"/>
      </xdr:nvSpPr>
      <xdr:spPr>
        <a:xfrm>
          <a:off x="22250400" y="71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141922</xdr:rowOff>
    </xdr:from>
    <xdr:to>
      <xdr:col>32</xdr:col>
      <xdr:colOff>276225</xdr:colOff>
      <xdr:row>41</xdr:row>
      <xdr:rowOff>141922</xdr:rowOff>
    </xdr:to>
    <xdr:cxnSp macro="">
      <xdr:nvCxnSpPr>
        <xdr:cNvPr id="415" name="直線コネクタ 414">
          <a:extLst>
            <a:ext uri="{FF2B5EF4-FFF2-40B4-BE49-F238E27FC236}">
              <a16:creationId xmlns:a16="http://schemas.microsoft.com/office/drawing/2014/main" id="{3895FDEC-2A88-4F2D-8828-15C6F042884D}"/>
            </a:ext>
          </a:extLst>
        </xdr:cNvPr>
        <xdr:cNvCxnSpPr/>
      </xdr:nvCxnSpPr>
      <xdr:spPr>
        <a:xfrm>
          <a:off x="22072600" y="717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154322</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DDB1279C-DB46-4E73-90B4-00874D0A0FB5}"/>
            </a:ext>
          </a:extLst>
        </xdr:cNvPr>
        <xdr:cNvSpPr txBox="1"/>
      </xdr:nvSpPr>
      <xdr:spPr>
        <a:xfrm>
          <a:off x="22250400" y="58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36195</xdr:rowOff>
    </xdr:from>
    <xdr:to>
      <xdr:col>32</xdr:col>
      <xdr:colOff>276225</xdr:colOff>
      <xdr:row>35</xdr:row>
      <xdr:rowOff>36195</xdr:rowOff>
    </xdr:to>
    <xdr:cxnSp macro="">
      <xdr:nvCxnSpPr>
        <xdr:cNvPr id="417" name="直線コネクタ 416">
          <a:extLst>
            <a:ext uri="{FF2B5EF4-FFF2-40B4-BE49-F238E27FC236}">
              <a16:creationId xmlns:a16="http://schemas.microsoft.com/office/drawing/2014/main" id="{74459EDF-3F78-4644-95B9-9221A8F3D5FD}"/>
            </a:ext>
          </a:extLst>
        </xdr:cNvPr>
        <xdr:cNvCxnSpPr/>
      </xdr:nvCxnSpPr>
      <xdr:spPr>
        <a:xfrm>
          <a:off x="22072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75265</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7E627EEA-D957-4A6C-90B3-8DAD1630BA97}"/>
            </a:ext>
          </a:extLst>
        </xdr:cNvPr>
        <xdr:cNvSpPr txBox="1"/>
      </xdr:nvSpPr>
      <xdr:spPr>
        <a:xfrm>
          <a:off x="22250400" y="641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96838</xdr:rowOff>
    </xdr:from>
    <xdr:to>
      <xdr:col>32</xdr:col>
      <xdr:colOff>238125</xdr:colOff>
      <xdr:row>38</xdr:row>
      <xdr:rowOff>26988</xdr:rowOff>
    </xdr:to>
    <xdr:sp macro="" textlink="">
      <xdr:nvSpPr>
        <xdr:cNvPr id="419" name="フローチャート : 判断 418">
          <a:extLst>
            <a:ext uri="{FF2B5EF4-FFF2-40B4-BE49-F238E27FC236}">
              <a16:creationId xmlns:a16="http://schemas.microsoft.com/office/drawing/2014/main" id="{9FDE3C5D-C7E4-4170-9F92-8FCACE973F7D}"/>
            </a:ext>
          </a:extLst>
        </xdr:cNvPr>
        <xdr:cNvSpPr/>
      </xdr:nvSpPr>
      <xdr:spPr>
        <a:xfrm>
          <a:off x="22110700" y="64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8255</xdr:rowOff>
    </xdr:from>
    <xdr:to>
      <xdr:col>31</xdr:col>
      <xdr:colOff>85725</xdr:colOff>
      <xdr:row>38</xdr:row>
      <xdr:rowOff>109855</xdr:rowOff>
    </xdr:to>
    <xdr:sp macro="" textlink="">
      <xdr:nvSpPr>
        <xdr:cNvPr id="420" name="フローチャート : 判断 419">
          <a:extLst>
            <a:ext uri="{FF2B5EF4-FFF2-40B4-BE49-F238E27FC236}">
              <a16:creationId xmlns:a16="http://schemas.microsoft.com/office/drawing/2014/main" id="{695C307F-85FC-4E61-A0B2-98D5E814374C}"/>
            </a:ext>
          </a:extLst>
        </xdr:cNvPr>
        <xdr:cNvSpPr/>
      </xdr:nvSpPr>
      <xdr:spPr>
        <a:xfrm>
          <a:off x="2127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B7F541F-CC13-4B4C-B19C-FA4832E316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2860777B-4AFD-4C12-9301-5DCB3BF281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53D3CB43-3FA6-4236-9185-F5A1D80B5E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4098432-CD37-4DF9-8605-DCF4828FC7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9844F84-39D6-4BA6-AA6C-BE44405F7E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62547</xdr:rowOff>
    </xdr:from>
    <xdr:to>
      <xdr:col>31</xdr:col>
      <xdr:colOff>85725</xdr:colOff>
      <xdr:row>33</xdr:row>
      <xdr:rowOff>164147</xdr:rowOff>
    </xdr:to>
    <xdr:sp macro="" textlink="">
      <xdr:nvSpPr>
        <xdr:cNvPr id="426" name="円/楕円 425">
          <a:extLst>
            <a:ext uri="{FF2B5EF4-FFF2-40B4-BE49-F238E27FC236}">
              <a16:creationId xmlns:a16="http://schemas.microsoft.com/office/drawing/2014/main" id="{EEA95BB5-F498-4FAC-B1A1-D3FF546AB644}"/>
            </a:ext>
          </a:extLst>
        </xdr:cNvPr>
        <xdr:cNvSpPr/>
      </xdr:nvSpPr>
      <xdr:spPr>
        <a:xfrm>
          <a:off x="21272500" y="57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100982</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27582819-51D1-4CCF-A844-7173A68DDEAE}"/>
            </a:ext>
          </a:extLst>
        </xdr:cNvPr>
        <xdr:cNvSpPr txBox="1"/>
      </xdr:nvSpPr>
      <xdr:spPr>
        <a:xfrm>
          <a:off x="2107572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9224</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78CFBE97-0F87-49D4-B77B-659FFF5477A7}"/>
            </a:ext>
          </a:extLst>
        </xdr:cNvPr>
        <xdr:cNvSpPr txBox="1"/>
      </xdr:nvSpPr>
      <xdr:spPr>
        <a:xfrm>
          <a:off x="21075727" y="549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a:extLst>
            <a:ext uri="{FF2B5EF4-FFF2-40B4-BE49-F238E27FC236}">
              <a16:creationId xmlns:a16="http://schemas.microsoft.com/office/drawing/2014/main" id="{45573FE8-DB3F-45D6-A5AC-87D8A717FB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a:extLst>
            <a:ext uri="{FF2B5EF4-FFF2-40B4-BE49-F238E27FC236}">
              <a16:creationId xmlns:a16="http://schemas.microsoft.com/office/drawing/2014/main" id="{39411E6F-065C-43F1-A9E3-907A5A39B5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a:extLst>
            <a:ext uri="{FF2B5EF4-FFF2-40B4-BE49-F238E27FC236}">
              <a16:creationId xmlns:a16="http://schemas.microsoft.com/office/drawing/2014/main" id="{09F1FDE6-9BAC-48EA-81EB-85E6329D1D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a:extLst>
            <a:ext uri="{FF2B5EF4-FFF2-40B4-BE49-F238E27FC236}">
              <a16:creationId xmlns:a16="http://schemas.microsoft.com/office/drawing/2014/main" id="{9AA51AD0-BCD1-4A24-8DD8-D8D5628B16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a:extLst>
            <a:ext uri="{FF2B5EF4-FFF2-40B4-BE49-F238E27FC236}">
              <a16:creationId xmlns:a16="http://schemas.microsoft.com/office/drawing/2014/main" id="{F3AFF666-3674-453E-B7DD-66C912B532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a:extLst>
            <a:ext uri="{FF2B5EF4-FFF2-40B4-BE49-F238E27FC236}">
              <a16:creationId xmlns:a16="http://schemas.microsoft.com/office/drawing/2014/main" id="{045A7768-DC8F-4628-BE7E-3E60F4A976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a:extLst>
            <a:ext uri="{FF2B5EF4-FFF2-40B4-BE49-F238E27FC236}">
              <a16:creationId xmlns:a16="http://schemas.microsoft.com/office/drawing/2014/main" id="{DD563D95-0179-4B9B-B5EA-891287649F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a:extLst>
            <a:ext uri="{FF2B5EF4-FFF2-40B4-BE49-F238E27FC236}">
              <a16:creationId xmlns:a16="http://schemas.microsoft.com/office/drawing/2014/main" id="{A64FDD1C-8055-4347-8B29-FE524EF624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B80E07D2-1435-4249-9566-DADDD49962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a:extLst>
            <a:ext uri="{FF2B5EF4-FFF2-40B4-BE49-F238E27FC236}">
              <a16:creationId xmlns:a16="http://schemas.microsoft.com/office/drawing/2014/main" id="{0844AE35-60D9-4FEF-8043-EB42E7A4EF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a:extLst>
            <a:ext uri="{FF2B5EF4-FFF2-40B4-BE49-F238E27FC236}">
              <a16:creationId xmlns:a16="http://schemas.microsoft.com/office/drawing/2014/main" id="{F343D3BB-F6E1-4C59-907D-DA0612ABA8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0" name="テキスト ボックス 439">
          <a:extLst>
            <a:ext uri="{FF2B5EF4-FFF2-40B4-BE49-F238E27FC236}">
              <a16:creationId xmlns:a16="http://schemas.microsoft.com/office/drawing/2014/main" id="{B93FA227-0916-4539-B9F0-33FD0A73C3F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a:extLst>
            <a:ext uri="{FF2B5EF4-FFF2-40B4-BE49-F238E27FC236}">
              <a16:creationId xmlns:a16="http://schemas.microsoft.com/office/drawing/2014/main" id="{670A893B-E3E5-4D4E-99EC-3698104D61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a:extLst>
            <a:ext uri="{FF2B5EF4-FFF2-40B4-BE49-F238E27FC236}">
              <a16:creationId xmlns:a16="http://schemas.microsoft.com/office/drawing/2014/main" id="{0469774D-E0C5-45F3-B0B0-5B49B5C48D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a:extLst>
            <a:ext uri="{FF2B5EF4-FFF2-40B4-BE49-F238E27FC236}">
              <a16:creationId xmlns:a16="http://schemas.microsoft.com/office/drawing/2014/main" id="{05265E1F-A433-4867-B710-D8B5B0222A9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a:extLst>
            <a:ext uri="{FF2B5EF4-FFF2-40B4-BE49-F238E27FC236}">
              <a16:creationId xmlns:a16="http://schemas.microsoft.com/office/drawing/2014/main" id="{A6088244-657D-4F82-9DD0-7AD58DE4105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a:extLst>
            <a:ext uri="{FF2B5EF4-FFF2-40B4-BE49-F238E27FC236}">
              <a16:creationId xmlns:a16="http://schemas.microsoft.com/office/drawing/2014/main" id="{875FB8E8-F597-4D9D-95C6-015463D080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a:extLst>
            <a:ext uri="{FF2B5EF4-FFF2-40B4-BE49-F238E27FC236}">
              <a16:creationId xmlns:a16="http://schemas.microsoft.com/office/drawing/2014/main" id="{5AA9DCC8-30DF-47E5-9393-0A4A5AF99A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a:extLst>
            <a:ext uri="{FF2B5EF4-FFF2-40B4-BE49-F238E27FC236}">
              <a16:creationId xmlns:a16="http://schemas.microsoft.com/office/drawing/2014/main" id="{2C267E56-7290-460A-9A50-B0880D184EE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a:extLst>
            <a:ext uri="{FF2B5EF4-FFF2-40B4-BE49-F238E27FC236}">
              <a16:creationId xmlns:a16="http://schemas.microsoft.com/office/drawing/2014/main" id="{84F7835B-48D3-43DF-95E5-C205A19E0C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a:extLst>
            <a:ext uri="{FF2B5EF4-FFF2-40B4-BE49-F238E27FC236}">
              <a16:creationId xmlns:a16="http://schemas.microsoft.com/office/drawing/2014/main" id="{2E84D2D1-EE45-4220-A460-66A8DA861F3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0" name="テキスト ボックス 449">
          <a:extLst>
            <a:ext uri="{FF2B5EF4-FFF2-40B4-BE49-F238E27FC236}">
              <a16:creationId xmlns:a16="http://schemas.microsoft.com/office/drawing/2014/main" id="{D635D230-CC61-48F0-8E36-EEB687C89B7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a:extLst>
            <a:ext uri="{FF2B5EF4-FFF2-40B4-BE49-F238E27FC236}">
              <a16:creationId xmlns:a16="http://schemas.microsoft.com/office/drawing/2014/main" id="{D7573DB5-56F7-44D7-B131-9E86991B8B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C3AD6C93-2A14-4148-B8E7-84E985B447D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E91C6B32-4693-42C9-98C9-0B75A23EA9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4" name="直線コネクタ 453">
          <a:extLst>
            <a:ext uri="{FF2B5EF4-FFF2-40B4-BE49-F238E27FC236}">
              <a16:creationId xmlns:a16="http://schemas.microsoft.com/office/drawing/2014/main" id="{15D3AA51-2BF9-4507-AA81-77CAD0686E13}"/>
            </a:ext>
          </a:extLst>
        </xdr:cNvPr>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EC5497E5-D1F6-471B-9107-F9FD9C4FFFAC}"/>
            </a:ext>
          </a:extLst>
        </xdr:cNvPr>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6" name="直線コネクタ 455">
          <a:extLst>
            <a:ext uri="{FF2B5EF4-FFF2-40B4-BE49-F238E27FC236}">
              <a16:creationId xmlns:a16="http://schemas.microsoft.com/office/drawing/2014/main" id="{735E6467-0C7E-46FB-8830-3D205E7670D7}"/>
            </a:ext>
          </a:extLst>
        </xdr:cNvPr>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52A982AB-994D-48EE-940A-A7CAA7DA683F}"/>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8" name="直線コネクタ 457">
          <a:extLst>
            <a:ext uri="{FF2B5EF4-FFF2-40B4-BE49-F238E27FC236}">
              <a16:creationId xmlns:a16="http://schemas.microsoft.com/office/drawing/2014/main" id="{52652BDA-3697-4BF0-8CF9-7FA0D79650DC}"/>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70FD16C8-7FE1-4D20-AB87-072983A13520}"/>
            </a:ext>
          </a:extLst>
        </xdr:cNvPr>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0" name="フローチャート : 判断 459">
          <a:extLst>
            <a:ext uri="{FF2B5EF4-FFF2-40B4-BE49-F238E27FC236}">
              <a16:creationId xmlns:a16="http://schemas.microsoft.com/office/drawing/2014/main" id="{94BF2EA8-A857-49F5-8163-1E7C3C170DC3}"/>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461" name="フローチャート : 判断 460">
          <a:extLst>
            <a:ext uri="{FF2B5EF4-FFF2-40B4-BE49-F238E27FC236}">
              <a16:creationId xmlns:a16="http://schemas.microsoft.com/office/drawing/2014/main" id="{3E78CE39-8C4C-4F2D-ADA4-54D338AF6D7F}"/>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2F92811-38A4-4B58-B7E9-63A20100A2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5817ECD0-0F48-471E-8F9C-7A15DF6E14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437888F3-7474-4EFD-B188-249FCB0828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989A381E-C1E7-4F54-9B47-071A3117AA6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2A2C0E2A-69A4-40F3-9D9D-9D4D229E6B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94524</xdr:rowOff>
    </xdr:from>
    <xdr:to>
      <xdr:col>22</xdr:col>
      <xdr:colOff>415925</xdr:colOff>
      <xdr:row>61</xdr:row>
      <xdr:rowOff>24674</xdr:rowOff>
    </xdr:to>
    <xdr:sp macro="" textlink="">
      <xdr:nvSpPr>
        <xdr:cNvPr id="467" name="円/楕円 466">
          <a:extLst>
            <a:ext uri="{FF2B5EF4-FFF2-40B4-BE49-F238E27FC236}">
              <a16:creationId xmlns:a16="http://schemas.microsoft.com/office/drawing/2014/main" id="{C6C7DC14-3A37-4EB7-BFEF-FBDB1517F28C}"/>
            </a:ext>
          </a:extLst>
        </xdr:cNvPr>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31404</xdr:rowOff>
    </xdr:from>
    <xdr:ext cx="405111" cy="259045"/>
    <xdr:sp macro="" textlink="">
      <xdr:nvSpPr>
        <xdr:cNvPr id="468" name="n_1aveValue【学校施設】&#10;有形固定資産減価償却率">
          <a:extLst>
            <a:ext uri="{FF2B5EF4-FFF2-40B4-BE49-F238E27FC236}">
              <a16:creationId xmlns:a16="http://schemas.microsoft.com/office/drawing/2014/main" id="{B4B6A55F-6C75-4C36-B2F5-EFDA1005F77F}"/>
            </a:ext>
          </a:extLst>
        </xdr:cNvPr>
        <xdr:cNvSpPr txBox="1"/>
      </xdr:nvSpPr>
      <xdr:spPr>
        <a:xfrm>
          <a:off x="15266043"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15801</xdr:rowOff>
    </xdr:from>
    <xdr:ext cx="405111" cy="259045"/>
    <xdr:sp macro="" textlink="">
      <xdr:nvSpPr>
        <xdr:cNvPr id="469" name="n_1mainValue【学校施設】&#10;有形固定資産減価償却率">
          <a:extLst>
            <a:ext uri="{FF2B5EF4-FFF2-40B4-BE49-F238E27FC236}">
              <a16:creationId xmlns:a16="http://schemas.microsoft.com/office/drawing/2014/main" id="{B73067C2-1AF6-443F-B383-0EBBFFB0D97F}"/>
            </a:ext>
          </a:extLst>
        </xdr:cNvPr>
        <xdr:cNvSpPr txBox="1"/>
      </xdr:nvSpPr>
      <xdr:spPr>
        <a:xfrm>
          <a:off x="15266043"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a:extLst>
            <a:ext uri="{FF2B5EF4-FFF2-40B4-BE49-F238E27FC236}">
              <a16:creationId xmlns:a16="http://schemas.microsoft.com/office/drawing/2014/main" id="{C988ADCF-9882-420D-8CCA-A2FA33993B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a:extLst>
            <a:ext uri="{FF2B5EF4-FFF2-40B4-BE49-F238E27FC236}">
              <a16:creationId xmlns:a16="http://schemas.microsoft.com/office/drawing/2014/main" id="{3591EA6F-5957-4987-8196-47295E7759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a:extLst>
            <a:ext uri="{FF2B5EF4-FFF2-40B4-BE49-F238E27FC236}">
              <a16:creationId xmlns:a16="http://schemas.microsoft.com/office/drawing/2014/main" id="{78731478-3DDC-4518-99DE-C09E9FAF8F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a:extLst>
            <a:ext uri="{FF2B5EF4-FFF2-40B4-BE49-F238E27FC236}">
              <a16:creationId xmlns:a16="http://schemas.microsoft.com/office/drawing/2014/main" id="{B9246CAF-D6BB-4572-9B46-C171D5DA78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a:extLst>
            <a:ext uri="{FF2B5EF4-FFF2-40B4-BE49-F238E27FC236}">
              <a16:creationId xmlns:a16="http://schemas.microsoft.com/office/drawing/2014/main" id="{EE2B34E6-1BDC-4CE6-8156-10248766FC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a:extLst>
            <a:ext uri="{FF2B5EF4-FFF2-40B4-BE49-F238E27FC236}">
              <a16:creationId xmlns:a16="http://schemas.microsoft.com/office/drawing/2014/main" id="{53669B08-9039-4E69-9A89-474CE0C488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a:extLst>
            <a:ext uri="{FF2B5EF4-FFF2-40B4-BE49-F238E27FC236}">
              <a16:creationId xmlns:a16="http://schemas.microsoft.com/office/drawing/2014/main" id="{1A951AB1-1F8F-4834-98F1-DB869BE137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a:extLst>
            <a:ext uri="{FF2B5EF4-FFF2-40B4-BE49-F238E27FC236}">
              <a16:creationId xmlns:a16="http://schemas.microsoft.com/office/drawing/2014/main" id="{54A491BD-55E6-4949-8B36-8D93D90EAEF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995FCBE-B9C9-42FB-AA50-DD2F21881C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a:extLst>
            <a:ext uri="{FF2B5EF4-FFF2-40B4-BE49-F238E27FC236}">
              <a16:creationId xmlns:a16="http://schemas.microsoft.com/office/drawing/2014/main" id="{085CF2F7-202D-42E5-8234-B657B4BBC3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2217261E-628E-42DD-B2E2-FDB99910C10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a:extLst>
            <a:ext uri="{FF2B5EF4-FFF2-40B4-BE49-F238E27FC236}">
              <a16:creationId xmlns:a16="http://schemas.microsoft.com/office/drawing/2014/main" id="{F5A798A9-B174-4141-B105-9EDE146D90D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26C062FC-FE4E-414E-B33B-7C5AEEAECC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a:extLst>
            <a:ext uri="{FF2B5EF4-FFF2-40B4-BE49-F238E27FC236}">
              <a16:creationId xmlns:a16="http://schemas.microsoft.com/office/drawing/2014/main" id="{02E0A454-5B7E-4EAE-86F0-F81AA7E1942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BFC7B655-D387-4641-8A4C-5A738A76AA3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a:extLst>
            <a:ext uri="{FF2B5EF4-FFF2-40B4-BE49-F238E27FC236}">
              <a16:creationId xmlns:a16="http://schemas.microsoft.com/office/drawing/2014/main" id="{B9B7C38E-2E35-4D63-95BC-7EC3B31A56E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76105C0B-2281-46BB-855D-D1B63743F07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a:extLst>
            <a:ext uri="{FF2B5EF4-FFF2-40B4-BE49-F238E27FC236}">
              <a16:creationId xmlns:a16="http://schemas.microsoft.com/office/drawing/2014/main" id="{E8756225-2A11-4E3D-9A61-40A75391459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602C79FC-CA89-44A4-8101-F33B48EDD1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a:extLst>
            <a:ext uri="{FF2B5EF4-FFF2-40B4-BE49-F238E27FC236}">
              <a16:creationId xmlns:a16="http://schemas.microsoft.com/office/drawing/2014/main" id="{D8A93317-72F6-479C-8FA9-0280C005C6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73F990D0-3532-44DF-A874-C312A723B2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a:extLst>
            <a:ext uri="{FF2B5EF4-FFF2-40B4-BE49-F238E27FC236}">
              <a16:creationId xmlns:a16="http://schemas.microsoft.com/office/drawing/2014/main" id="{06EA5F83-F1D9-4145-831F-D4F5B22FDE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2" name="直線コネクタ 491">
          <a:extLst>
            <a:ext uri="{FF2B5EF4-FFF2-40B4-BE49-F238E27FC236}">
              <a16:creationId xmlns:a16="http://schemas.microsoft.com/office/drawing/2014/main" id="{E256781D-0AC5-47C3-B69E-41A80D62BB23}"/>
            </a:ext>
          </a:extLst>
        </xdr:cNvPr>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3" name="【学校施設】&#10;一人当たり面積最小値テキスト">
          <a:extLst>
            <a:ext uri="{FF2B5EF4-FFF2-40B4-BE49-F238E27FC236}">
              <a16:creationId xmlns:a16="http://schemas.microsoft.com/office/drawing/2014/main" id="{2F1CFA61-663E-4677-8A91-818A8658B53A}"/>
            </a:ext>
          </a:extLst>
        </xdr:cNvPr>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4" name="直線コネクタ 493">
          <a:extLst>
            <a:ext uri="{FF2B5EF4-FFF2-40B4-BE49-F238E27FC236}">
              <a16:creationId xmlns:a16="http://schemas.microsoft.com/office/drawing/2014/main" id="{105C371E-0B38-41C1-8F95-8DD2849DA3E7}"/>
            </a:ext>
          </a:extLst>
        </xdr:cNvPr>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5" name="【学校施設】&#10;一人当たり面積最大値テキスト">
          <a:extLst>
            <a:ext uri="{FF2B5EF4-FFF2-40B4-BE49-F238E27FC236}">
              <a16:creationId xmlns:a16="http://schemas.microsoft.com/office/drawing/2014/main" id="{A3277D1D-F34D-4BFA-B156-DE0D29A722E9}"/>
            </a:ext>
          </a:extLst>
        </xdr:cNvPr>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6" name="直線コネクタ 495">
          <a:extLst>
            <a:ext uri="{FF2B5EF4-FFF2-40B4-BE49-F238E27FC236}">
              <a16:creationId xmlns:a16="http://schemas.microsoft.com/office/drawing/2014/main" id="{C18325A9-C3EF-4DA5-B252-1D2FDEA6BC45}"/>
            </a:ext>
          </a:extLst>
        </xdr:cNvPr>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7" name="【学校施設】&#10;一人当たり面積平均値テキスト">
          <a:extLst>
            <a:ext uri="{FF2B5EF4-FFF2-40B4-BE49-F238E27FC236}">
              <a16:creationId xmlns:a16="http://schemas.microsoft.com/office/drawing/2014/main" id="{3851E4A9-5E51-4090-8EAF-DFACA3AB7111}"/>
            </a:ext>
          </a:extLst>
        </xdr:cNvPr>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8" name="フローチャート : 判断 497">
          <a:extLst>
            <a:ext uri="{FF2B5EF4-FFF2-40B4-BE49-F238E27FC236}">
              <a16:creationId xmlns:a16="http://schemas.microsoft.com/office/drawing/2014/main" id="{30077355-5C69-47FC-A4CC-15D01AAC5D55}"/>
            </a:ext>
          </a:extLst>
        </xdr:cNvPr>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499" name="フローチャート : 判断 498">
          <a:extLst>
            <a:ext uri="{FF2B5EF4-FFF2-40B4-BE49-F238E27FC236}">
              <a16:creationId xmlns:a16="http://schemas.microsoft.com/office/drawing/2014/main" id="{F6D50A69-F75F-4AA3-991A-27FD2EF7F4A5}"/>
            </a:ext>
          </a:extLst>
        </xdr:cNvPr>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6372BD3C-91B1-40AD-BA7D-DDF21F0ED0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7B00389-7281-46AD-AF94-8776797227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9B61EF3-00CE-453E-BD35-D2DDF321A6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9EEBE8-1A1C-4109-B3C6-06EAE8B0D9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B1E29C0-83B4-40D1-90D8-35D20F6EA6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7721</xdr:rowOff>
    </xdr:from>
    <xdr:to>
      <xdr:col>31</xdr:col>
      <xdr:colOff>85725</xdr:colOff>
      <xdr:row>55</xdr:row>
      <xdr:rowOff>109321</xdr:rowOff>
    </xdr:to>
    <xdr:sp macro="" textlink="">
      <xdr:nvSpPr>
        <xdr:cNvPr id="505" name="円/楕円 504">
          <a:extLst>
            <a:ext uri="{FF2B5EF4-FFF2-40B4-BE49-F238E27FC236}">
              <a16:creationId xmlns:a16="http://schemas.microsoft.com/office/drawing/2014/main" id="{A1DEDB6F-D8E2-4E89-90B2-5BC4B1BBA942}"/>
            </a:ext>
          </a:extLst>
        </xdr:cNvPr>
        <xdr:cNvSpPr/>
      </xdr:nvSpPr>
      <xdr:spPr>
        <a:xfrm>
          <a:off x="21272500" y="94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88561</xdr:rowOff>
    </xdr:from>
    <xdr:ext cx="469744" cy="259045"/>
    <xdr:sp macro="" textlink="">
      <xdr:nvSpPr>
        <xdr:cNvPr id="506" name="n_1aveValue【学校施設】&#10;一人当たり面積">
          <a:extLst>
            <a:ext uri="{FF2B5EF4-FFF2-40B4-BE49-F238E27FC236}">
              <a16:creationId xmlns:a16="http://schemas.microsoft.com/office/drawing/2014/main" id="{8ECE3470-67B6-4428-825E-BD2AEE76C5DF}"/>
            </a:ext>
          </a:extLst>
        </xdr:cNvPr>
        <xdr:cNvSpPr txBox="1"/>
      </xdr:nvSpPr>
      <xdr:spPr>
        <a:xfrm>
          <a:off x="21075727" y="10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125848</xdr:rowOff>
    </xdr:from>
    <xdr:ext cx="469744" cy="259045"/>
    <xdr:sp macro="" textlink="">
      <xdr:nvSpPr>
        <xdr:cNvPr id="507" name="n_1mainValue【学校施設】&#10;一人当たり面積">
          <a:extLst>
            <a:ext uri="{FF2B5EF4-FFF2-40B4-BE49-F238E27FC236}">
              <a16:creationId xmlns:a16="http://schemas.microsoft.com/office/drawing/2014/main" id="{8438845A-1B1D-48EA-A7F5-800D3D99A5C1}"/>
            </a:ext>
          </a:extLst>
        </xdr:cNvPr>
        <xdr:cNvSpPr txBox="1"/>
      </xdr:nvSpPr>
      <xdr:spPr>
        <a:xfrm>
          <a:off x="21075727" y="92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a:extLst>
            <a:ext uri="{FF2B5EF4-FFF2-40B4-BE49-F238E27FC236}">
              <a16:creationId xmlns:a16="http://schemas.microsoft.com/office/drawing/2014/main" id="{459893FD-FC6D-49AF-AEC6-B12880122D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a:extLst>
            <a:ext uri="{FF2B5EF4-FFF2-40B4-BE49-F238E27FC236}">
              <a16:creationId xmlns:a16="http://schemas.microsoft.com/office/drawing/2014/main" id="{DA7209D3-AEE6-42E3-BE69-424961808A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a:extLst>
            <a:ext uri="{FF2B5EF4-FFF2-40B4-BE49-F238E27FC236}">
              <a16:creationId xmlns:a16="http://schemas.microsoft.com/office/drawing/2014/main" id="{AD69DCD4-43C9-4E92-8D8E-E02BCDBE6E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a:extLst>
            <a:ext uri="{FF2B5EF4-FFF2-40B4-BE49-F238E27FC236}">
              <a16:creationId xmlns:a16="http://schemas.microsoft.com/office/drawing/2014/main" id="{FF896345-C00F-4BD8-947E-930150E1B4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a:extLst>
            <a:ext uri="{FF2B5EF4-FFF2-40B4-BE49-F238E27FC236}">
              <a16:creationId xmlns:a16="http://schemas.microsoft.com/office/drawing/2014/main" id="{75D64B0B-978F-447B-98D4-1C639BE049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a:extLst>
            <a:ext uri="{FF2B5EF4-FFF2-40B4-BE49-F238E27FC236}">
              <a16:creationId xmlns:a16="http://schemas.microsoft.com/office/drawing/2014/main" id="{8137EFC2-4761-4E95-9296-0B71796FC1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a:extLst>
            <a:ext uri="{FF2B5EF4-FFF2-40B4-BE49-F238E27FC236}">
              <a16:creationId xmlns:a16="http://schemas.microsoft.com/office/drawing/2014/main" id="{A4FE4E66-4C9E-4437-A7E1-8F8852CA03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a:extLst>
            <a:ext uri="{FF2B5EF4-FFF2-40B4-BE49-F238E27FC236}">
              <a16:creationId xmlns:a16="http://schemas.microsoft.com/office/drawing/2014/main" id="{95A812DF-F703-44A2-B319-70E4EF0BE96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a:extLst>
            <a:ext uri="{FF2B5EF4-FFF2-40B4-BE49-F238E27FC236}">
              <a16:creationId xmlns:a16="http://schemas.microsoft.com/office/drawing/2014/main" id="{9C661534-7F99-4BA0-98D0-B1B2ECAA82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a:extLst>
            <a:ext uri="{FF2B5EF4-FFF2-40B4-BE49-F238E27FC236}">
              <a16:creationId xmlns:a16="http://schemas.microsoft.com/office/drawing/2014/main" id="{6D450092-F1C2-4A1C-870A-B6EB8D5711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a:extLst>
            <a:ext uri="{FF2B5EF4-FFF2-40B4-BE49-F238E27FC236}">
              <a16:creationId xmlns:a16="http://schemas.microsoft.com/office/drawing/2014/main" id="{5B2F39A6-4E9C-4E7B-A158-18C5F32D9D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a:extLst>
            <a:ext uri="{FF2B5EF4-FFF2-40B4-BE49-F238E27FC236}">
              <a16:creationId xmlns:a16="http://schemas.microsoft.com/office/drawing/2014/main" id="{8FD4CBE3-E1F9-4578-A2E4-6EFEA54A64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a:extLst>
            <a:ext uri="{FF2B5EF4-FFF2-40B4-BE49-F238E27FC236}">
              <a16:creationId xmlns:a16="http://schemas.microsoft.com/office/drawing/2014/main" id="{59A15E34-E52E-4EF5-A381-A339BFE5F3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a:extLst>
            <a:ext uri="{FF2B5EF4-FFF2-40B4-BE49-F238E27FC236}">
              <a16:creationId xmlns:a16="http://schemas.microsoft.com/office/drawing/2014/main" id="{E8278B93-A6BF-4093-99EC-A30759C83D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a:extLst>
            <a:ext uri="{FF2B5EF4-FFF2-40B4-BE49-F238E27FC236}">
              <a16:creationId xmlns:a16="http://schemas.microsoft.com/office/drawing/2014/main" id="{C345154C-FF34-46FC-9B3E-6F8CE8DC8E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a:extLst>
            <a:ext uri="{FF2B5EF4-FFF2-40B4-BE49-F238E27FC236}">
              <a16:creationId xmlns:a16="http://schemas.microsoft.com/office/drawing/2014/main" id="{E61F7748-7F3B-43A5-B132-7B1BDD10EEC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3279ADB5-7A49-44B0-9550-7C39E7C803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A7661CB1-950B-47F1-8E3A-23C7EA7D43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7ED4A488-C5A4-47F6-A2DB-24F197ECD7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BC2FCF97-B66F-4A69-B573-793F56ECCB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18C31567-778B-4AB3-AAF1-850CB66322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62B1CF97-66B7-421C-B0E0-67A231DC0B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F19CA6B3-9C44-4DE9-8FD2-BABBEDA7CE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D22A032D-CAD2-4D92-9BB4-F9BD146D426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C756338A-D97B-42EC-AB81-088CA5BC33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BA81E2B9-4C7C-46D2-9D95-ADF530FD26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4923D473-AF24-48C4-A538-C4BEFC25E28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a:extLst>
            <a:ext uri="{FF2B5EF4-FFF2-40B4-BE49-F238E27FC236}">
              <a16:creationId xmlns:a16="http://schemas.microsoft.com/office/drawing/2014/main" id="{4D7B853D-E639-4AF1-AD3A-BE86F9D35D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a:extLst>
            <a:ext uri="{FF2B5EF4-FFF2-40B4-BE49-F238E27FC236}">
              <a16:creationId xmlns:a16="http://schemas.microsoft.com/office/drawing/2014/main" id="{37F339C3-906D-49FA-8BFE-5408DE721951}"/>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a:extLst>
            <a:ext uri="{FF2B5EF4-FFF2-40B4-BE49-F238E27FC236}">
              <a16:creationId xmlns:a16="http://schemas.microsoft.com/office/drawing/2014/main" id="{BA8A1C61-D540-4DB2-A26A-4E1250FE33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2DA5A4B4-125F-4AB2-9472-CE105D986B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a:extLst>
            <a:ext uri="{FF2B5EF4-FFF2-40B4-BE49-F238E27FC236}">
              <a16:creationId xmlns:a16="http://schemas.microsoft.com/office/drawing/2014/main" id="{0232E672-909E-4D63-AFC7-93BBDD78E66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CDCD252A-F884-47D2-956A-D346BE31B5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a:extLst>
            <a:ext uri="{FF2B5EF4-FFF2-40B4-BE49-F238E27FC236}">
              <a16:creationId xmlns:a16="http://schemas.microsoft.com/office/drawing/2014/main" id="{3C7AE153-19C8-4B74-B601-B2BA42AD5F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AD719AD6-4AB9-4180-9ED6-3BD2C29C75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a:extLst>
            <a:ext uri="{FF2B5EF4-FFF2-40B4-BE49-F238E27FC236}">
              <a16:creationId xmlns:a16="http://schemas.microsoft.com/office/drawing/2014/main" id="{F2ED2C1B-08D6-404A-A92F-B845C04EB1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E91C713F-3913-4579-B3CE-02C3725E87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a:extLst>
            <a:ext uri="{FF2B5EF4-FFF2-40B4-BE49-F238E27FC236}">
              <a16:creationId xmlns:a16="http://schemas.microsoft.com/office/drawing/2014/main" id="{3117DF7A-6474-4B70-A3AE-E0D61428972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a:extLst>
            <a:ext uri="{FF2B5EF4-FFF2-40B4-BE49-F238E27FC236}">
              <a16:creationId xmlns:a16="http://schemas.microsoft.com/office/drawing/2014/main" id="{10000216-0CE6-4733-8B37-8E45EAB490E9}"/>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a:extLst>
            <a:ext uri="{FF2B5EF4-FFF2-40B4-BE49-F238E27FC236}">
              <a16:creationId xmlns:a16="http://schemas.microsoft.com/office/drawing/2014/main" id="{EBBBA15A-217B-4CDB-8326-1C9ED98ED0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75355D1B-F5DB-4204-B87A-2C89E71E2F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a:extLst>
            <a:ext uri="{FF2B5EF4-FFF2-40B4-BE49-F238E27FC236}">
              <a16:creationId xmlns:a16="http://schemas.microsoft.com/office/drawing/2014/main" id="{A1C003EF-0083-4271-87C0-1CC52CD28C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0" name="直線コネクタ 549">
          <a:extLst>
            <a:ext uri="{FF2B5EF4-FFF2-40B4-BE49-F238E27FC236}">
              <a16:creationId xmlns:a16="http://schemas.microsoft.com/office/drawing/2014/main" id="{ABBE3B64-EE0E-4369-8D5B-9C48E029CF38}"/>
            </a:ext>
          </a:extLst>
        </xdr:cNvPr>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1" name="【公民館】&#10;有形固定資産減価償却率最小値テキスト">
          <a:extLst>
            <a:ext uri="{FF2B5EF4-FFF2-40B4-BE49-F238E27FC236}">
              <a16:creationId xmlns:a16="http://schemas.microsoft.com/office/drawing/2014/main" id="{A221B6E5-6A87-4C8B-9383-12CAE23DF8E8}"/>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2" name="直線コネクタ 551">
          <a:extLst>
            <a:ext uri="{FF2B5EF4-FFF2-40B4-BE49-F238E27FC236}">
              <a16:creationId xmlns:a16="http://schemas.microsoft.com/office/drawing/2014/main" id="{FEE2D61D-5649-4763-A719-676ED1E4312A}"/>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3" name="【公民館】&#10;有形固定資産減価償却率最大値テキスト">
          <a:extLst>
            <a:ext uri="{FF2B5EF4-FFF2-40B4-BE49-F238E27FC236}">
              <a16:creationId xmlns:a16="http://schemas.microsoft.com/office/drawing/2014/main" id="{78AB81B2-8FA4-4E13-81D4-A9542EEB1640}"/>
            </a:ext>
          </a:extLst>
        </xdr:cNvPr>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4" name="直線コネクタ 553">
          <a:extLst>
            <a:ext uri="{FF2B5EF4-FFF2-40B4-BE49-F238E27FC236}">
              <a16:creationId xmlns:a16="http://schemas.microsoft.com/office/drawing/2014/main" id="{63932022-F1BE-4596-8AC1-F4CEF1CADC1B}"/>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5" name="【公民館】&#10;有形固定資産減価償却率平均値テキスト">
          <a:extLst>
            <a:ext uri="{FF2B5EF4-FFF2-40B4-BE49-F238E27FC236}">
              <a16:creationId xmlns:a16="http://schemas.microsoft.com/office/drawing/2014/main" id="{8EF248E9-5844-48A9-8763-B9DF2139931D}"/>
            </a:ext>
          </a:extLst>
        </xdr:cNvPr>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6" name="フローチャート : 判断 555">
          <a:extLst>
            <a:ext uri="{FF2B5EF4-FFF2-40B4-BE49-F238E27FC236}">
              <a16:creationId xmlns:a16="http://schemas.microsoft.com/office/drawing/2014/main" id="{41240B66-CE44-45E3-BC81-6970F71EB3A6}"/>
            </a:ext>
          </a:extLst>
        </xdr:cNvPr>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557" name="フローチャート : 判断 556">
          <a:extLst>
            <a:ext uri="{FF2B5EF4-FFF2-40B4-BE49-F238E27FC236}">
              <a16:creationId xmlns:a16="http://schemas.microsoft.com/office/drawing/2014/main" id="{5E9A4824-8E9A-46EE-82A1-F092DE43AAC3}"/>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E88E3E53-AF14-4581-9831-6D8DC8FED4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78393717-1FE4-4F24-8E09-B798D8FDF6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6902912-178A-4EFD-BC10-1618DD2A41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8AAB5FEC-BB37-46AD-91C5-6636CFBBBB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C47FCEE-D937-4463-9C34-AC2C0117AB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138068</xdr:rowOff>
    </xdr:from>
    <xdr:to>
      <xdr:col>22</xdr:col>
      <xdr:colOff>415925</xdr:colOff>
      <xdr:row>100</xdr:row>
      <xdr:rowOff>68218</xdr:rowOff>
    </xdr:to>
    <xdr:sp macro="" textlink="">
      <xdr:nvSpPr>
        <xdr:cNvPr id="563" name="円/楕円 562">
          <a:extLst>
            <a:ext uri="{FF2B5EF4-FFF2-40B4-BE49-F238E27FC236}">
              <a16:creationId xmlns:a16="http://schemas.microsoft.com/office/drawing/2014/main" id="{27196B65-9EC7-412D-9176-6509D4544CA6}"/>
            </a:ext>
          </a:extLst>
        </xdr:cNvPr>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29953</xdr:rowOff>
    </xdr:from>
    <xdr:ext cx="405111" cy="259045"/>
    <xdr:sp macro="" textlink="">
      <xdr:nvSpPr>
        <xdr:cNvPr id="564" name="n_1aveValue【公民館】&#10;有形固定資産減価償却率">
          <a:extLst>
            <a:ext uri="{FF2B5EF4-FFF2-40B4-BE49-F238E27FC236}">
              <a16:creationId xmlns:a16="http://schemas.microsoft.com/office/drawing/2014/main" id="{5CD6A4DC-C802-4F41-87B2-0B1F3C4CBEC6}"/>
            </a:ext>
          </a:extLst>
        </xdr:cNvPr>
        <xdr:cNvSpPr txBox="1"/>
      </xdr:nvSpPr>
      <xdr:spPr>
        <a:xfrm>
          <a:off x="15266043"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84745</xdr:rowOff>
    </xdr:from>
    <xdr:ext cx="405111" cy="259045"/>
    <xdr:sp macro="" textlink="">
      <xdr:nvSpPr>
        <xdr:cNvPr id="565" name="n_1mainValue【公民館】&#10;有形固定資産減価償却率">
          <a:extLst>
            <a:ext uri="{FF2B5EF4-FFF2-40B4-BE49-F238E27FC236}">
              <a16:creationId xmlns:a16="http://schemas.microsoft.com/office/drawing/2014/main" id="{0F55616F-97BB-47D6-ACD8-03BD07820099}"/>
            </a:ext>
          </a:extLst>
        </xdr:cNvPr>
        <xdr:cNvSpPr txBox="1"/>
      </xdr:nvSpPr>
      <xdr:spPr>
        <a:xfrm>
          <a:off x="15266043"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a:extLst>
            <a:ext uri="{FF2B5EF4-FFF2-40B4-BE49-F238E27FC236}">
              <a16:creationId xmlns:a16="http://schemas.microsoft.com/office/drawing/2014/main" id="{0F75A269-6A44-47B7-9EFB-AAD99BFEE8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a:extLst>
            <a:ext uri="{FF2B5EF4-FFF2-40B4-BE49-F238E27FC236}">
              <a16:creationId xmlns:a16="http://schemas.microsoft.com/office/drawing/2014/main" id="{108D002C-C9DD-41CC-825D-970F296998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a:extLst>
            <a:ext uri="{FF2B5EF4-FFF2-40B4-BE49-F238E27FC236}">
              <a16:creationId xmlns:a16="http://schemas.microsoft.com/office/drawing/2014/main" id="{AFA7C5EA-4E2F-4349-85C0-8674891B4C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a:extLst>
            <a:ext uri="{FF2B5EF4-FFF2-40B4-BE49-F238E27FC236}">
              <a16:creationId xmlns:a16="http://schemas.microsoft.com/office/drawing/2014/main" id="{115D4F35-9EB5-41AC-A1DC-C7D75EBF06B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a:extLst>
            <a:ext uri="{FF2B5EF4-FFF2-40B4-BE49-F238E27FC236}">
              <a16:creationId xmlns:a16="http://schemas.microsoft.com/office/drawing/2014/main" id="{A310652D-A82A-4178-8428-D91EB615DE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a:extLst>
            <a:ext uri="{FF2B5EF4-FFF2-40B4-BE49-F238E27FC236}">
              <a16:creationId xmlns:a16="http://schemas.microsoft.com/office/drawing/2014/main" id="{1149B40E-C91B-4166-A1BF-41237506F0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a:extLst>
            <a:ext uri="{FF2B5EF4-FFF2-40B4-BE49-F238E27FC236}">
              <a16:creationId xmlns:a16="http://schemas.microsoft.com/office/drawing/2014/main" id="{C7BDA5F0-1A6B-4AB4-BAEA-CB812471D4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a:extLst>
            <a:ext uri="{FF2B5EF4-FFF2-40B4-BE49-F238E27FC236}">
              <a16:creationId xmlns:a16="http://schemas.microsoft.com/office/drawing/2014/main" id="{E43840DF-5CCF-40D8-87FE-BB0F271A31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CD2F06DA-56C6-420C-99F3-42A8F9F127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a:extLst>
            <a:ext uri="{FF2B5EF4-FFF2-40B4-BE49-F238E27FC236}">
              <a16:creationId xmlns:a16="http://schemas.microsoft.com/office/drawing/2014/main" id="{AFFFD8A6-2851-4F8E-B656-1F133365B9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a:extLst>
            <a:ext uri="{FF2B5EF4-FFF2-40B4-BE49-F238E27FC236}">
              <a16:creationId xmlns:a16="http://schemas.microsoft.com/office/drawing/2014/main" id="{9C7562E6-A371-4B14-8262-99F8B084F4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a:extLst>
            <a:ext uri="{FF2B5EF4-FFF2-40B4-BE49-F238E27FC236}">
              <a16:creationId xmlns:a16="http://schemas.microsoft.com/office/drawing/2014/main" id="{3E93E220-90DF-4A07-8367-6F734592E6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a:extLst>
            <a:ext uri="{FF2B5EF4-FFF2-40B4-BE49-F238E27FC236}">
              <a16:creationId xmlns:a16="http://schemas.microsoft.com/office/drawing/2014/main" id="{4F5F8B35-61FE-4F5C-A052-C7C58169D9C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a:extLst>
            <a:ext uri="{FF2B5EF4-FFF2-40B4-BE49-F238E27FC236}">
              <a16:creationId xmlns:a16="http://schemas.microsoft.com/office/drawing/2014/main" id="{75561842-827C-4817-B023-6248DE17DC0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a:extLst>
            <a:ext uri="{FF2B5EF4-FFF2-40B4-BE49-F238E27FC236}">
              <a16:creationId xmlns:a16="http://schemas.microsoft.com/office/drawing/2014/main" id="{D82BD79A-B206-4151-98FF-91833C39F5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a:extLst>
            <a:ext uri="{FF2B5EF4-FFF2-40B4-BE49-F238E27FC236}">
              <a16:creationId xmlns:a16="http://schemas.microsoft.com/office/drawing/2014/main" id="{FDDD0790-6E4B-41B3-9C36-6F79F67BDBF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a:extLst>
            <a:ext uri="{FF2B5EF4-FFF2-40B4-BE49-F238E27FC236}">
              <a16:creationId xmlns:a16="http://schemas.microsoft.com/office/drawing/2014/main" id="{8CCEC75B-997F-404B-B2CD-F76DDAB9975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a:extLst>
            <a:ext uri="{FF2B5EF4-FFF2-40B4-BE49-F238E27FC236}">
              <a16:creationId xmlns:a16="http://schemas.microsoft.com/office/drawing/2014/main" id="{D3674022-6599-4CDE-9E7E-D6ACA078F25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a:extLst>
            <a:ext uri="{FF2B5EF4-FFF2-40B4-BE49-F238E27FC236}">
              <a16:creationId xmlns:a16="http://schemas.microsoft.com/office/drawing/2014/main" id="{F7A016DD-89B4-49AE-A7D8-90CAE8165D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a:extLst>
            <a:ext uri="{FF2B5EF4-FFF2-40B4-BE49-F238E27FC236}">
              <a16:creationId xmlns:a16="http://schemas.microsoft.com/office/drawing/2014/main" id="{9C6D9F97-4846-4FDC-9537-6904176B76E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a:extLst>
            <a:ext uri="{FF2B5EF4-FFF2-40B4-BE49-F238E27FC236}">
              <a16:creationId xmlns:a16="http://schemas.microsoft.com/office/drawing/2014/main" id="{235907F1-2BAB-420B-A82E-D6ECE75915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a:extLst>
            <a:ext uri="{FF2B5EF4-FFF2-40B4-BE49-F238E27FC236}">
              <a16:creationId xmlns:a16="http://schemas.microsoft.com/office/drawing/2014/main" id="{48986224-D675-4666-91C1-A5870B1A156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a:extLst>
            <a:ext uri="{FF2B5EF4-FFF2-40B4-BE49-F238E27FC236}">
              <a16:creationId xmlns:a16="http://schemas.microsoft.com/office/drawing/2014/main" id="{516DF498-2C78-4E17-9703-8DFEEA75DA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8E66CEC8-F3C4-4821-84E8-8691558F62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a:extLst>
            <a:ext uri="{FF2B5EF4-FFF2-40B4-BE49-F238E27FC236}">
              <a16:creationId xmlns:a16="http://schemas.microsoft.com/office/drawing/2014/main" id="{7EC20ED3-8015-4687-8215-FD113847E0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1" name="直線コネクタ 590">
          <a:extLst>
            <a:ext uri="{FF2B5EF4-FFF2-40B4-BE49-F238E27FC236}">
              <a16:creationId xmlns:a16="http://schemas.microsoft.com/office/drawing/2014/main" id="{FF2EA8FB-8C7D-4BE1-9ABF-D549878FC848}"/>
            </a:ext>
          </a:extLst>
        </xdr:cNvPr>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2" name="【公民館】&#10;一人当たり面積最小値テキスト">
          <a:extLst>
            <a:ext uri="{FF2B5EF4-FFF2-40B4-BE49-F238E27FC236}">
              <a16:creationId xmlns:a16="http://schemas.microsoft.com/office/drawing/2014/main" id="{D383D9C1-57DB-4B12-81CC-8728743A1AD9}"/>
            </a:ext>
          </a:extLst>
        </xdr:cNvPr>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3" name="直線コネクタ 592">
          <a:extLst>
            <a:ext uri="{FF2B5EF4-FFF2-40B4-BE49-F238E27FC236}">
              <a16:creationId xmlns:a16="http://schemas.microsoft.com/office/drawing/2014/main" id="{9A6AE6CE-7282-4F54-8CF2-479980046F6B}"/>
            </a:ext>
          </a:extLst>
        </xdr:cNvPr>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4" name="【公民館】&#10;一人当たり面積最大値テキスト">
          <a:extLst>
            <a:ext uri="{FF2B5EF4-FFF2-40B4-BE49-F238E27FC236}">
              <a16:creationId xmlns:a16="http://schemas.microsoft.com/office/drawing/2014/main" id="{061BACDB-81A3-4906-BBA2-46504879AD7C}"/>
            </a:ext>
          </a:extLst>
        </xdr:cNvPr>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5" name="直線コネクタ 594">
          <a:extLst>
            <a:ext uri="{FF2B5EF4-FFF2-40B4-BE49-F238E27FC236}">
              <a16:creationId xmlns:a16="http://schemas.microsoft.com/office/drawing/2014/main" id="{3DE5DC98-42F0-49E6-B1B7-F2DDDC606F8A}"/>
            </a:ext>
          </a:extLst>
        </xdr:cNvPr>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6" name="【公民館】&#10;一人当たり面積平均値テキスト">
          <a:extLst>
            <a:ext uri="{FF2B5EF4-FFF2-40B4-BE49-F238E27FC236}">
              <a16:creationId xmlns:a16="http://schemas.microsoft.com/office/drawing/2014/main" id="{228437C0-5699-4BB1-88C6-4CB795D618E9}"/>
            </a:ext>
          </a:extLst>
        </xdr:cNvPr>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7" name="フローチャート : 判断 596">
          <a:extLst>
            <a:ext uri="{FF2B5EF4-FFF2-40B4-BE49-F238E27FC236}">
              <a16:creationId xmlns:a16="http://schemas.microsoft.com/office/drawing/2014/main" id="{CC7B91AE-A96C-4135-B832-3A3A72C895BB}"/>
            </a:ext>
          </a:extLst>
        </xdr:cNvPr>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598" name="フローチャート : 判断 597">
          <a:extLst>
            <a:ext uri="{FF2B5EF4-FFF2-40B4-BE49-F238E27FC236}">
              <a16:creationId xmlns:a16="http://schemas.microsoft.com/office/drawing/2014/main" id="{20F0B7D7-F00A-4BD8-9AA2-788D19C6C3CA}"/>
            </a:ext>
          </a:extLst>
        </xdr:cNvPr>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AC6E3816-4B7B-4D31-B233-3A2F50FB1D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A994EE16-2FAC-4317-B7AA-E76C64A7C2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D9A0782-6ECE-4CEF-A6F8-1CAD080646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9EDEA047-6FC6-4E8E-8C85-F5FF22A57B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AB139012-7D98-4A86-8D37-81D4AB2F49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30299</xdr:rowOff>
    </xdr:from>
    <xdr:to>
      <xdr:col>31</xdr:col>
      <xdr:colOff>85725</xdr:colOff>
      <xdr:row>107</xdr:row>
      <xdr:rowOff>131899</xdr:rowOff>
    </xdr:to>
    <xdr:sp macro="" textlink="">
      <xdr:nvSpPr>
        <xdr:cNvPr id="604" name="円/楕円 603">
          <a:extLst>
            <a:ext uri="{FF2B5EF4-FFF2-40B4-BE49-F238E27FC236}">
              <a16:creationId xmlns:a16="http://schemas.microsoft.com/office/drawing/2014/main" id="{1CDDB6D7-CB72-4788-AA26-495E9F2E5D79}"/>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605" name="n_1aveValue【公民館】&#10;一人当たり面積">
          <a:extLst>
            <a:ext uri="{FF2B5EF4-FFF2-40B4-BE49-F238E27FC236}">
              <a16:creationId xmlns:a16="http://schemas.microsoft.com/office/drawing/2014/main" id="{D9758A2B-C3D0-4238-9CE6-B61AA9FC4F9F}"/>
            </a:ext>
          </a:extLst>
        </xdr:cNvPr>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123026</xdr:rowOff>
    </xdr:from>
    <xdr:ext cx="469744" cy="259045"/>
    <xdr:sp macro="" textlink="">
      <xdr:nvSpPr>
        <xdr:cNvPr id="606" name="n_1mainValue【公民館】&#10;一人当たり面積">
          <a:extLst>
            <a:ext uri="{FF2B5EF4-FFF2-40B4-BE49-F238E27FC236}">
              <a16:creationId xmlns:a16="http://schemas.microsoft.com/office/drawing/2014/main" id="{71152909-8772-47E7-BA47-AA4067A809C8}"/>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a:extLst>
            <a:ext uri="{FF2B5EF4-FFF2-40B4-BE49-F238E27FC236}">
              <a16:creationId xmlns:a16="http://schemas.microsoft.com/office/drawing/2014/main" id="{37EDCA4F-9A3C-4E44-877E-D117852DAD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a:extLst>
            <a:ext uri="{FF2B5EF4-FFF2-40B4-BE49-F238E27FC236}">
              <a16:creationId xmlns:a16="http://schemas.microsoft.com/office/drawing/2014/main" id="{1C2A84A5-9609-47DF-B517-CF51DB7146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a:extLst>
            <a:ext uri="{FF2B5EF4-FFF2-40B4-BE49-F238E27FC236}">
              <a16:creationId xmlns:a16="http://schemas.microsoft.com/office/drawing/2014/main" id="{E4BBDFDF-D138-4707-87F3-8A7494759E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FB4EEF2C-45A7-4545-A14A-73E11ACC3F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EFCC6CD-40C1-436F-AB0E-9D8E1B9022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FA7B6CA-4C30-4960-ACE3-1E62C4254A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D11E799-5A10-4468-A393-6D9C560393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D1CAB53-CBE5-43ED-85EE-DC3D50B73B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7077EC6-EB90-4EE9-847C-30FABE41A4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B137E69-E185-4C74-8283-92F6457EEB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8EEFA73-DFD3-4F0C-B7D3-0EB87AB297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8D09B22E-8CF5-4605-A681-4F117BADA0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64D5607-AA0D-4AC8-8867-5E0E20A2689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6A2371C9-34C7-4780-9A25-D6C4795D47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850F54C-FB81-490E-A856-B8359F38B8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03CCA74-B872-4B69-8443-D3B27185B8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04E2E7B-2BB2-487A-867C-B010133EDC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777284E-5C8C-427F-B055-9059CF7395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362A53A9-5F01-4DBB-BE8D-F461724F8CB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6D9F2CF7-9375-4FA4-8C56-54BE8A455A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A9FD7D82-E6F1-4B23-AF94-AF551EE3E4A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4EECCC86-9869-4A20-8C33-C04A4DDFD65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1AF01AC2-3E75-445D-B33E-A205DA99CB02}"/>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33502666-A3F8-4D2B-AEC4-C019C0021D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F0EE9356-C718-4A12-9C29-D155B7D5DC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25E6E5E8-B0E0-4F17-8D5D-8E046CCDB9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D3AAC209-19B6-4F6F-849A-B6B376F319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6D7362DA-B854-440A-8086-2068BA8F52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335F99F4-A2CB-4E11-99BE-94B526D3BE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804AE90-A97F-424F-AB18-93BA6BEA9B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77C896E0-1362-40F1-8123-3606791BCFF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0846288-339F-4265-8870-A8F84E98049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860B115D-4A55-4352-A2A2-A45CA959265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DE40B89-FCB6-4931-9416-66BC85F5CB3D}"/>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6FF7D736-891A-4680-AB62-A596FE4DFA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DA30E580-EA1B-4F5A-AB45-CC5DCB3D03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1764EEF-58A5-477C-896C-AD8067F7DB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E159D155-6C4D-4527-A2B8-B18886D9BC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16CD88B-94CA-4B1D-932F-62B6BB7133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F8FE0CA-AD8A-4538-88E9-FA8DD28AA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411A9D4D-25BB-4F89-A1AC-A9A00B33E3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9B6EDC2-687C-48EB-96D8-B71CDD0F9A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1AD5B33A-DB6F-4270-8B3C-17096C4F69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9084E0D1-5C0A-4461-AF9A-D11B4D8415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7E80E317-613A-48CC-B621-D4A8F83039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D81C20D-2E0C-4A55-8E39-A1D75D45A0C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70B1E58-D74A-4DEC-81F6-F47F678B79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8FEE5D8-1EED-47EF-B7A0-19585632926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E02B1F6E-DEE9-42CB-8183-64178626293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E962731-985E-4361-88D3-7C03EEF4EA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2A7D37FC-E0CE-438B-AF89-9936B9CA511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DC54EB48-63ED-442E-9E9D-160E725A3A1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554822FB-2A49-4898-B65F-E7941ACAFD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6598EC07-DE78-4A37-A595-A52C4D3F827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55252230-2184-4B8A-8CA5-6DE619E9184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63C71EC3-B708-45D7-A905-FC3CF925BA5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A13C4F57-476E-4ABA-B34C-BD52B115C2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13753FA5-0C0A-4058-BE42-9CA0B27F7EE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CA32AE6-43A0-4E84-8C76-1CE8D173CF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143147</xdr:rowOff>
    </xdr:from>
    <xdr:to>
      <xdr:col>6</xdr:col>
      <xdr:colOff>510540</xdr:colOff>
      <xdr:row>42</xdr:row>
      <xdr:rowOff>59872</xdr:rowOff>
    </xdr:to>
    <xdr:cxnSp macro="">
      <xdr:nvCxnSpPr>
        <xdr:cNvPr id="58" name="直線コネクタ 57">
          <a:extLst>
            <a:ext uri="{FF2B5EF4-FFF2-40B4-BE49-F238E27FC236}">
              <a16:creationId xmlns:a16="http://schemas.microsoft.com/office/drawing/2014/main" id="{1E7AA0A6-0A58-41B5-81BB-E0496CD1C8DD}"/>
            </a:ext>
          </a:extLst>
        </xdr:cNvPr>
        <xdr:cNvCxnSpPr/>
      </xdr:nvCxnSpPr>
      <xdr:spPr>
        <a:xfrm flipV="1">
          <a:off x="4634865" y="6143897"/>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63699</xdr:rowOff>
    </xdr:from>
    <xdr:ext cx="340478" cy="259045"/>
    <xdr:sp macro="" textlink="">
      <xdr:nvSpPr>
        <xdr:cNvPr id="59" name="【図書館】&#10;有形固定資産減価償却率最小値テキスト">
          <a:extLst>
            <a:ext uri="{FF2B5EF4-FFF2-40B4-BE49-F238E27FC236}">
              <a16:creationId xmlns:a16="http://schemas.microsoft.com/office/drawing/2014/main" id="{7734753F-E619-4E5C-9E6C-C5332494C3AE}"/>
            </a:ext>
          </a:extLst>
        </xdr:cNvPr>
        <xdr:cNvSpPr txBox="1"/>
      </xdr:nvSpPr>
      <xdr:spPr>
        <a:xfrm>
          <a:off x="47244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59872</xdr:rowOff>
    </xdr:from>
    <xdr:to>
      <xdr:col>6</xdr:col>
      <xdr:colOff>600075</xdr:colOff>
      <xdr:row>42</xdr:row>
      <xdr:rowOff>59872</xdr:rowOff>
    </xdr:to>
    <xdr:cxnSp macro="">
      <xdr:nvCxnSpPr>
        <xdr:cNvPr id="60" name="直線コネクタ 59">
          <a:extLst>
            <a:ext uri="{FF2B5EF4-FFF2-40B4-BE49-F238E27FC236}">
              <a16:creationId xmlns:a16="http://schemas.microsoft.com/office/drawing/2014/main" id="{73B5F945-2436-4E33-9C45-5C042C008EA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89824</xdr:rowOff>
    </xdr:from>
    <xdr:ext cx="405111" cy="259045"/>
    <xdr:sp macro="" textlink="">
      <xdr:nvSpPr>
        <xdr:cNvPr id="61" name="【図書館】&#10;有形固定資産減価償却率最大値テキスト">
          <a:extLst>
            <a:ext uri="{FF2B5EF4-FFF2-40B4-BE49-F238E27FC236}">
              <a16:creationId xmlns:a16="http://schemas.microsoft.com/office/drawing/2014/main" id="{E8307B5B-929B-4502-9F2B-5E70D3E86DF1}"/>
            </a:ext>
          </a:extLst>
        </xdr:cNvPr>
        <xdr:cNvSpPr txBox="1"/>
      </xdr:nvSpPr>
      <xdr:spPr>
        <a:xfrm>
          <a:off x="4724400" y="591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35</xdr:row>
      <xdr:rowOff>143147</xdr:rowOff>
    </xdr:from>
    <xdr:to>
      <xdr:col>6</xdr:col>
      <xdr:colOff>600075</xdr:colOff>
      <xdr:row>35</xdr:row>
      <xdr:rowOff>143147</xdr:rowOff>
    </xdr:to>
    <xdr:cxnSp macro="">
      <xdr:nvCxnSpPr>
        <xdr:cNvPr id="62" name="直線コネクタ 61">
          <a:extLst>
            <a:ext uri="{FF2B5EF4-FFF2-40B4-BE49-F238E27FC236}">
              <a16:creationId xmlns:a16="http://schemas.microsoft.com/office/drawing/2014/main" id="{ED3B0876-A91A-4C49-A3F5-FE7E98B5F3AB}"/>
            </a:ext>
          </a:extLst>
        </xdr:cNvPr>
        <xdr:cNvCxnSpPr/>
      </xdr:nvCxnSpPr>
      <xdr:spPr>
        <a:xfrm>
          <a:off x="4546600" y="614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114861</xdr:rowOff>
    </xdr:from>
    <xdr:ext cx="405111" cy="259045"/>
    <xdr:sp macro="" textlink="">
      <xdr:nvSpPr>
        <xdr:cNvPr id="63" name="【図書館】&#10;有形固定資産減価償却率平均値テキスト">
          <a:extLst>
            <a:ext uri="{FF2B5EF4-FFF2-40B4-BE49-F238E27FC236}">
              <a16:creationId xmlns:a16="http://schemas.microsoft.com/office/drawing/2014/main" id="{FE338D90-C3F5-4200-A6CC-57E0B34300AE}"/>
            </a:ext>
          </a:extLst>
        </xdr:cNvPr>
        <xdr:cNvSpPr txBox="1"/>
      </xdr:nvSpPr>
      <xdr:spPr>
        <a:xfrm>
          <a:off x="47244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136434</xdr:rowOff>
    </xdr:from>
    <xdr:to>
      <xdr:col>6</xdr:col>
      <xdr:colOff>561975</xdr:colOff>
      <xdr:row>39</xdr:row>
      <xdr:rowOff>66584</xdr:rowOff>
    </xdr:to>
    <xdr:sp macro="" textlink="">
      <xdr:nvSpPr>
        <xdr:cNvPr id="64" name="フローチャート : 判断 63">
          <a:extLst>
            <a:ext uri="{FF2B5EF4-FFF2-40B4-BE49-F238E27FC236}">
              <a16:creationId xmlns:a16="http://schemas.microsoft.com/office/drawing/2014/main" id="{A1E30430-652C-4826-8394-14C5088E5DA4}"/>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7438</xdr:rowOff>
    </xdr:from>
    <xdr:to>
      <xdr:col>5</xdr:col>
      <xdr:colOff>409575</xdr:colOff>
      <xdr:row>39</xdr:row>
      <xdr:rowOff>109038</xdr:rowOff>
    </xdr:to>
    <xdr:sp macro="" textlink="">
      <xdr:nvSpPr>
        <xdr:cNvPr id="65" name="フローチャート : 判断 64">
          <a:extLst>
            <a:ext uri="{FF2B5EF4-FFF2-40B4-BE49-F238E27FC236}">
              <a16:creationId xmlns:a16="http://schemas.microsoft.com/office/drawing/2014/main" id="{9C4BEF74-997F-4E09-A355-20F4D8096ECD}"/>
            </a:ext>
          </a:extLst>
        </xdr:cNvPr>
        <xdr:cNvSpPr/>
      </xdr:nvSpPr>
      <xdr:spPr>
        <a:xfrm>
          <a:off x="3746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100165</xdr:rowOff>
    </xdr:from>
    <xdr:ext cx="405111" cy="259045"/>
    <xdr:sp macro="" textlink="">
      <xdr:nvSpPr>
        <xdr:cNvPr id="66" name="n_1aveValue【図書館】&#10;有形固定資産減価償却率">
          <a:extLst>
            <a:ext uri="{FF2B5EF4-FFF2-40B4-BE49-F238E27FC236}">
              <a16:creationId xmlns:a16="http://schemas.microsoft.com/office/drawing/2014/main" id="{55F28003-21C7-4CC0-9C17-EBA18C3B8BEA}"/>
            </a:ext>
          </a:extLst>
        </xdr:cNvPr>
        <xdr:cNvSpPr txBox="1"/>
      </xdr:nvSpPr>
      <xdr:spPr>
        <a:xfrm>
          <a:off x="3582043"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101CFD76-0E70-4F86-AA80-8F40572125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68BF4E-4F3C-45CA-A15D-B7B8134F96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0B1221-C1CC-4F35-9182-5DFF0147CE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AE7505-4928-4BE6-8397-6CC6EAAF2B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C5550F-6429-4BE9-B856-945B0B9A18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a:extLst>
            <a:ext uri="{FF2B5EF4-FFF2-40B4-BE49-F238E27FC236}">
              <a16:creationId xmlns:a16="http://schemas.microsoft.com/office/drawing/2014/main" id="{6498B719-2573-4AF4-A5C7-D0A287021F71}"/>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a:extLst>
            <a:ext uri="{FF2B5EF4-FFF2-40B4-BE49-F238E27FC236}">
              <a16:creationId xmlns:a16="http://schemas.microsoft.com/office/drawing/2014/main" id="{B37F700B-C7A9-49D6-948A-395FC0CFF96D}"/>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7FE43D76-3BAA-4F26-84F6-BF623FD280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792C812F-12D6-4D75-910E-3A55ED3989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4F2CEE50-8A00-4E4C-ADE7-B3319C836F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861A5E2D-8833-41A5-AF0B-06EA89C6FB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4F9DACF0-F6A4-4C85-9606-1AFC4399DF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3EC427EE-0EF8-4F71-B45A-24213C0B47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517A54A2-17CA-46DD-BEDD-D98DC1A31E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16489360-822A-4263-96A1-3828D62715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559058EB-4EE3-471A-B1DE-0533A3BB99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BE13C4F3-E9D5-4C57-8CB6-1D8484B3F6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id="{4640AEB4-8188-4E67-9F08-751EE79461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id="{612DBF52-C9E3-4DF2-BB9A-01772509931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id="{8359F8DD-DFC7-4B9B-9A09-C780CE8FEC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id="{8DDD9580-9AC4-4218-8122-21A02C8033F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id="{70DC936D-D273-4C46-8F71-29CF5DC905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id="{A291B0C3-2D21-4B07-B9B4-713AA90BC40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id="{2D815EFF-322F-4C02-A044-103F249629E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id="{367F85FB-7A94-48B3-8AE6-A91B13A0952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id="{1D575A74-79ED-4711-862C-DCE2C485A3C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id="{360BC7A4-FB37-487D-B26D-31FF2C1014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id="{70FA5904-52A2-4DCB-9C72-256F1B92CA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id="{B4966159-ED15-4533-B3EE-9C6DDA4CA75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id="{0EC464FD-93C4-4BE7-BEFC-D3384BBEA0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7" name="直線コネクタ 96">
          <a:extLst>
            <a:ext uri="{FF2B5EF4-FFF2-40B4-BE49-F238E27FC236}">
              <a16:creationId xmlns:a16="http://schemas.microsoft.com/office/drawing/2014/main" id="{4FA9844C-0C13-47C4-912D-CA0C863BB06F}"/>
            </a:ext>
          </a:extLst>
        </xdr:cNvPr>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8" name="【図書館】&#10;一人当たり面積最小値テキスト">
          <a:extLst>
            <a:ext uri="{FF2B5EF4-FFF2-40B4-BE49-F238E27FC236}">
              <a16:creationId xmlns:a16="http://schemas.microsoft.com/office/drawing/2014/main" id="{D47489AF-DF7C-421C-995F-52A4D6B4E17B}"/>
            </a:ext>
          </a:extLst>
        </xdr:cNvPr>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9" name="直線コネクタ 98">
          <a:extLst>
            <a:ext uri="{FF2B5EF4-FFF2-40B4-BE49-F238E27FC236}">
              <a16:creationId xmlns:a16="http://schemas.microsoft.com/office/drawing/2014/main" id="{BA54ECBA-38F6-43AB-A4DE-52FE76386981}"/>
            </a:ext>
          </a:extLst>
        </xdr:cNvPr>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0" name="【図書館】&#10;一人当たり面積最大値テキスト">
          <a:extLst>
            <a:ext uri="{FF2B5EF4-FFF2-40B4-BE49-F238E27FC236}">
              <a16:creationId xmlns:a16="http://schemas.microsoft.com/office/drawing/2014/main" id="{F7AFD2DE-075A-405C-8C61-BBDE4D803D93}"/>
            </a:ext>
          </a:extLst>
        </xdr:cNvPr>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1" name="直線コネクタ 100">
          <a:extLst>
            <a:ext uri="{FF2B5EF4-FFF2-40B4-BE49-F238E27FC236}">
              <a16:creationId xmlns:a16="http://schemas.microsoft.com/office/drawing/2014/main" id="{44834313-5C57-4961-8208-A6DEBDA68269}"/>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2" name="【図書館】&#10;一人当たり面積平均値テキスト">
          <a:extLst>
            <a:ext uri="{FF2B5EF4-FFF2-40B4-BE49-F238E27FC236}">
              <a16:creationId xmlns:a16="http://schemas.microsoft.com/office/drawing/2014/main" id="{28249860-E64B-473D-B7C2-E74F4CC556F0}"/>
            </a:ext>
          </a:extLst>
        </xdr:cNvPr>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3" name="フローチャート : 判断 102">
          <a:extLst>
            <a:ext uri="{FF2B5EF4-FFF2-40B4-BE49-F238E27FC236}">
              <a16:creationId xmlns:a16="http://schemas.microsoft.com/office/drawing/2014/main" id="{4E244247-CD8F-4187-AD11-DF17B113DD08}"/>
            </a:ext>
          </a:extLst>
        </xdr:cNvPr>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158750</xdr:rowOff>
    </xdr:from>
    <xdr:to>
      <xdr:col>14</xdr:col>
      <xdr:colOff>79375</xdr:colOff>
      <xdr:row>39</xdr:row>
      <xdr:rowOff>88900</xdr:rowOff>
    </xdr:to>
    <xdr:sp macro="" textlink="">
      <xdr:nvSpPr>
        <xdr:cNvPr id="104" name="フローチャート : 判断 103">
          <a:extLst>
            <a:ext uri="{FF2B5EF4-FFF2-40B4-BE49-F238E27FC236}">
              <a16:creationId xmlns:a16="http://schemas.microsoft.com/office/drawing/2014/main" id="{D6EB4928-519E-4290-9E7B-6C9B8441817D}"/>
            </a:ext>
          </a:extLst>
        </xdr:cNvPr>
        <xdr:cNvSpPr/>
      </xdr:nvSpPr>
      <xdr:spPr>
        <a:xfrm>
          <a:off x="9588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105427</xdr:rowOff>
    </xdr:from>
    <xdr:ext cx="469744" cy="259045"/>
    <xdr:sp macro="" textlink="">
      <xdr:nvSpPr>
        <xdr:cNvPr id="105" name="n_1aveValue【図書館】&#10;一人当たり面積">
          <a:extLst>
            <a:ext uri="{FF2B5EF4-FFF2-40B4-BE49-F238E27FC236}">
              <a16:creationId xmlns:a16="http://schemas.microsoft.com/office/drawing/2014/main" id="{392D3553-746E-4AE7-A12F-E9248857B3E5}"/>
            </a:ext>
          </a:extLst>
        </xdr:cNvPr>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3A2F699B-49BE-400E-A882-0FEC1A31D6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8606ADC-FA99-4645-8C01-1AA4E98A44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A0B6A036-3121-4707-9B9F-F7CA2DC9B5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D4E65BDB-9BF5-43E1-B915-6F49DB55AF2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C5259AE-9A3C-40A9-96A5-724207590A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17780</xdr:rowOff>
    </xdr:from>
    <xdr:to>
      <xdr:col>14</xdr:col>
      <xdr:colOff>79375</xdr:colOff>
      <xdr:row>41</xdr:row>
      <xdr:rowOff>119380</xdr:rowOff>
    </xdr:to>
    <xdr:sp macro="" textlink="">
      <xdr:nvSpPr>
        <xdr:cNvPr id="111" name="円/楕円 110">
          <a:extLst>
            <a:ext uri="{FF2B5EF4-FFF2-40B4-BE49-F238E27FC236}">
              <a16:creationId xmlns:a16="http://schemas.microsoft.com/office/drawing/2014/main" id="{50EE10BD-771F-400E-B27E-35441DBEF919}"/>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110507</xdr:rowOff>
    </xdr:from>
    <xdr:ext cx="469744" cy="259045"/>
    <xdr:sp macro="" textlink="">
      <xdr:nvSpPr>
        <xdr:cNvPr id="112" name="n_1mainValue【図書館】&#10;一人当たり面積">
          <a:extLst>
            <a:ext uri="{FF2B5EF4-FFF2-40B4-BE49-F238E27FC236}">
              <a16:creationId xmlns:a16="http://schemas.microsoft.com/office/drawing/2014/main" id="{D00415C7-B7EC-4236-9EB3-C82662FB5D80}"/>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id="{0CCD6519-352D-4F8A-853B-DCC36ADB1C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id="{1FC002BB-127B-46DF-B83C-963311B1E4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id="{D76B1A57-4841-4981-B993-5241E63C85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id="{92141A00-DAB3-4438-863C-6F1C210C67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id="{DFE7947C-5393-4666-B6BE-64096F0C80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id="{72D4A52B-32A7-4674-8451-023DB28070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id="{8BC3EC36-C8BE-49F7-B397-A5CD8AB246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id="{507E1BD5-61A7-4F19-875F-CCB0D12929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BD1EEE34-655E-434D-B1E6-B042AC7A4B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id="{50C5B32E-FF18-48ED-A3B2-28D8857913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id="{00E50D68-2A1E-4FCF-89BB-DE543BF3E87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a:extLst>
            <a:ext uri="{FF2B5EF4-FFF2-40B4-BE49-F238E27FC236}">
              <a16:creationId xmlns:a16="http://schemas.microsoft.com/office/drawing/2014/main" id="{D8AD15DE-6CB7-4C40-88DF-29589F23E2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a:extLst>
            <a:ext uri="{FF2B5EF4-FFF2-40B4-BE49-F238E27FC236}">
              <a16:creationId xmlns:a16="http://schemas.microsoft.com/office/drawing/2014/main" id="{3F864782-A2FB-4AC2-BAA3-7FE394DB5E84}"/>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a:extLst>
            <a:ext uri="{FF2B5EF4-FFF2-40B4-BE49-F238E27FC236}">
              <a16:creationId xmlns:a16="http://schemas.microsoft.com/office/drawing/2014/main" id="{11B17834-E142-4A43-83B5-BF9470BE4F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a:extLst>
            <a:ext uri="{FF2B5EF4-FFF2-40B4-BE49-F238E27FC236}">
              <a16:creationId xmlns:a16="http://schemas.microsoft.com/office/drawing/2014/main" id="{695A55E7-BF8E-4750-B1CA-DC00044CCC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a:extLst>
            <a:ext uri="{FF2B5EF4-FFF2-40B4-BE49-F238E27FC236}">
              <a16:creationId xmlns:a16="http://schemas.microsoft.com/office/drawing/2014/main" id="{B0192320-92D3-4FC9-A7D2-411DBF04E3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id="{91FEC702-1FBD-406C-A9E0-5ED5E94BBD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a:extLst>
            <a:ext uri="{FF2B5EF4-FFF2-40B4-BE49-F238E27FC236}">
              <a16:creationId xmlns:a16="http://schemas.microsoft.com/office/drawing/2014/main" id="{969F7201-AF6F-47C8-B757-859D05B34CF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id="{D1F13F1D-CA7A-45DD-85BC-B63C659812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a:extLst>
            <a:ext uri="{FF2B5EF4-FFF2-40B4-BE49-F238E27FC236}">
              <a16:creationId xmlns:a16="http://schemas.microsoft.com/office/drawing/2014/main" id="{8B9C5530-2609-4A67-9F9B-2EEAC31A73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id="{A5704FBC-D90D-4D81-9869-3A72D0F7B5B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a:extLst>
            <a:ext uri="{FF2B5EF4-FFF2-40B4-BE49-F238E27FC236}">
              <a16:creationId xmlns:a16="http://schemas.microsoft.com/office/drawing/2014/main" id="{8293723F-0655-430B-833C-3FDC1EC1D15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a:extLst>
            <a:ext uri="{FF2B5EF4-FFF2-40B4-BE49-F238E27FC236}">
              <a16:creationId xmlns:a16="http://schemas.microsoft.com/office/drawing/2014/main" id="{B0711ABF-60D7-4343-9186-8238EFABE0F7}"/>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7762FA36-0952-48B4-BD4E-19F06AFAA1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D33EEE8B-0F8C-4813-AD84-3CF29C37E91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37A66480-BAAE-487E-8B1E-13E38EAAB7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9" name="直線コネクタ 138">
          <a:extLst>
            <a:ext uri="{FF2B5EF4-FFF2-40B4-BE49-F238E27FC236}">
              <a16:creationId xmlns:a16="http://schemas.microsoft.com/office/drawing/2014/main" id="{C45B5D3E-D9A8-4F6A-B6EB-AA18D4CD475E}"/>
            </a:ext>
          </a:extLst>
        </xdr:cNvPr>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1EA53FB9-E040-49EE-8055-44EBAA56162C}"/>
            </a:ext>
          </a:extLst>
        </xdr:cNvPr>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1" name="直線コネクタ 140">
          <a:extLst>
            <a:ext uri="{FF2B5EF4-FFF2-40B4-BE49-F238E27FC236}">
              <a16:creationId xmlns:a16="http://schemas.microsoft.com/office/drawing/2014/main" id="{BFB51C40-C70B-43CE-BD25-DD3FE66FDF9D}"/>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id="{9881C34F-2E9E-4258-8074-D47BDA5CC995}"/>
            </a:ext>
          </a:extLst>
        </xdr:cNvPr>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3" name="直線コネクタ 142">
          <a:extLst>
            <a:ext uri="{FF2B5EF4-FFF2-40B4-BE49-F238E27FC236}">
              <a16:creationId xmlns:a16="http://schemas.microsoft.com/office/drawing/2014/main" id="{E6558EBB-6E27-4697-B60F-4D4FD3D7BA4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E20D4731-97FA-48F5-B785-A8780CDA85E9}"/>
            </a:ext>
          </a:extLst>
        </xdr:cNvPr>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5" name="フローチャート : 判断 144">
          <a:extLst>
            <a:ext uri="{FF2B5EF4-FFF2-40B4-BE49-F238E27FC236}">
              <a16:creationId xmlns:a16="http://schemas.microsoft.com/office/drawing/2014/main" id="{96D10B45-8E82-4509-9517-3EEA2A54AD8C}"/>
            </a:ext>
          </a:extLst>
        </xdr:cNvPr>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146" name="フローチャート : 判断 145">
          <a:extLst>
            <a:ext uri="{FF2B5EF4-FFF2-40B4-BE49-F238E27FC236}">
              <a16:creationId xmlns:a16="http://schemas.microsoft.com/office/drawing/2014/main" id="{6CB67AC2-597E-4B83-94AF-F084FF434E8F}"/>
            </a:ext>
          </a:extLst>
        </xdr:cNvPr>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118671</xdr:rowOff>
    </xdr:from>
    <xdr:ext cx="405111" cy="259045"/>
    <xdr:sp macro="" textlink="">
      <xdr:nvSpPr>
        <xdr:cNvPr id="147" name="n_1aveValue【体育館・プール】&#10;有形固定資産減価償却率">
          <a:extLst>
            <a:ext uri="{FF2B5EF4-FFF2-40B4-BE49-F238E27FC236}">
              <a16:creationId xmlns:a16="http://schemas.microsoft.com/office/drawing/2014/main" id="{0C397C16-A9B0-41A5-9BE6-439D92CAA8DA}"/>
            </a:ext>
          </a:extLst>
        </xdr:cNvPr>
        <xdr:cNvSpPr txBox="1"/>
      </xdr:nvSpPr>
      <xdr:spPr>
        <a:xfrm>
          <a:off x="3582043"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CBAC634-8979-4400-AD9A-57221B9230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79DC75DB-55FE-434D-A69D-67AF2991AD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444DDC1-89B3-461A-8C2D-D647E8AD78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A287806D-9F7B-497D-943C-CDA000DC6A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46B8EC59-2AD8-458C-AD78-2ED52E2109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169635</xdr:rowOff>
    </xdr:from>
    <xdr:to>
      <xdr:col>5</xdr:col>
      <xdr:colOff>409575</xdr:colOff>
      <xdr:row>58</xdr:row>
      <xdr:rowOff>99785</xdr:rowOff>
    </xdr:to>
    <xdr:sp macro="" textlink="">
      <xdr:nvSpPr>
        <xdr:cNvPr id="153" name="円/楕円 152">
          <a:extLst>
            <a:ext uri="{FF2B5EF4-FFF2-40B4-BE49-F238E27FC236}">
              <a16:creationId xmlns:a16="http://schemas.microsoft.com/office/drawing/2014/main" id="{5F407FE4-C447-4BA2-8E29-74428CD9E739}"/>
            </a:ext>
          </a:extLst>
        </xdr:cNvPr>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116312</xdr:rowOff>
    </xdr:from>
    <xdr:ext cx="405111" cy="259045"/>
    <xdr:sp macro="" textlink="">
      <xdr:nvSpPr>
        <xdr:cNvPr id="154" name="n_1mainValue【体育館・プール】&#10;有形固定資産減価償却率">
          <a:extLst>
            <a:ext uri="{FF2B5EF4-FFF2-40B4-BE49-F238E27FC236}">
              <a16:creationId xmlns:a16="http://schemas.microsoft.com/office/drawing/2014/main" id="{F1EACB95-5BDD-4EFD-B0AC-ED81DECF688E}"/>
            </a:ext>
          </a:extLst>
        </xdr:cNvPr>
        <xdr:cNvSpPr txBox="1"/>
      </xdr:nvSpPr>
      <xdr:spPr>
        <a:xfrm>
          <a:off x="3582043"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id="{1DDF926E-581D-4A65-AD84-AA55E3A861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id="{1A4229E8-08C8-413A-8DEB-C74BF0C7C7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id="{CBFE6843-6CBC-4BC9-8C32-68417B5B38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id="{14EA7DB5-BFE7-40D2-86DF-41C4E0CEFE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id="{ACCE7B3D-FFC3-4DED-AA9D-FA95DA6557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id="{C1FE4C51-257F-42EE-8690-86D8F98561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id="{02AF1DEA-D075-4E5A-BA6E-4A647963E1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id="{8393049F-DFB6-4839-A6FA-A2B004FD53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2B29E246-9789-4281-A2C8-62EDC07A56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id="{1732C179-B5BA-4875-98E0-4DE7E8EB69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id="{AAE5221E-E896-47D7-80C8-748AA2BF10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a:extLst>
            <a:ext uri="{FF2B5EF4-FFF2-40B4-BE49-F238E27FC236}">
              <a16:creationId xmlns:a16="http://schemas.microsoft.com/office/drawing/2014/main" id="{878EFA17-6C52-4191-9D60-0D4F9194BE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id="{A1BDB3A5-999B-4A77-8FE9-25D580845AC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a:extLst>
            <a:ext uri="{FF2B5EF4-FFF2-40B4-BE49-F238E27FC236}">
              <a16:creationId xmlns:a16="http://schemas.microsoft.com/office/drawing/2014/main" id="{3E911BF9-376A-463C-8B3E-107EF3A658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id="{C07053C1-933B-429F-8FA9-DC590E710D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a:extLst>
            <a:ext uri="{FF2B5EF4-FFF2-40B4-BE49-F238E27FC236}">
              <a16:creationId xmlns:a16="http://schemas.microsoft.com/office/drawing/2014/main" id="{F0CAE9B3-60F8-4A02-AD3C-E1D0F0EFCA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id="{10645400-FD38-44E1-97DF-E8A2350AEC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a:extLst>
            <a:ext uri="{FF2B5EF4-FFF2-40B4-BE49-F238E27FC236}">
              <a16:creationId xmlns:a16="http://schemas.microsoft.com/office/drawing/2014/main" id="{8AE44DC4-AD43-4417-B900-7A0931FDD0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id="{3F779A7F-ECDA-4FDB-B932-5CF3E83AB13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a:extLst>
            <a:ext uri="{FF2B5EF4-FFF2-40B4-BE49-F238E27FC236}">
              <a16:creationId xmlns:a16="http://schemas.microsoft.com/office/drawing/2014/main" id="{A838D3D0-FDEC-4DE5-BC03-FCB19817730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ACFAC566-4143-4E3F-9522-A0F339A4FA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11D94A51-B9F8-41AC-A285-2C1F3C20161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62B087E9-28BE-4405-8860-B9D111EF43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8" name="直線コネクタ 177">
          <a:extLst>
            <a:ext uri="{FF2B5EF4-FFF2-40B4-BE49-F238E27FC236}">
              <a16:creationId xmlns:a16="http://schemas.microsoft.com/office/drawing/2014/main" id="{62F2B5D3-30BE-464E-ACD7-C5F05FC6A98C}"/>
            </a:ext>
          </a:extLst>
        </xdr:cNvPr>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9" name="【体育館・プール】&#10;一人当たり面積最小値テキスト">
          <a:extLst>
            <a:ext uri="{FF2B5EF4-FFF2-40B4-BE49-F238E27FC236}">
              <a16:creationId xmlns:a16="http://schemas.microsoft.com/office/drawing/2014/main" id="{2AC7EBBC-43BD-42B3-9A06-1912D17D6134}"/>
            </a:ext>
          </a:extLst>
        </xdr:cNvPr>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0" name="直線コネクタ 179">
          <a:extLst>
            <a:ext uri="{FF2B5EF4-FFF2-40B4-BE49-F238E27FC236}">
              <a16:creationId xmlns:a16="http://schemas.microsoft.com/office/drawing/2014/main" id="{D29A7406-4E4A-42F3-93FD-8AAB225F78B5}"/>
            </a:ext>
          </a:extLst>
        </xdr:cNvPr>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1" name="【体育館・プール】&#10;一人当たり面積最大値テキスト">
          <a:extLst>
            <a:ext uri="{FF2B5EF4-FFF2-40B4-BE49-F238E27FC236}">
              <a16:creationId xmlns:a16="http://schemas.microsoft.com/office/drawing/2014/main" id="{7EA375A6-F20A-40B5-9C9F-A3C50B8B86DE}"/>
            </a:ext>
          </a:extLst>
        </xdr:cNvPr>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2" name="直線コネクタ 181">
          <a:extLst>
            <a:ext uri="{FF2B5EF4-FFF2-40B4-BE49-F238E27FC236}">
              <a16:creationId xmlns:a16="http://schemas.microsoft.com/office/drawing/2014/main" id="{3A9F1F40-EBF6-42C5-8619-79F115A47CE9}"/>
            </a:ext>
          </a:extLst>
        </xdr:cNvPr>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3" name="【体育館・プール】&#10;一人当たり面積平均値テキスト">
          <a:extLst>
            <a:ext uri="{FF2B5EF4-FFF2-40B4-BE49-F238E27FC236}">
              <a16:creationId xmlns:a16="http://schemas.microsoft.com/office/drawing/2014/main" id="{06090A6C-C66A-48DB-9EAF-20D83008A846}"/>
            </a:ext>
          </a:extLst>
        </xdr:cNvPr>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4" name="フローチャート : 判断 183">
          <a:extLst>
            <a:ext uri="{FF2B5EF4-FFF2-40B4-BE49-F238E27FC236}">
              <a16:creationId xmlns:a16="http://schemas.microsoft.com/office/drawing/2014/main" id="{46E1520E-4B30-42FB-BC78-4D29D83B4680}"/>
            </a:ext>
          </a:extLst>
        </xdr:cNvPr>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85" name="フローチャート : 判断 184">
          <a:extLst>
            <a:ext uri="{FF2B5EF4-FFF2-40B4-BE49-F238E27FC236}">
              <a16:creationId xmlns:a16="http://schemas.microsoft.com/office/drawing/2014/main" id="{F7C44C88-608D-4769-BB12-3F1E19F1E699}"/>
            </a:ext>
          </a:extLst>
        </xdr:cNvPr>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99077</xdr:rowOff>
    </xdr:from>
    <xdr:ext cx="469744" cy="259045"/>
    <xdr:sp macro="" textlink="">
      <xdr:nvSpPr>
        <xdr:cNvPr id="186" name="n_1aveValue【体育館・プール】&#10;一人当たり面積">
          <a:extLst>
            <a:ext uri="{FF2B5EF4-FFF2-40B4-BE49-F238E27FC236}">
              <a16:creationId xmlns:a16="http://schemas.microsoft.com/office/drawing/2014/main" id="{AA3262C0-C2F2-46DF-A9E1-FE2C47F6B4CC}"/>
            </a:ext>
          </a:extLst>
        </xdr:cNvPr>
        <xdr:cNvSpPr txBox="1"/>
      </xdr:nvSpPr>
      <xdr:spPr>
        <a:xfrm>
          <a:off x="9391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542BC7-C59D-4F92-B7A5-961201C9EC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E1AC32-902E-472D-B241-91FA5D0E19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F5C05AD-03C9-4D8B-81AA-A9F7E92E8E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1F004B9-3144-48D2-AFC3-4E349C2413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20E6324-B75D-47DA-88A1-0D39890892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66040</xdr:rowOff>
    </xdr:from>
    <xdr:to>
      <xdr:col>14</xdr:col>
      <xdr:colOff>79375</xdr:colOff>
      <xdr:row>63</xdr:row>
      <xdr:rowOff>167640</xdr:rowOff>
    </xdr:to>
    <xdr:sp macro="" textlink="">
      <xdr:nvSpPr>
        <xdr:cNvPr id="192" name="円/楕円 191">
          <a:extLst>
            <a:ext uri="{FF2B5EF4-FFF2-40B4-BE49-F238E27FC236}">
              <a16:creationId xmlns:a16="http://schemas.microsoft.com/office/drawing/2014/main" id="{FB22AA3F-5FF2-4CE2-8E81-C5ABC8410CCE}"/>
            </a:ext>
          </a:extLst>
        </xdr:cNvPr>
        <xdr:cNvSpPr/>
      </xdr:nvSpPr>
      <xdr:spPr>
        <a:xfrm>
          <a:off x="9588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158767</xdr:rowOff>
    </xdr:from>
    <xdr:ext cx="469744" cy="259045"/>
    <xdr:sp macro="" textlink="">
      <xdr:nvSpPr>
        <xdr:cNvPr id="193" name="n_1mainValue【体育館・プール】&#10;一人当たり面積">
          <a:extLst>
            <a:ext uri="{FF2B5EF4-FFF2-40B4-BE49-F238E27FC236}">
              <a16:creationId xmlns:a16="http://schemas.microsoft.com/office/drawing/2014/main" id="{82E1CFBC-3A42-479E-9D62-70BBE93DE3BB}"/>
            </a:ext>
          </a:extLst>
        </xdr:cNvPr>
        <xdr:cNvSpPr txBox="1"/>
      </xdr:nvSpPr>
      <xdr:spPr>
        <a:xfrm>
          <a:off x="93917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0393136B-5C35-49EE-B6E9-75DEF6CEB9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9338E735-E57F-4BE9-B6DE-54913F044E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C0425A5C-3AD1-4549-A227-0CF334ABA7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96D7ACEE-BFA1-4536-B317-32D7E3F7A3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47C84FE2-4A64-468B-9082-0C54703354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B2BF43B1-EC59-41CD-BAAC-17150937F8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5F390AE7-200A-45AB-9D5A-D4CABCE717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7BB775DE-6E7A-428A-8784-8BBEFD14582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E2E56749-1357-442C-AB3A-0254D8A140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7EB00822-71ED-4B88-9063-C9D20D2230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CBCAFA5D-D572-44CF-92D9-9E937FAEB91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E2C01BC4-CD1F-4ED5-8E59-66450D0291F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1A9A1EE6-16F8-4632-B437-5DBABD16303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68402D3E-D9C1-4B3E-BF5C-E38E40EB672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70635773-B776-4C1A-A323-5B490231EB9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B6D63A14-C018-4F74-9411-FD8F120E1E2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83E95FB5-DC38-45A5-8F1C-A1EF8D29E8E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605F72DC-0FED-49C4-89B4-872993BEE01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93CEEE1B-FF3B-4372-BFC4-478C9C7CBF3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CEF9C46E-7FBC-4D1D-9601-4B143A518F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3A095D9D-94CE-4639-88FC-742D8DDC662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id="{805FC1AA-7637-4466-A900-9169DCF590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6" name="直線コネクタ 215">
          <a:extLst>
            <a:ext uri="{FF2B5EF4-FFF2-40B4-BE49-F238E27FC236}">
              <a16:creationId xmlns:a16="http://schemas.microsoft.com/office/drawing/2014/main" id="{A182B98C-951D-437B-A8C4-399BC1998130}"/>
            </a:ext>
          </a:extLst>
        </xdr:cNvPr>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7" name="【福祉施設】&#10;有形固定資産減価償却率最小値テキスト">
          <a:extLst>
            <a:ext uri="{FF2B5EF4-FFF2-40B4-BE49-F238E27FC236}">
              <a16:creationId xmlns:a16="http://schemas.microsoft.com/office/drawing/2014/main" id="{0F3FFBFC-5382-4726-8C7C-AD4117114670}"/>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8" name="直線コネクタ 217">
          <a:extLst>
            <a:ext uri="{FF2B5EF4-FFF2-40B4-BE49-F238E27FC236}">
              <a16:creationId xmlns:a16="http://schemas.microsoft.com/office/drawing/2014/main" id="{724C5ACB-BBAD-4958-81CB-E97ADE5D28EA}"/>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福祉施設】&#10;有形固定資産減価償却率最大値テキスト">
          <a:extLst>
            <a:ext uri="{FF2B5EF4-FFF2-40B4-BE49-F238E27FC236}">
              <a16:creationId xmlns:a16="http://schemas.microsoft.com/office/drawing/2014/main" id="{F2F9CB7A-39D3-4BA8-B23E-38AC6DA271C6}"/>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id="{424E68F3-21BB-40CD-AB5B-476614D8092C}"/>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1" name="【福祉施設】&#10;有形固定資産減価償却率平均値テキスト">
          <a:extLst>
            <a:ext uri="{FF2B5EF4-FFF2-40B4-BE49-F238E27FC236}">
              <a16:creationId xmlns:a16="http://schemas.microsoft.com/office/drawing/2014/main" id="{1D57EB88-6E75-4FBB-ABA2-B33F940B5484}"/>
            </a:ext>
          </a:extLst>
        </xdr:cNvPr>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2" name="フローチャート : 判断 221">
          <a:extLst>
            <a:ext uri="{FF2B5EF4-FFF2-40B4-BE49-F238E27FC236}">
              <a16:creationId xmlns:a16="http://schemas.microsoft.com/office/drawing/2014/main" id="{BC819FC7-3CB2-4E47-8CEE-C857D71C2779}"/>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223" name="フローチャート : 判断 222">
          <a:extLst>
            <a:ext uri="{FF2B5EF4-FFF2-40B4-BE49-F238E27FC236}">
              <a16:creationId xmlns:a16="http://schemas.microsoft.com/office/drawing/2014/main" id="{4B931C4D-9A96-4EE3-90CA-4EF1987447A4}"/>
            </a:ext>
          </a:extLst>
        </xdr:cNvPr>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224" name="n_1aveValue【福祉施設】&#10;有形固定資産減価償却率">
          <a:extLst>
            <a:ext uri="{FF2B5EF4-FFF2-40B4-BE49-F238E27FC236}">
              <a16:creationId xmlns:a16="http://schemas.microsoft.com/office/drawing/2014/main" id="{89CEC45A-A70C-424A-BF19-92863BF2EADD}"/>
            </a:ext>
          </a:extLst>
        </xdr:cNvPr>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5C82FBA-A3A7-4B6D-BFF7-2E76E4F69B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E0596BB8-E294-46E6-9CDB-5E0C0C84DE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BC80570D-6857-40FD-A402-6D3B2BEFD2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7BCE230-063F-4F4D-BE64-2C33AC9193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B369FEA4-000E-455D-85D6-9A7AA50EF4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53594</xdr:rowOff>
    </xdr:from>
    <xdr:to>
      <xdr:col>5</xdr:col>
      <xdr:colOff>409575</xdr:colOff>
      <xdr:row>78</xdr:row>
      <xdr:rowOff>155194</xdr:rowOff>
    </xdr:to>
    <xdr:sp macro="" textlink="">
      <xdr:nvSpPr>
        <xdr:cNvPr id="230" name="円/楕円 229">
          <a:extLst>
            <a:ext uri="{FF2B5EF4-FFF2-40B4-BE49-F238E27FC236}">
              <a16:creationId xmlns:a16="http://schemas.microsoft.com/office/drawing/2014/main" id="{12FAE3A4-5EEC-4653-AF70-82501C0DE684}"/>
            </a:ext>
          </a:extLst>
        </xdr:cNvPr>
        <xdr:cNvSpPr/>
      </xdr:nvSpPr>
      <xdr:spPr>
        <a:xfrm>
          <a:off x="3746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271</xdr:rowOff>
    </xdr:from>
    <xdr:ext cx="405111" cy="259045"/>
    <xdr:sp macro="" textlink="">
      <xdr:nvSpPr>
        <xdr:cNvPr id="231" name="n_1mainValue【福祉施設】&#10;有形固定資産減価償却率">
          <a:extLst>
            <a:ext uri="{FF2B5EF4-FFF2-40B4-BE49-F238E27FC236}">
              <a16:creationId xmlns:a16="http://schemas.microsoft.com/office/drawing/2014/main" id="{E1E57845-B4AB-4F24-BCF6-788C4903AF41}"/>
            </a:ext>
          </a:extLst>
        </xdr:cNvPr>
        <xdr:cNvSpPr txBox="1"/>
      </xdr:nvSpPr>
      <xdr:spPr>
        <a:xfrm>
          <a:off x="3582043"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F019961A-049A-4F35-B5EA-ADB2933D94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9009EB05-8208-4AB8-BD2C-728A025A9D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65358F64-BEE9-47A7-8666-CF472BD28A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1F29A5EF-B38F-4D64-BE3E-4DAEB5E0CE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9C04F821-F6EA-4247-9805-0BBF722A3E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CBB65EF8-6350-417B-9406-E2F6CF6B66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CB6C7AE4-DD3B-401B-B1E7-E2F8210B71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4ADDC66D-911A-487A-B1BC-E69717FCB9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1621F129-6377-41F4-8FC9-CED6082611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AA3819E0-3E51-4996-A845-7A52A1AE257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id="{5BD4A671-D3C4-45B0-BCB2-C372D8D74E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id="{ADE909D3-C5E5-477D-85A1-A0002F4F0F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id="{3C8D831D-B679-4622-9DC6-D995B01F341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a:extLst>
            <a:ext uri="{FF2B5EF4-FFF2-40B4-BE49-F238E27FC236}">
              <a16:creationId xmlns:a16="http://schemas.microsoft.com/office/drawing/2014/main" id="{C36B23C0-F44B-49E0-9029-79D2E865B4A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id="{869E68CE-93A5-43E5-8C19-83769EE8F7E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a:extLst>
            <a:ext uri="{FF2B5EF4-FFF2-40B4-BE49-F238E27FC236}">
              <a16:creationId xmlns:a16="http://schemas.microsoft.com/office/drawing/2014/main" id="{5F00F1B4-2439-4B81-9C63-99F9D3DA97D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id="{35119F4F-E729-45E3-A42D-D0977CCF234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1CAB76FD-E4C3-4420-B7C2-60B8AB97CF0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773C0722-7E25-4323-9115-0E99995736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157185E3-B533-41E6-8A6C-6D1C66B5BE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a:extLst>
            <a:ext uri="{FF2B5EF4-FFF2-40B4-BE49-F238E27FC236}">
              <a16:creationId xmlns:a16="http://schemas.microsoft.com/office/drawing/2014/main" id="{F2942FED-BE99-4F37-A644-86587CEA97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3" name="直線コネクタ 252">
          <a:extLst>
            <a:ext uri="{FF2B5EF4-FFF2-40B4-BE49-F238E27FC236}">
              <a16:creationId xmlns:a16="http://schemas.microsoft.com/office/drawing/2014/main" id="{C488E0E2-527F-4B2B-AC98-78487E8249C2}"/>
            </a:ext>
          </a:extLst>
        </xdr:cNvPr>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4" name="【福祉施設】&#10;一人当たり面積最小値テキスト">
          <a:extLst>
            <a:ext uri="{FF2B5EF4-FFF2-40B4-BE49-F238E27FC236}">
              <a16:creationId xmlns:a16="http://schemas.microsoft.com/office/drawing/2014/main" id="{F12A990C-B70F-4D8C-AA9D-4FEA2DE3A36E}"/>
            </a:ext>
          </a:extLst>
        </xdr:cNvPr>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5" name="直線コネクタ 254">
          <a:extLst>
            <a:ext uri="{FF2B5EF4-FFF2-40B4-BE49-F238E27FC236}">
              <a16:creationId xmlns:a16="http://schemas.microsoft.com/office/drawing/2014/main" id="{A5B5CEB7-CF49-4F59-A932-A06696CA1253}"/>
            </a:ext>
          </a:extLst>
        </xdr:cNvPr>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6" name="【福祉施設】&#10;一人当たり面積最大値テキスト">
          <a:extLst>
            <a:ext uri="{FF2B5EF4-FFF2-40B4-BE49-F238E27FC236}">
              <a16:creationId xmlns:a16="http://schemas.microsoft.com/office/drawing/2014/main" id="{C1DC2AE1-2F20-4705-A892-487EBEDFD170}"/>
            </a:ext>
          </a:extLst>
        </xdr:cNvPr>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7" name="直線コネクタ 256">
          <a:extLst>
            <a:ext uri="{FF2B5EF4-FFF2-40B4-BE49-F238E27FC236}">
              <a16:creationId xmlns:a16="http://schemas.microsoft.com/office/drawing/2014/main" id="{D5289B1F-D047-4DF1-BEAF-59543943D7F1}"/>
            </a:ext>
          </a:extLst>
        </xdr:cNvPr>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8" name="【福祉施設】&#10;一人当たり面積平均値テキスト">
          <a:extLst>
            <a:ext uri="{FF2B5EF4-FFF2-40B4-BE49-F238E27FC236}">
              <a16:creationId xmlns:a16="http://schemas.microsoft.com/office/drawing/2014/main" id="{809A2AFB-9DEE-407E-B52A-3A8D3FE2C578}"/>
            </a:ext>
          </a:extLst>
        </xdr:cNvPr>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9" name="フローチャート : 判断 258">
          <a:extLst>
            <a:ext uri="{FF2B5EF4-FFF2-40B4-BE49-F238E27FC236}">
              <a16:creationId xmlns:a16="http://schemas.microsoft.com/office/drawing/2014/main" id="{4FBE70F5-D426-4454-AA7D-2F1B5AC9AC94}"/>
            </a:ext>
          </a:extLst>
        </xdr:cNvPr>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260" name="フローチャート : 判断 259">
          <a:extLst>
            <a:ext uri="{FF2B5EF4-FFF2-40B4-BE49-F238E27FC236}">
              <a16:creationId xmlns:a16="http://schemas.microsoft.com/office/drawing/2014/main" id="{5CFED5E4-D0C3-4C44-86E5-5663D0B2575F}"/>
            </a:ext>
          </a:extLst>
        </xdr:cNvPr>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261" name="n_1aveValue【福祉施設】&#10;一人当たり面積">
          <a:extLst>
            <a:ext uri="{FF2B5EF4-FFF2-40B4-BE49-F238E27FC236}">
              <a16:creationId xmlns:a16="http://schemas.microsoft.com/office/drawing/2014/main" id="{335DE44E-8B9A-44AF-AE77-C335021553D3}"/>
            </a:ext>
          </a:extLst>
        </xdr:cNvPr>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44BDE1D-7D3E-4150-8C89-5312EE8805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73A8D3E-2ABA-4A4A-9F3E-BB18E83CA20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D712762-45A3-4FAF-BF10-2A42011416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C4752331-166B-49A7-910F-8A7943BA3C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330AD13-E09A-49A0-A248-67B12A50B0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99313</xdr:rowOff>
    </xdr:from>
    <xdr:to>
      <xdr:col>14</xdr:col>
      <xdr:colOff>79375</xdr:colOff>
      <xdr:row>86</xdr:row>
      <xdr:rowOff>29463</xdr:rowOff>
    </xdr:to>
    <xdr:sp macro="" textlink="">
      <xdr:nvSpPr>
        <xdr:cNvPr id="267" name="円/楕円 266">
          <a:extLst>
            <a:ext uri="{FF2B5EF4-FFF2-40B4-BE49-F238E27FC236}">
              <a16:creationId xmlns:a16="http://schemas.microsoft.com/office/drawing/2014/main" id="{18FBA659-0F64-467D-B8C1-8354725564F0}"/>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20590</xdr:rowOff>
    </xdr:from>
    <xdr:ext cx="469744" cy="259045"/>
    <xdr:sp macro="" textlink="">
      <xdr:nvSpPr>
        <xdr:cNvPr id="268" name="n_1mainValue【福祉施設】&#10;一人当たり面積">
          <a:extLst>
            <a:ext uri="{FF2B5EF4-FFF2-40B4-BE49-F238E27FC236}">
              <a16:creationId xmlns:a16="http://schemas.microsoft.com/office/drawing/2014/main" id="{27262714-7B2E-4098-989C-088AA1FA13EE}"/>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59F1158C-26F9-460D-BE3F-1D8C6145D1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FCDD83B2-49F5-4F23-8914-5D0DA24470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1CB0622E-ED32-4165-BA6C-0E78BED91D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5666036F-158D-4106-9515-A5AE1F68A74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4EC34361-8EEC-48A7-BF0B-698F6E430A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83F37A88-C43E-4518-8658-1ECB98FF4A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67152599-0F9C-45B3-A5DA-5F8F9CDBFD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7A4035B7-F760-4AA3-AEEE-CED76C7617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C6DE462A-7A1B-4B42-A752-1E3F3D8E28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id="{69925CED-3338-471E-8E57-5D2AF9A046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id="{53995D77-78CF-4852-A831-60D3A6E39B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id="{57239601-C326-44EF-B6E5-0EA02ADF95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id="{42E7B071-E73F-452A-B167-D4F960D072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id="{30EC49EB-B64F-40B7-BA3A-423E379DCD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id="{0FFF2768-87A9-4C2B-9EDB-8614A158D6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id="{ABC0D91C-B46D-427A-B19D-A0A8AF9F21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27DE67C7-75C5-4642-ACDF-53C6F57038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36028031-ED26-43A7-AD49-4809AC9412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773DF00E-CBD2-4461-80FC-139E0B9538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9F35C671-594A-42CB-AEFC-9E985A2ACB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4DB6CC76-468B-4C0E-A344-15E03C75EE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51A49D80-F267-42BB-9A78-C0954CC051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DA693610-A2E0-422E-9C35-29D74CB80E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762FA3AF-8CF2-4F96-9F4F-11BD03B276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CBE716B7-F5E1-47BF-A745-0CF42B9533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B9E41732-0CB6-4AC9-9508-F4B82C9CCA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a:extLst>
            <a:ext uri="{FF2B5EF4-FFF2-40B4-BE49-F238E27FC236}">
              <a16:creationId xmlns:a16="http://schemas.microsoft.com/office/drawing/2014/main" id="{6A34A772-E062-447B-A13E-3AE277BF589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a:extLst>
            <a:ext uri="{FF2B5EF4-FFF2-40B4-BE49-F238E27FC236}">
              <a16:creationId xmlns:a16="http://schemas.microsoft.com/office/drawing/2014/main" id="{90CC23E0-05EE-47E0-A26D-9F3DA0DE236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7" name="テキスト ボックス 296">
          <a:extLst>
            <a:ext uri="{FF2B5EF4-FFF2-40B4-BE49-F238E27FC236}">
              <a16:creationId xmlns:a16="http://schemas.microsoft.com/office/drawing/2014/main" id="{50D5C263-3475-4353-9020-B7C3E60A756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a:extLst>
            <a:ext uri="{FF2B5EF4-FFF2-40B4-BE49-F238E27FC236}">
              <a16:creationId xmlns:a16="http://schemas.microsoft.com/office/drawing/2014/main" id="{73193C77-1A58-48B4-BA7D-2EF5CF11FD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D79BF95A-0E1A-44FE-889E-1DC4EEAF48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a:extLst>
            <a:ext uri="{FF2B5EF4-FFF2-40B4-BE49-F238E27FC236}">
              <a16:creationId xmlns:a16="http://schemas.microsoft.com/office/drawing/2014/main" id="{1D4FFB6D-C419-4EBA-A011-7FA809E97B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2D2BFAC8-44BA-4A2E-9573-4815F4BE093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a:extLst>
            <a:ext uri="{FF2B5EF4-FFF2-40B4-BE49-F238E27FC236}">
              <a16:creationId xmlns:a16="http://schemas.microsoft.com/office/drawing/2014/main" id="{3B75A5FE-8EA9-4149-AA58-D2315DCB487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2AD6C73F-4A35-42D6-B7E2-BE1161BF58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a:extLst>
            <a:ext uri="{FF2B5EF4-FFF2-40B4-BE49-F238E27FC236}">
              <a16:creationId xmlns:a16="http://schemas.microsoft.com/office/drawing/2014/main" id="{86897ACF-56C6-44C3-A0F8-DF3B7FBD906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7D3974A1-1E4D-4380-8C6A-055A9C2EA2C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a:extLst>
            <a:ext uri="{FF2B5EF4-FFF2-40B4-BE49-F238E27FC236}">
              <a16:creationId xmlns:a16="http://schemas.microsoft.com/office/drawing/2014/main" id="{AF35CAF2-C507-4E6E-A07B-3FFB3D557C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7" name="テキスト ボックス 306">
          <a:extLst>
            <a:ext uri="{FF2B5EF4-FFF2-40B4-BE49-F238E27FC236}">
              <a16:creationId xmlns:a16="http://schemas.microsoft.com/office/drawing/2014/main" id="{02198BF0-94B6-468E-A2D2-911D044F2B39}"/>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id="{FE19E07B-0EAA-4177-8FDF-F7EDD5B0F0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9" name="テキスト ボックス 308">
          <a:extLst>
            <a:ext uri="{FF2B5EF4-FFF2-40B4-BE49-F238E27FC236}">
              <a16:creationId xmlns:a16="http://schemas.microsoft.com/office/drawing/2014/main" id="{FD0ED72A-C498-4140-A22E-F72036DDCF0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0926A1D2-B38A-4058-BA3D-A13FFA5CF9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11" name="直線コネクタ 310">
          <a:extLst>
            <a:ext uri="{FF2B5EF4-FFF2-40B4-BE49-F238E27FC236}">
              <a16:creationId xmlns:a16="http://schemas.microsoft.com/office/drawing/2014/main" id="{D740595C-E72F-4935-BA38-F4A55E3483D5}"/>
            </a:ext>
          </a:extLst>
        </xdr:cNvPr>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A9CFA476-9A72-43C9-8EB8-A0068FC95ADB}"/>
            </a:ext>
          </a:extLst>
        </xdr:cNvPr>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3" name="直線コネクタ 312">
          <a:extLst>
            <a:ext uri="{FF2B5EF4-FFF2-40B4-BE49-F238E27FC236}">
              <a16:creationId xmlns:a16="http://schemas.microsoft.com/office/drawing/2014/main" id="{AD8E1309-4B2F-4E53-B12D-62DF0410958E}"/>
            </a:ext>
          </a:extLst>
        </xdr:cNvPr>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F4CDC83E-F6B2-4A57-85D8-111B7EE0ADAB}"/>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5" name="直線コネクタ 314">
          <a:extLst>
            <a:ext uri="{FF2B5EF4-FFF2-40B4-BE49-F238E27FC236}">
              <a16:creationId xmlns:a16="http://schemas.microsoft.com/office/drawing/2014/main" id="{49568D47-41DA-4E55-8678-C626DE44CB2D}"/>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12384942-AE3D-487A-87CD-71FEC2724959}"/>
            </a:ext>
          </a:extLst>
        </xdr:cNvPr>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7" name="フローチャート : 判断 316">
          <a:extLst>
            <a:ext uri="{FF2B5EF4-FFF2-40B4-BE49-F238E27FC236}">
              <a16:creationId xmlns:a16="http://schemas.microsoft.com/office/drawing/2014/main" id="{F680734B-EB3E-49CD-9C7B-6943721ADBE1}"/>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23767</xdr:rowOff>
    </xdr:from>
    <xdr:to>
      <xdr:col>22</xdr:col>
      <xdr:colOff>415925</xdr:colOff>
      <xdr:row>37</xdr:row>
      <xdr:rowOff>125367</xdr:rowOff>
    </xdr:to>
    <xdr:sp macro="" textlink="">
      <xdr:nvSpPr>
        <xdr:cNvPr id="318" name="フローチャート : 判断 317">
          <a:extLst>
            <a:ext uri="{FF2B5EF4-FFF2-40B4-BE49-F238E27FC236}">
              <a16:creationId xmlns:a16="http://schemas.microsoft.com/office/drawing/2014/main" id="{93BCF0A5-C02D-4866-B5AD-27FA52C5531E}"/>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116494</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0EC0DBC2-A97A-489E-A63E-2273FC5999C8}"/>
            </a:ext>
          </a:extLst>
        </xdr:cNvPr>
        <xdr:cNvSpPr txBox="1"/>
      </xdr:nvSpPr>
      <xdr:spPr>
        <a:xfrm>
          <a:off x="15266043"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A520D7C7-F55A-412F-A516-9DA0044B74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133FD3B-F391-44A4-8929-A102A056A0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2A60C46F-BBAF-4C65-B523-F876CD17D4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99EF4FE8-A560-4E95-BD16-13374CEA10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8BBF976D-7211-48A4-97A4-1DE90295FA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9072</xdr:rowOff>
    </xdr:from>
    <xdr:to>
      <xdr:col>22</xdr:col>
      <xdr:colOff>415925</xdr:colOff>
      <xdr:row>36</xdr:row>
      <xdr:rowOff>110672</xdr:rowOff>
    </xdr:to>
    <xdr:sp macro="" textlink="">
      <xdr:nvSpPr>
        <xdr:cNvPr id="325" name="円/楕円 324">
          <a:extLst>
            <a:ext uri="{FF2B5EF4-FFF2-40B4-BE49-F238E27FC236}">
              <a16:creationId xmlns:a16="http://schemas.microsoft.com/office/drawing/2014/main" id="{C679760B-0284-48E0-AEFE-3824EB2557D4}"/>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127199</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9B8C659E-5917-4E09-9272-5B2C8E9D2115}"/>
            </a:ext>
          </a:extLst>
        </xdr:cNvPr>
        <xdr:cNvSpPr txBox="1"/>
      </xdr:nvSpPr>
      <xdr:spPr>
        <a:xfrm>
          <a:off x="15266043"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id="{2F4DC280-EBAA-47C8-BAF7-8408A8FC98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id="{4C0BD5E4-6137-408E-85B7-DE2F19CF7F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id="{72A4630F-C726-4A02-9C5D-390EB9DDE8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id="{674F4757-40E2-403C-A1E0-3E1EF5B59A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id="{1F45C76F-48AF-4E0F-A65C-1B7B1446F2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id="{03A508BE-41EE-4B3C-A0D9-EFDD3487FE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id="{488E511A-50BA-4CA3-A246-FD05473559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id="{ECB186F8-203C-44D0-BBC6-8A3CE74E02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id="{0849F504-B168-44FC-9324-D1A85D38F7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id="{141020E9-86D3-4E67-8167-FADBB2F40C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a:extLst>
            <a:ext uri="{FF2B5EF4-FFF2-40B4-BE49-F238E27FC236}">
              <a16:creationId xmlns:a16="http://schemas.microsoft.com/office/drawing/2014/main" id="{2EDB92BE-024C-4633-808A-DD55CECACA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8" name="テキスト ボックス 337">
          <a:extLst>
            <a:ext uri="{FF2B5EF4-FFF2-40B4-BE49-F238E27FC236}">
              <a16:creationId xmlns:a16="http://schemas.microsoft.com/office/drawing/2014/main" id="{DDFE6E73-1716-445F-BE4C-A548F294FF7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a:extLst>
            <a:ext uri="{FF2B5EF4-FFF2-40B4-BE49-F238E27FC236}">
              <a16:creationId xmlns:a16="http://schemas.microsoft.com/office/drawing/2014/main" id="{EDA00F3A-5EF1-4496-BAC6-85DA93F5BF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0" name="テキスト ボックス 339">
          <a:extLst>
            <a:ext uri="{FF2B5EF4-FFF2-40B4-BE49-F238E27FC236}">
              <a16:creationId xmlns:a16="http://schemas.microsoft.com/office/drawing/2014/main" id="{BB3CA807-F6C0-4182-80BE-A328A74AF19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a:extLst>
            <a:ext uri="{FF2B5EF4-FFF2-40B4-BE49-F238E27FC236}">
              <a16:creationId xmlns:a16="http://schemas.microsoft.com/office/drawing/2014/main" id="{E6929375-24FB-4ECB-B2F2-C9D7A7DF8E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2" name="テキスト ボックス 341">
          <a:extLst>
            <a:ext uri="{FF2B5EF4-FFF2-40B4-BE49-F238E27FC236}">
              <a16:creationId xmlns:a16="http://schemas.microsoft.com/office/drawing/2014/main" id="{D48FB4B2-B646-4EC3-BAFE-FA60D2F824E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a:extLst>
            <a:ext uri="{FF2B5EF4-FFF2-40B4-BE49-F238E27FC236}">
              <a16:creationId xmlns:a16="http://schemas.microsoft.com/office/drawing/2014/main" id="{AE8F6A89-03B0-459F-8D8B-36750DBD911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4" name="テキスト ボックス 343">
          <a:extLst>
            <a:ext uri="{FF2B5EF4-FFF2-40B4-BE49-F238E27FC236}">
              <a16:creationId xmlns:a16="http://schemas.microsoft.com/office/drawing/2014/main" id="{B45DF3E8-FFBC-480F-8956-ECC5BDA735B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id="{1085368E-B512-4674-B78F-CF42FE3AD0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6" name="テキスト ボックス 345">
          <a:extLst>
            <a:ext uri="{FF2B5EF4-FFF2-40B4-BE49-F238E27FC236}">
              <a16:creationId xmlns:a16="http://schemas.microsoft.com/office/drawing/2014/main" id="{BAA5B95B-24DB-4B4B-BA81-C36428931F3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07EA5297-B633-4C06-833F-3EBAC054D1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8" name="直線コネクタ 347">
          <a:extLst>
            <a:ext uri="{FF2B5EF4-FFF2-40B4-BE49-F238E27FC236}">
              <a16:creationId xmlns:a16="http://schemas.microsoft.com/office/drawing/2014/main" id="{6113F817-B3F3-4316-B93A-F920A4C7AA4D}"/>
            </a:ext>
          </a:extLst>
        </xdr:cNvPr>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9" name="【一般廃棄物処理施設】&#10;一人当たり有形固定資産（償却資産）額最小値テキスト">
          <a:extLst>
            <a:ext uri="{FF2B5EF4-FFF2-40B4-BE49-F238E27FC236}">
              <a16:creationId xmlns:a16="http://schemas.microsoft.com/office/drawing/2014/main" id="{5244B87B-1162-481D-B1B9-F0DE5086CC08}"/>
            </a:ext>
          </a:extLst>
        </xdr:cNvPr>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50" name="直線コネクタ 349">
          <a:extLst>
            <a:ext uri="{FF2B5EF4-FFF2-40B4-BE49-F238E27FC236}">
              <a16:creationId xmlns:a16="http://schemas.microsoft.com/office/drawing/2014/main" id="{231959F1-479D-4E3A-9A4E-71FCCDB69045}"/>
            </a:ext>
          </a:extLst>
        </xdr:cNvPr>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51" name="【一般廃棄物処理施設】&#10;一人当たり有形固定資産（償却資産）額最大値テキスト">
          <a:extLst>
            <a:ext uri="{FF2B5EF4-FFF2-40B4-BE49-F238E27FC236}">
              <a16:creationId xmlns:a16="http://schemas.microsoft.com/office/drawing/2014/main" id="{1F340A9B-B8E8-4B64-B8E7-3FCDAF76401F}"/>
            </a:ext>
          </a:extLst>
        </xdr:cNvPr>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2" name="直線コネクタ 351">
          <a:extLst>
            <a:ext uri="{FF2B5EF4-FFF2-40B4-BE49-F238E27FC236}">
              <a16:creationId xmlns:a16="http://schemas.microsoft.com/office/drawing/2014/main" id="{90BBFC21-6229-4F9B-ADA4-926B07E45ADB}"/>
            </a:ext>
          </a:extLst>
        </xdr:cNvPr>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64E02F4B-6656-47B6-B112-FE5A6E480DC3}"/>
            </a:ext>
          </a:extLst>
        </xdr:cNvPr>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4" name="フローチャート : 判断 353">
          <a:extLst>
            <a:ext uri="{FF2B5EF4-FFF2-40B4-BE49-F238E27FC236}">
              <a16:creationId xmlns:a16="http://schemas.microsoft.com/office/drawing/2014/main" id="{771D3ABA-C995-46A5-AA46-6DBC1848BE5F}"/>
            </a:ext>
          </a:extLst>
        </xdr:cNvPr>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90638</xdr:rowOff>
    </xdr:from>
    <xdr:to>
      <xdr:col>31</xdr:col>
      <xdr:colOff>85725</xdr:colOff>
      <xdr:row>39</xdr:row>
      <xdr:rowOff>20788</xdr:rowOff>
    </xdr:to>
    <xdr:sp macro="" textlink="">
      <xdr:nvSpPr>
        <xdr:cNvPr id="355" name="フローチャート : 判断 354">
          <a:extLst>
            <a:ext uri="{FF2B5EF4-FFF2-40B4-BE49-F238E27FC236}">
              <a16:creationId xmlns:a16="http://schemas.microsoft.com/office/drawing/2014/main" id="{5BDE89C4-2C99-47A7-9080-3CA948B081FF}"/>
            </a:ext>
          </a:extLst>
        </xdr:cNvPr>
        <xdr:cNvSpPr/>
      </xdr:nvSpPr>
      <xdr:spPr>
        <a:xfrm>
          <a:off x="21272500" y="660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886F3F0A-FDF1-4AE2-9B4A-80F868378487}"/>
            </a:ext>
          </a:extLst>
        </xdr:cNvPr>
        <xdr:cNvSpPr txBox="1"/>
      </xdr:nvSpPr>
      <xdr:spPr>
        <a:xfrm>
          <a:off x="21011094" y="66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110,731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2D8A93B6-4AFB-44C4-B9A4-F32019B1EA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D6E0C23D-EEC6-41E9-91E0-C7CCE5BCC8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BFD1A1ED-21C4-40DE-BA62-8DD7AD5F9C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ABA5CA9-1848-4410-91A2-6725B71A7A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55B3FC22-AA6C-40FB-BD08-9F65611C7F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162299</xdr:rowOff>
    </xdr:from>
    <xdr:to>
      <xdr:col>31</xdr:col>
      <xdr:colOff>85725</xdr:colOff>
      <xdr:row>36</xdr:row>
      <xdr:rowOff>92449</xdr:rowOff>
    </xdr:to>
    <xdr:sp macro="" textlink="">
      <xdr:nvSpPr>
        <xdr:cNvPr id="362" name="円/楕円 361">
          <a:extLst>
            <a:ext uri="{FF2B5EF4-FFF2-40B4-BE49-F238E27FC236}">
              <a16:creationId xmlns:a16="http://schemas.microsoft.com/office/drawing/2014/main" id="{B3417D5A-2B5F-4393-9807-4BC03F707C09}"/>
            </a:ext>
          </a:extLst>
        </xdr:cNvPr>
        <xdr:cNvSpPr/>
      </xdr:nvSpPr>
      <xdr:spPr>
        <a:xfrm>
          <a:off x="21272500" y="61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108976</xdr:rowOff>
    </xdr:from>
    <xdr:ext cx="599010" cy="259045"/>
    <xdr:sp macro="" textlink="">
      <xdr:nvSpPr>
        <xdr:cNvPr id="363" name="n_1mainValue【一般廃棄物処理施設】&#10;一人当たり有形固定資産（償却資産）額">
          <a:extLst>
            <a:ext uri="{FF2B5EF4-FFF2-40B4-BE49-F238E27FC236}">
              <a16:creationId xmlns:a16="http://schemas.microsoft.com/office/drawing/2014/main" id="{228F7948-0FE1-4FB3-94FF-DFA158E029C7}"/>
            </a:ext>
          </a:extLst>
        </xdr:cNvPr>
        <xdr:cNvSpPr txBox="1"/>
      </xdr:nvSpPr>
      <xdr:spPr>
        <a:xfrm>
          <a:off x="21011094" y="59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746B2B2A-4078-4475-8AB4-B5FBF0BA95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F54FE989-7BFB-4C90-909A-EFA0D708CA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3BFCA203-4DBB-4BF4-ADAE-51A41C77DC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3FA087E4-EE87-4622-8E03-7956885A2A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A25C41D8-0AE0-469E-8FEF-DC92E3C6F0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B5479E35-7B94-4B11-9D47-FD6D8FF1F7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5F478E47-E8F0-4B06-ADCD-5F6CD5B952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28211785-5054-4D2E-9934-888E5B40A26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a:extLst>
            <a:ext uri="{FF2B5EF4-FFF2-40B4-BE49-F238E27FC236}">
              <a16:creationId xmlns:a16="http://schemas.microsoft.com/office/drawing/2014/main" id="{38AEF4D1-EDC4-419E-993B-938493296F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a:extLst>
            <a:ext uri="{FF2B5EF4-FFF2-40B4-BE49-F238E27FC236}">
              <a16:creationId xmlns:a16="http://schemas.microsoft.com/office/drawing/2014/main" id="{CEAB082B-442E-4D1B-BB9F-DC23268A7F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a:extLst>
            <a:ext uri="{FF2B5EF4-FFF2-40B4-BE49-F238E27FC236}">
              <a16:creationId xmlns:a16="http://schemas.microsoft.com/office/drawing/2014/main" id="{FFA497C4-E249-485B-BE8B-65BBDA3C62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a:extLst>
            <a:ext uri="{FF2B5EF4-FFF2-40B4-BE49-F238E27FC236}">
              <a16:creationId xmlns:a16="http://schemas.microsoft.com/office/drawing/2014/main" id="{8C4A3693-674D-4C72-ABCE-8148227706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a:extLst>
            <a:ext uri="{FF2B5EF4-FFF2-40B4-BE49-F238E27FC236}">
              <a16:creationId xmlns:a16="http://schemas.microsoft.com/office/drawing/2014/main" id="{2D0FAF89-FF34-4FDB-936D-04D3E0D2F9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a:extLst>
            <a:ext uri="{FF2B5EF4-FFF2-40B4-BE49-F238E27FC236}">
              <a16:creationId xmlns:a16="http://schemas.microsoft.com/office/drawing/2014/main" id="{91E170B0-09AB-40F1-84D0-0FEECC8E50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a:extLst>
            <a:ext uri="{FF2B5EF4-FFF2-40B4-BE49-F238E27FC236}">
              <a16:creationId xmlns:a16="http://schemas.microsoft.com/office/drawing/2014/main" id="{12DBC03F-6862-4E21-A719-C89CFAFD7C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a:extLst>
            <a:ext uri="{FF2B5EF4-FFF2-40B4-BE49-F238E27FC236}">
              <a16:creationId xmlns:a16="http://schemas.microsoft.com/office/drawing/2014/main" id="{1521F1E0-F5B9-474F-8665-A40216752D2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id="{B32593A3-B0B1-441D-BEA8-0C84B351A2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a:extLst>
            <a:ext uri="{FF2B5EF4-FFF2-40B4-BE49-F238E27FC236}">
              <a16:creationId xmlns:a16="http://schemas.microsoft.com/office/drawing/2014/main" id="{6DF86757-3E43-4099-9565-E3C843393C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a:extLst>
            <a:ext uri="{FF2B5EF4-FFF2-40B4-BE49-F238E27FC236}">
              <a16:creationId xmlns:a16="http://schemas.microsoft.com/office/drawing/2014/main" id="{A01116DC-3662-49B8-B1EC-F180B1BF8A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a:extLst>
            <a:ext uri="{FF2B5EF4-FFF2-40B4-BE49-F238E27FC236}">
              <a16:creationId xmlns:a16="http://schemas.microsoft.com/office/drawing/2014/main" id="{7B74AC9F-2C65-479F-86E7-64D457E2FC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a:extLst>
            <a:ext uri="{FF2B5EF4-FFF2-40B4-BE49-F238E27FC236}">
              <a16:creationId xmlns:a16="http://schemas.microsoft.com/office/drawing/2014/main" id="{821C473B-23AB-48D2-B195-EF588B2776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a:extLst>
            <a:ext uri="{FF2B5EF4-FFF2-40B4-BE49-F238E27FC236}">
              <a16:creationId xmlns:a16="http://schemas.microsoft.com/office/drawing/2014/main" id="{DEC29AC9-69F8-4A88-B195-0072337945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a:extLst>
            <a:ext uri="{FF2B5EF4-FFF2-40B4-BE49-F238E27FC236}">
              <a16:creationId xmlns:a16="http://schemas.microsoft.com/office/drawing/2014/main" id="{CBE72BF0-90CF-4583-A652-0ED5F58852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a:extLst>
            <a:ext uri="{FF2B5EF4-FFF2-40B4-BE49-F238E27FC236}">
              <a16:creationId xmlns:a16="http://schemas.microsoft.com/office/drawing/2014/main" id="{7C8DB109-97B4-494A-82D2-68DEAF2BC88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a:extLst>
            <a:ext uri="{FF2B5EF4-FFF2-40B4-BE49-F238E27FC236}">
              <a16:creationId xmlns:a16="http://schemas.microsoft.com/office/drawing/2014/main" id="{56D8BAB8-64D8-44BE-AFA6-CB5B19C4BB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a:extLst>
            <a:ext uri="{FF2B5EF4-FFF2-40B4-BE49-F238E27FC236}">
              <a16:creationId xmlns:a16="http://schemas.microsoft.com/office/drawing/2014/main" id="{6FBB2199-9B36-411D-A2E6-5E22B94FA5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a:extLst>
            <a:ext uri="{FF2B5EF4-FFF2-40B4-BE49-F238E27FC236}">
              <a16:creationId xmlns:a16="http://schemas.microsoft.com/office/drawing/2014/main" id="{67362FE8-5564-4277-BDFB-38E32A86AE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a:extLst>
            <a:ext uri="{FF2B5EF4-FFF2-40B4-BE49-F238E27FC236}">
              <a16:creationId xmlns:a16="http://schemas.microsoft.com/office/drawing/2014/main" id="{3ED1190A-8811-452B-BBA9-A096E526CF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a:extLst>
            <a:ext uri="{FF2B5EF4-FFF2-40B4-BE49-F238E27FC236}">
              <a16:creationId xmlns:a16="http://schemas.microsoft.com/office/drawing/2014/main" id="{B9CC596A-228E-402A-B856-C991B7132C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a:extLst>
            <a:ext uri="{FF2B5EF4-FFF2-40B4-BE49-F238E27FC236}">
              <a16:creationId xmlns:a16="http://schemas.microsoft.com/office/drawing/2014/main" id="{B17099FC-BA03-4CFC-9DBE-87A90F935D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a:extLst>
            <a:ext uri="{FF2B5EF4-FFF2-40B4-BE49-F238E27FC236}">
              <a16:creationId xmlns:a16="http://schemas.microsoft.com/office/drawing/2014/main" id="{27931D59-DC6C-4397-8261-EE03D5538A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a:extLst>
            <a:ext uri="{FF2B5EF4-FFF2-40B4-BE49-F238E27FC236}">
              <a16:creationId xmlns:a16="http://schemas.microsoft.com/office/drawing/2014/main" id="{58B0E8EF-EB1E-4F12-B529-8AD073A249B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a:extLst>
            <a:ext uri="{FF2B5EF4-FFF2-40B4-BE49-F238E27FC236}">
              <a16:creationId xmlns:a16="http://schemas.microsoft.com/office/drawing/2014/main" id="{8E9E18F6-78F2-4E4C-ABEF-9B9429722B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a:extLst>
            <a:ext uri="{FF2B5EF4-FFF2-40B4-BE49-F238E27FC236}">
              <a16:creationId xmlns:a16="http://schemas.microsoft.com/office/drawing/2014/main" id="{A50322FE-571A-4A4E-805A-078D9F8A96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a:extLst>
            <a:ext uri="{FF2B5EF4-FFF2-40B4-BE49-F238E27FC236}">
              <a16:creationId xmlns:a16="http://schemas.microsoft.com/office/drawing/2014/main" id="{72D969C4-FC17-4E11-A370-2751F25861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a:extLst>
            <a:ext uri="{FF2B5EF4-FFF2-40B4-BE49-F238E27FC236}">
              <a16:creationId xmlns:a16="http://schemas.microsoft.com/office/drawing/2014/main" id="{B3307879-61D6-4227-9EB6-936254E04C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a:extLst>
            <a:ext uri="{FF2B5EF4-FFF2-40B4-BE49-F238E27FC236}">
              <a16:creationId xmlns:a16="http://schemas.microsoft.com/office/drawing/2014/main" id="{2FB23EEC-354C-4A98-A747-B2D559EF43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a:extLst>
            <a:ext uri="{FF2B5EF4-FFF2-40B4-BE49-F238E27FC236}">
              <a16:creationId xmlns:a16="http://schemas.microsoft.com/office/drawing/2014/main" id="{A793FAA4-9044-4A8E-ABA9-7A6E92D161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a:extLst>
            <a:ext uri="{FF2B5EF4-FFF2-40B4-BE49-F238E27FC236}">
              <a16:creationId xmlns:a16="http://schemas.microsoft.com/office/drawing/2014/main" id="{E1F932E8-969F-4750-97DD-A929432510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a:extLst>
            <a:ext uri="{FF2B5EF4-FFF2-40B4-BE49-F238E27FC236}">
              <a16:creationId xmlns:a16="http://schemas.microsoft.com/office/drawing/2014/main" id="{0FC5D4D6-1419-4B08-9C35-0A4C7BEB6B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a:extLst>
            <a:ext uri="{FF2B5EF4-FFF2-40B4-BE49-F238E27FC236}">
              <a16:creationId xmlns:a16="http://schemas.microsoft.com/office/drawing/2014/main" id="{0B834CC0-DE3F-45A3-90E4-FD5E2940F6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a:extLst>
            <a:ext uri="{FF2B5EF4-FFF2-40B4-BE49-F238E27FC236}">
              <a16:creationId xmlns:a16="http://schemas.microsoft.com/office/drawing/2014/main" id="{37241D21-B89A-421F-AEAE-4A65252BAA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a:extLst>
            <a:ext uri="{FF2B5EF4-FFF2-40B4-BE49-F238E27FC236}">
              <a16:creationId xmlns:a16="http://schemas.microsoft.com/office/drawing/2014/main" id="{D3547A5F-112B-4322-B0B8-090914B0AA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a:extLst>
            <a:ext uri="{FF2B5EF4-FFF2-40B4-BE49-F238E27FC236}">
              <a16:creationId xmlns:a16="http://schemas.microsoft.com/office/drawing/2014/main" id="{1254A201-492C-4247-B90D-B19E48C54E0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a:extLst>
            <a:ext uri="{FF2B5EF4-FFF2-40B4-BE49-F238E27FC236}">
              <a16:creationId xmlns:a16="http://schemas.microsoft.com/office/drawing/2014/main" id="{6E95440F-6899-4C75-BFC0-C53715D99A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a:extLst>
            <a:ext uri="{FF2B5EF4-FFF2-40B4-BE49-F238E27FC236}">
              <a16:creationId xmlns:a16="http://schemas.microsoft.com/office/drawing/2014/main" id="{60E1BD46-8549-4C34-BDC8-F5ADA72DC8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a:extLst>
            <a:ext uri="{FF2B5EF4-FFF2-40B4-BE49-F238E27FC236}">
              <a16:creationId xmlns:a16="http://schemas.microsoft.com/office/drawing/2014/main" id="{C662AABD-7276-48B5-BB47-9AD63A8DEA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a:extLst>
            <a:ext uri="{FF2B5EF4-FFF2-40B4-BE49-F238E27FC236}">
              <a16:creationId xmlns:a16="http://schemas.microsoft.com/office/drawing/2014/main" id="{A9520E35-A18E-4838-988B-0EB84801A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a:extLst>
            <a:ext uri="{FF2B5EF4-FFF2-40B4-BE49-F238E27FC236}">
              <a16:creationId xmlns:a16="http://schemas.microsoft.com/office/drawing/2014/main" id="{2A11705D-70B8-47A7-A005-3508C279BB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a:extLst>
            <a:ext uri="{FF2B5EF4-FFF2-40B4-BE49-F238E27FC236}">
              <a16:creationId xmlns:a16="http://schemas.microsoft.com/office/drawing/2014/main" id="{74D4CD3E-C495-4BED-8C63-A9BFCB4A23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a:extLst>
            <a:ext uri="{FF2B5EF4-FFF2-40B4-BE49-F238E27FC236}">
              <a16:creationId xmlns:a16="http://schemas.microsoft.com/office/drawing/2014/main" id="{E5E90455-F3C3-4BA2-8D55-5497172C1F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a:extLst>
            <a:ext uri="{FF2B5EF4-FFF2-40B4-BE49-F238E27FC236}">
              <a16:creationId xmlns:a16="http://schemas.microsoft.com/office/drawing/2014/main" id="{DEB9FF52-6C3C-4631-9E95-C9A81653FB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a:extLst>
            <a:ext uri="{FF2B5EF4-FFF2-40B4-BE49-F238E27FC236}">
              <a16:creationId xmlns:a16="http://schemas.microsoft.com/office/drawing/2014/main" id="{2F3867C8-CCFE-4029-B2EB-74574AB02B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a:extLst>
            <a:ext uri="{FF2B5EF4-FFF2-40B4-BE49-F238E27FC236}">
              <a16:creationId xmlns:a16="http://schemas.microsoft.com/office/drawing/2014/main" id="{DE5AE03B-66B1-4CF8-9445-75883E8DDC2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a:extLst>
            <a:ext uri="{FF2B5EF4-FFF2-40B4-BE49-F238E27FC236}">
              <a16:creationId xmlns:a16="http://schemas.microsoft.com/office/drawing/2014/main" id="{79CB75BB-6661-4B1A-BEE2-AFDB6E1499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41E88E19-FAE6-499E-A52D-DDC7E7CADE2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a:extLst>
            <a:ext uri="{FF2B5EF4-FFF2-40B4-BE49-F238E27FC236}">
              <a16:creationId xmlns:a16="http://schemas.microsoft.com/office/drawing/2014/main" id="{12FDC78C-DBF8-44E5-891F-F68CFBF052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105</xdr:row>
      <xdr:rowOff>125186</xdr:rowOff>
    </xdr:to>
    <xdr:cxnSp macro="">
      <xdr:nvCxnSpPr>
        <xdr:cNvPr id="421" name="直線コネクタ 420">
          <a:extLst>
            <a:ext uri="{FF2B5EF4-FFF2-40B4-BE49-F238E27FC236}">
              <a16:creationId xmlns:a16="http://schemas.microsoft.com/office/drawing/2014/main" id="{01151890-2DEF-4761-B65F-53217C5AC7AC}"/>
            </a:ext>
          </a:extLst>
        </xdr:cNvPr>
        <xdr:cNvCxnSpPr/>
      </xdr:nvCxnSpPr>
      <xdr:spPr>
        <a:xfrm flipV="1">
          <a:off x="16318864" y="17090571"/>
          <a:ext cx="0" cy="103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129013</xdr:rowOff>
    </xdr:from>
    <xdr:ext cx="405111" cy="259045"/>
    <xdr:sp macro="" textlink="">
      <xdr:nvSpPr>
        <xdr:cNvPr id="422" name="【庁舎】&#10;有形固定資産減価償却率最小値テキスト">
          <a:extLst>
            <a:ext uri="{FF2B5EF4-FFF2-40B4-BE49-F238E27FC236}">
              <a16:creationId xmlns:a16="http://schemas.microsoft.com/office/drawing/2014/main" id="{AD9E700E-2A13-4BBB-9B9C-B67CC883F358}"/>
            </a:ext>
          </a:extLst>
        </xdr:cNvPr>
        <xdr:cNvSpPr txBox="1"/>
      </xdr:nvSpPr>
      <xdr:spPr>
        <a:xfrm>
          <a:off x="16408400" y="181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105</xdr:row>
      <xdr:rowOff>125186</xdr:rowOff>
    </xdr:from>
    <xdr:to>
      <xdr:col>23</xdr:col>
      <xdr:colOff>606425</xdr:colOff>
      <xdr:row>105</xdr:row>
      <xdr:rowOff>125186</xdr:rowOff>
    </xdr:to>
    <xdr:cxnSp macro="">
      <xdr:nvCxnSpPr>
        <xdr:cNvPr id="423" name="直線コネクタ 422">
          <a:extLst>
            <a:ext uri="{FF2B5EF4-FFF2-40B4-BE49-F238E27FC236}">
              <a16:creationId xmlns:a16="http://schemas.microsoft.com/office/drawing/2014/main" id="{F10F1E82-7C70-4DCA-86C6-DE0DDF56D06F}"/>
            </a:ext>
          </a:extLst>
        </xdr:cNvPr>
        <xdr:cNvCxnSpPr/>
      </xdr:nvCxnSpPr>
      <xdr:spPr>
        <a:xfrm>
          <a:off x="16230600" y="1812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4" name="【庁舎】&#10;有形固定資産減価償却率最大値テキスト">
          <a:extLst>
            <a:ext uri="{FF2B5EF4-FFF2-40B4-BE49-F238E27FC236}">
              <a16:creationId xmlns:a16="http://schemas.microsoft.com/office/drawing/2014/main" id="{47225AA0-A38E-4860-BD45-00FCB891BFEF}"/>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5" name="直線コネクタ 424">
          <a:extLst>
            <a:ext uri="{FF2B5EF4-FFF2-40B4-BE49-F238E27FC236}">
              <a16:creationId xmlns:a16="http://schemas.microsoft.com/office/drawing/2014/main" id="{88A72BA9-9551-4BDD-9598-B83D86824BA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18522</xdr:rowOff>
    </xdr:from>
    <xdr:ext cx="405111" cy="259045"/>
    <xdr:sp macro="" textlink="">
      <xdr:nvSpPr>
        <xdr:cNvPr id="426" name="【庁舎】&#10;有形固定資産減価償却率平均値テキスト">
          <a:extLst>
            <a:ext uri="{FF2B5EF4-FFF2-40B4-BE49-F238E27FC236}">
              <a16:creationId xmlns:a16="http://schemas.microsoft.com/office/drawing/2014/main" id="{F6A0372A-29AF-419E-88B7-D1DA163CB676}"/>
            </a:ext>
          </a:extLst>
        </xdr:cNvPr>
        <xdr:cNvSpPr txBox="1"/>
      </xdr:nvSpPr>
      <xdr:spPr>
        <a:xfrm>
          <a:off x="164084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40095</xdr:rowOff>
    </xdr:from>
    <xdr:to>
      <xdr:col>23</xdr:col>
      <xdr:colOff>568325</xdr:colOff>
      <xdr:row>103</xdr:row>
      <xdr:rowOff>141695</xdr:rowOff>
    </xdr:to>
    <xdr:sp macro="" textlink="">
      <xdr:nvSpPr>
        <xdr:cNvPr id="427" name="フローチャート : 判断 426">
          <a:extLst>
            <a:ext uri="{FF2B5EF4-FFF2-40B4-BE49-F238E27FC236}">
              <a16:creationId xmlns:a16="http://schemas.microsoft.com/office/drawing/2014/main" id="{E30CCCC7-4300-4012-B4F2-FE6CDC3750AE}"/>
            </a:ext>
          </a:extLst>
        </xdr:cNvPr>
        <xdr:cNvSpPr/>
      </xdr:nvSpPr>
      <xdr:spPr>
        <a:xfrm>
          <a:off x="16268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164193</xdr:rowOff>
    </xdr:from>
    <xdr:to>
      <xdr:col>22</xdr:col>
      <xdr:colOff>415925</xdr:colOff>
      <xdr:row>104</xdr:row>
      <xdr:rowOff>94343</xdr:rowOff>
    </xdr:to>
    <xdr:sp macro="" textlink="">
      <xdr:nvSpPr>
        <xdr:cNvPr id="428" name="フローチャート : 判断 427">
          <a:extLst>
            <a:ext uri="{FF2B5EF4-FFF2-40B4-BE49-F238E27FC236}">
              <a16:creationId xmlns:a16="http://schemas.microsoft.com/office/drawing/2014/main" id="{CE65419C-A3C2-48C4-B00F-60CA116E5053}"/>
            </a:ext>
          </a:extLst>
        </xdr:cNvPr>
        <xdr:cNvSpPr/>
      </xdr:nvSpPr>
      <xdr:spPr>
        <a:xfrm>
          <a:off x="15430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110870</xdr:rowOff>
    </xdr:from>
    <xdr:ext cx="405111" cy="259045"/>
    <xdr:sp macro="" textlink="">
      <xdr:nvSpPr>
        <xdr:cNvPr id="429" name="n_1aveValue【庁舎】&#10;有形固定資産減価償却率">
          <a:extLst>
            <a:ext uri="{FF2B5EF4-FFF2-40B4-BE49-F238E27FC236}">
              <a16:creationId xmlns:a16="http://schemas.microsoft.com/office/drawing/2014/main" id="{B359D268-2000-4D38-AFB8-998686F07C0D}"/>
            </a:ext>
          </a:extLst>
        </xdr:cNvPr>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32C867B0-0812-4F03-B9F7-BF3CCCDEB7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F7924298-6E2A-4F7E-8959-4F92D79BF4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C8038B2-839F-4624-8F3A-1C7072AF13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2321139F-B9A2-487D-A5FD-78A60456B6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8F95B6E-AF47-4518-8D27-C45444F8D6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102144</xdr:rowOff>
    </xdr:from>
    <xdr:to>
      <xdr:col>22</xdr:col>
      <xdr:colOff>415925</xdr:colOff>
      <xdr:row>108</xdr:row>
      <xdr:rowOff>32294</xdr:rowOff>
    </xdr:to>
    <xdr:sp macro="" textlink="">
      <xdr:nvSpPr>
        <xdr:cNvPr id="435" name="円/楕円 434">
          <a:extLst>
            <a:ext uri="{FF2B5EF4-FFF2-40B4-BE49-F238E27FC236}">
              <a16:creationId xmlns:a16="http://schemas.microsoft.com/office/drawing/2014/main" id="{B203665B-7C72-41A8-807D-56E85CF67432}"/>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23421</xdr:rowOff>
    </xdr:from>
    <xdr:ext cx="405111" cy="259045"/>
    <xdr:sp macro="" textlink="">
      <xdr:nvSpPr>
        <xdr:cNvPr id="436" name="n_1mainValue【庁舎】&#10;有形固定資産減価償却率">
          <a:extLst>
            <a:ext uri="{FF2B5EF4-FFF2-40B4-BE49-F238E27FC236}">
              <a16:creationId xmlns:a16="http://schemas.microsoft.com/office/drawing/2014/main" id="{F7E6C634-B1C4-46E2-9FDC-7D75106D1D21}"/>
            </a:ext>
          </a:extLst>
        </xdr:cNvPr>
        <xdr:cNvSpPr txBox="1"/>
      </xdr:nvSpPr>
      <xdr:spPr>
        <a:xfrm>
          <a:off x="15266043"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a:extLst>
            <a:ext uri="{FF2B5EF4-FFF2-40B4-BE49-F238E27FC236}">
              <a16:creationId xmlns:a16="http://schemas.microsoft.com/office/drawing/2014/main" id="{725D23E1-6B48-4FC2-9521-9678466476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a:extLst>
            <a:ext uri="{FF2B5EF4-FFF2-40B4-BE49-F238E27FC236}">
              <a16:creationId xmlns:a16="http://schemas.microsoft.com/office/drawing/2014/main" id="{3471E980-1756-4A17-9E85-1B2D061B0F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a:extLst>
            <a:ext uri="{FF2B5EF4-FFF2-40B4-BE49-F238E27FC236}">
              <a16:creationId xmlns:a16="http://schemas.microsoft.com/office/drawing/2014/main" id="{64EAB239-CB51-404D-87A4-610D5924C6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a:extLst>
            <a:ext uri="{FF2B5EF4-FFF2-40B4-BE49-F238E27FC236}">
              <a16:creationId xmlns:a16="http://schemas.microsoft.com/office/drawing/2014/main" id="{0327D53E-0BBC-410E-83D2-5F344233E2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a:extLst>
            <a:ext uri="{FF2B5EF4-FFF2-40B4-BE49-F238E27FC236}">
              <a16:creationId xmlns:a16="http://schemas.microsoft.com/office/drawing/2014/main" id="{1F5707AB-ED25-4DD9-8F82-7E08DB8808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a:extLst>
            <a:ext uri="{FF2B5EF4-FFF2-40B4-BE49-F238E27FC236}">
              <a16:creationId xmlns:a16="http://schemas.microsoft.com/office/drawing/2014/main" id="{E2298740-585E-4963-966F-A25964C3B2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a:extLst>
            <a:ext uri="{FF2B5EF4-FFF2-40B4-BE49-F238E27FC236}">
              <a16:creationId xmlns:a16="http://schemas.microsoft.com/office/drawing/2014/main" id="{F992DA93-1871-488F-B528-FD9D0389C4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a:extLst>
            <a:ext uri="{FF2B5EF4-FFF2-40B4-BE49-F238E27FC236}">
              <a16:creationId xmlns:a16="http://schemas.microsoft.com/office/drawing/2014/main" id="{AB143EEE-680C-4782-B7E7-839306B3D3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E7972403-88ED-4BAB-998B-31865F05A4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a:extLst>
            <a:ext uri="{FF2B5EF4-FFF2-40B4-BE49-F238E27FC236}">
              <a16:creationId xmlns:a16="http://schemas.microsoft.com/office/drawing/2014/main" id="{6277B307-4785-4542-8E3E-901A4C8ACE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a:extLst>
            <a:ext uri="{FF2B5EF4-FFF2-40B4-BE49-F238E27FC236}">
              <a16:creationId xmlns:a16="http://schemas.microsoft.com/office/drawing/2014/main" id="{153AC24E-873D-4D74-BA12-B80C68541A3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a:extLst>
            <a:ext uri="{FF2B5EF4-FFF2-40B4-BE49-F238E27FC236}">
              <a16:creationId xmlns:a16="http://schemas.microsoft.com/office/drawing/2014/main" id="{0F9DF94D-F355-4C2E-A750-00C311778F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763743E-9758-49AD-9297-C92B7982D6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a:extLst>
            <a:ext uri="{FF2B5EF4-FFF2-40B4-BE49-F238E27FC236}">
              <a16:creationId xmlns:a16="http://schemas.microsoft.com/office/drawing/2014/main" id="{B634B899-F1D3-4BB8-A741-135B81A0794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84FB528E-8993-4238-AE7E-0865F534DA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a:extLst>
            <a:ext uri="{FF2B5EF4-FFF2-40B4-BE49-F238E27FC236}">
              <a16:creationId xmlns:a16="http://schemas.microsoft.com/office/drawing/2014/main" id="{FADAAC2D-68D7-42E3-8EE9-70A32FAAA9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E901CC63-26D0-445B-8FE9-EFF716C6EB7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a:extLst>
            <a:ext uri="{FF2B5EF4-FFF2-40B4-BE49-F238E27FC236}">
              <a16:creationId xmlns:a16="http://schemas.microsoft.com/office/drawing/2014/main" id="{2070DB0A-AF03-42E1-8E14-A45BCAEEC1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180EBF7-D286-4C88-94EA-7BF048D0C92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a:extLst>
            <a:ext uri="{FF2B5EF4-FFF2-40B4-BE49-F238E27FC236}">
              <a16:creationId xmlns:a16="http://schemas.microsoft.com/office/drawing/2014/main" id="{B8B6FA4E-7734-4A0D-A6B0-BF4582C1A9F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9589355-B6B4-467E-9AF7-33A0DCC31D0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a:extLst>
            <a:ext uri="{FF2B5EF4-FFF2-40B4-BE49-F238E27FC236}">
              <a16:creationId xmlns:a16="http://schemas.microsoft.com/office/drawing/2014/main" id="{09856C85-200E-4342-84C5-66AFEB854F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8F7147F-C58D-4056-AD2A-AB71DCCF71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a:extLst>
            <a:ext uri="{FF2B5EF4-FFF2-40B4-BE49-F238E27FC236}">
              <a16:creationId xmlns:a16="http://schemas.microsoft.com/office/drawing/2014/main" id="{211609F7-6A11-4C79-91CE-C60E192262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61" name="直線コネクタ 460">
          <a:extLst>
            <a:ext uri="{FF2B5EF4-FFF2-40B4-BE49-F238E27FC236}">
              <a16:creationId xmlns:a16="http://schemas.microsoft.com/office/drawing/2014/main" id="{BD594E09-643D-4011-83FC-9551D7EA2BED}"/>
            </a:ext>
          </a:extLst>
        </xdr:cNvPr>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62" name="【庁舎】&#10;一人当たり面積最小値テキスト">
          <a:extLst>
            <a:ext uri="{FF2B5EF4-FFF2-40B4-BE49-F238E27FC236}">
              <a16:creationId xmlns:a16="http://schemas.microsoft.com/office/drawing/2014/main" id="{22E9FE87-E07E-4073-9272-F79ADE4CF8A1}"/>
            </a:ext>
          </a:extLst>
        </xdr:cNvPr>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3" name="直線コネクタ 462">
          <a:extLst>
            <a:ext uri="{FF2B5EF4-FFF2-40B4-BE49-F238E27FC236}">
              <a16:creationId xmlns:a16="http://schemas.microsoft.com/office/drawing/2014/main" id="{A2FD6118-10D3-4A70-B5A2-C3028F0A2A4E}"/>
            </a:ext>
          </a:extLst>
        </xdr:cNvPr>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4" name="【庁舎】&#10;一人当たり面積最大値テキスト">
          <a:extLst>
            <a:ext uri="{FF2B5EF4-FFF2-40B4-BE49-F238E27FC236}">
              <a16:creationId xmlns:a16="http://schemas.microsoft.com/office/drawing/2014/main" id="{122B9EC2-5658-4AFD-9A78-F3E6476D573E}"/>
            </a:ext>
          </a:extLst>
        </xdr:cNvPr>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5" name="直線コネクタ 464">
          <a:extLst>
            <a:ext uri="{FF2B5EF4-FFF2-40B4-BE49-F238E27FC236}">
              <a16:creationId xmlns:a16="http://schemas.microsoft.com/office/drawing/2014/main" id="{ACFCF3E8-4566-498B-80C3-15C8DC142274}"/>
            </a:ext>
          </a:extLst>
        </xdr:cNvPr>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6" name="【庁舎】&#10;一人当たり面積平均値テキスト">
          <a:extLst>
            <a:ext uri="{FF2B5EF4-FFF2-40B4-BE49-F238E27FC236}">
              <a16:creationId xmlns:a16="http://schemas.microsoft.com/office/drawing/2014/main" id="{F221A537-24E2-4189-AC0D-DBA54D9135F9}"/>
            </a:ext>
          </a:extLst>
        </xdr:cNvPr>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7" name="フローチャート : 判断 466">
          <a:extLst>
            <a:ext uri="{FF2B5EF4-FFF2-40B4-BE49-F238E27FC236}">
              <a16:creationId xmlns:a16="http://schemas.microsoft.com/office/drawing/2014/main" id="{A58E76ED-5039-4556-8FE4-275D5D8178BC}"/>
            </a:ext>
          </a:extLst>
        </xdr:cNvPr>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468" name="フローチャート : 判断 467">
          <a:extLst>
            <a:ext uri="{FF2B5EF4-FFF2-40B4-BE49-F238E27FC236}">
              <a16:creationId xmlns:a16="http://schemas.microsoft.com/office/drawing/2014/main" id="{E6FA5A1C-540F-49B9-AA82-6B1F6786A71A}"/>
            </a:ext>
          </a:extLst>
        </xdr:cNvPr>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170197</xdr:rowOff>
    </xdr:from>
    <xdr:ext cx="469744" cy="259045"/>
    <xdr:sp macro="" textlink="">
      <xdr:nvSpPr>
        <xdr:cNvPr id="469" name="n_1aveValue【庁舎】&#10;一人当たり面積">
          <a:extLst>
            <a:ext uri="{FF2B5EF4-FFF2-40B4-BE49-F238E27FC236}">
              <a16:creationId xmlns:a16="http://schemas.microsoft.com/office/drawing/2014/main" id="{34A8D600-0507-481A-BC5F-990C47D0E7B5}"/>
            </a:ext>
          </a:extLst>
        </xdr:cNvPr>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754C619-0AF6-4CB5-B36E-3D1159075D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860CE09-5271-4D5E-B877-AC0017A3D0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3A672AD-89B8-408E-8019-C37FA70F8B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1C47116-7EF4-4033-867E-46CCACAE89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0B1A8E0-2D1D-480D-8D2B-A7F1FA6906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153036</xdr:rowOff>
    </xdr:from>
    <xdr:to>
      <xdr:col>31</xdr:col>
      <xdr:colOff>85725</xdr:colOff>
      <xdr:row>107</xdr:row>
      <xdr:rowOff>83186</xdr:rowOff>
    </xdr:to>
    <xdr:sp macro="" textlink="">
      <xdr:nvSpPr>
        <xdr:cNvPr id="475" name="円/楕円 474">
          <a:extLst>
            <a:ext uri="{FF2B5EF4-FFF2-40B4-BE49-F238E27FC236}">
              <a16:creationId xmlns:a16="http://schemas.microsoft.com/office/drawing/2014/main" id="{39ABF24B-24D6-4AFF-8FE3-714DF39C36A0}"/>
            </a:ext>
          </a:extLst>
        </xdr:cNvPr>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74313</xdr:rowOff>
    </xdr:from>
    <xdr:ext cx="469744" cy="259045"/>
    <xdr:sp macro="" textlink="">
      <xdr:nvSpPr>
        <xdr:cNvPr id="476" name="n_1mainValue【庁舎】&#10;一人当たり面積">
          <a:extLst>
            <a:ext uri="{FF2B5EF4-FFF2-40B4-BE49-F238E27FC236}">
              <a16:creationId xmlns:a16="http://schemas.microsoft.com/office/drawing/2014/main" id="{DD3E2071-F47A-4CDF-AF1A-668B3AA02D44}"/>
            </a:ext>
          </a:extLst>
        </xdr:cNvPr>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a:extLst>
            <a:ext uri="{FF2B5EF4-FFF2-40B4-BE49-F238E27FC236}">
              <a16:creationId xmlns:a16="http://schemas.microsoft.com/office/drawing/2014/main" id="{97E487EC-9680-4502-A123-D12B8D2FC7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a:extLst>
            <a:ext uri="{FF2B5EF4-FFF2-40B4-BE49-F238E27FC236}">
              <a16:creationId xmlns:a16="http://schemas.microsoft.com/office/drawing/2014/main" id="{E7B93330-CE76-422A-AAA8-51ABBA0FB5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a:extLst>
            <a:ext uri="{FF2B5EF4-FFF2-40B4-BE49-F238E27FC236}">
              <a16:creationId xmlns:a16="http://schemas.microsoft.com/office/drawing/2014/main" id="{A77B0940-F491-4CEE-A512-5963E38CDF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AF30EAB-B58F-4B6C-BF01-15BF0022E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E484EBB2-2314-49DC-883D-88968398B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A66C5507-FE44-421E-9BC3-FCC04263C41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B62F1196-C8CA-4AC6-BA03-E66752FE53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992FAB02-44FF-4466-B8DB-4089848011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191AC7B7-E066-4563-903D-1813DA7DF6E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8263163F-012E-44E2-A44A-CE3232F1E6A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2CE6604-1512-4192-B224-9DC81A86E13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A854B9ED-501C-4D2D-86D6-7CC6FF6F9B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FBE9BFBA-5831-4BB6-A365-4F5D38E56A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F17B65C8-B45E-4D95-8607-D6CE8AB96A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CC3B18DC-2237-4BB7-926A-D81B39DA252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99E146DE-61ED-4799-B518-E649DA8CCC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BDB887F3-E348-444A-BDD8-B4B02E90BD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FE5309DE-0480-41A4-B219-88898595D47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337E0271-EB93-424B-B1A9-219A0DE84B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1D2A1EE6-5D17-4479-8359-BF67BF9876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BD18DE74-D806-424B-89F7-B52D854D86E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3282C3B7-09B7-49AF-8E06-1C1A58737E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8AD2B3AC-AAD9-403D-9310-08AF0DE15EB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98F92B07-1C06-4C42-BB3C-A8D2D6D7A08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DBD6DFCF-51D4-47F6-9C96-CA2A47C4D859}"/>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2867438B-FA87-43C5-BC5F-F2A08FA277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55BBE904-146D-464B-9AEB-060F38E3A9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EF9F1A30-E2CC-458C-8D8A-00088CF86C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18C06F57-71A8-4035-8D2D-5038070AEC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3DB22100-B329-4483-B999-7CC7024AA9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69BC2F8A-D82A-47B7-B075-8955674D18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2D06DEE4-05EA-4CD4-A9FF-FCC5B5D0FD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A4525948-EDA4-4965-B36A-271D92EF34CF}"/>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44B1C603-8911-4859-AB0E-8AE2FB02C327}"/>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6B688D95-8CBD-44C0-A4DF-3F9477D54111}"/>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8B3371B4-E12F-4A98-A6D8-57745E250EF6}"/>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E28DB780-733C-4045-86C3-9081F773F09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708D0811-3862-46BD-9DD3-C08790B5C67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E6FDF00-8C2B-4E1C-B2F4-AFDCBCC5FA5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D76C9254-3310-4ACD-8D9B-DA9578D4CB0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C58FEB03-CAC0-40B5-892B-EBFD157D17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4873DFD8-C6B9-4CD1-9537-64DC8C0606C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BC594DC3-B5C5-4014-9209-6D6DA9ECB2D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3BC3C64A-8B5D-450C-AE13-4BCBB10457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F3D873E8-7E21-4A77-AD0B-7064EF031CD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D9E2F1A8-5BE2-4136-B018-9C1192795D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42992A00-6E63-4B4D-A918-69FECF074D8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7AB0D4C5-DE4B-4A0D-85C5-E808617D0C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FC9A2634-7D6C-4ABB-8ED6-CA27588F4F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高い数値を推移している。これは、町内にある５つの学校施設の全てが高い老朽化比率となっているのが要因である。今後は、耐震化工事等、長寿命化計画に基づいた適切な更新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8D6E4A13-3D1D-4F5E-9CCA-32050F4BDB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A1DA5049-D4FA-4113-8518-BA6D070485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B4774C6B-8E82-4871-A066-F455E02A3F99}"/>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42A3BE8D-C3EC-4ECD-B932-32BFB7CD000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B03F69CB-0F5C-4816-8589-3E7BA7ABD531}"/>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7E4668A7-94D6-42BB-B3C1-5AA40694D72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41FE0A3C-C1C5-4227-8B33-48E7B9AA8C54}"/>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6A686654-282A-43FF-9DAE-BC52993EACD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D767FC68-9459-4DB2-96F1-334B87E3BD74}"/>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2344648E-EBE7-488C-8DD1-F0C9F4A166F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B30B3A15-92DE-4F00-8EA4-0CD06CF81948}"/>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8B666D8D-1B7C-4062-BB60-0A0A0A3AF5C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EB07D11B-48A2-408D-B45D-F7BE18387905}"/>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2B4D837C-B23A-442A-8C8B-49F76E8CB6A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6D51C743-B138-4A91-AABC-10A5A2E0BCEC}"/>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268E7C02-6421-4B80-9310-6A7542C44A7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a:extLst>
            <a:ext uri="{FF2B5EF4-FFF2-40B4-BE49-F238E27FC236}">
              <a16:creationId xmlns:a16="http://schemas.microsoft.com/office/drawing/2014/main" id="{B3C41585-EFBF-456A-BAAB-3ACD2739231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8EE1709F-E1EF-428F-B4C7-9E78956473D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a:extLst>
            <a:ext uri="{FF2B5EF4-FFF2-40B4-BE49-F238E27FC236}">
              <a16:creationId xmlns:a16="http://schemas.microsoft.com/office/drawing/2014/main" id="{D1507E65-DA1A-453D-B528-0FE1D91DD6A1}"/>
            </a:ext>
          </a:extLst>
        </xdr:cNvPr>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a:extLst>
            <a:ext uri="{FF2B5EF4-FFF2-40B4-BE49-F238E27FC236}">
              <a16:creationId xmlns:a16="http://schemas.microsoft.com/office/drawing/2014/main" id="{98BEB794-FD84-40FE-A138-AE2A64C9196B}"/>
            </a:ext>
          </a:extLst>
        </xdr:cNvPr>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a:extLst>
            <a:ext uri="{FF2B5EF4-FFF2-40B4-BE49-F238E27FC236}">
              <a16:creationId xmlns:a16="http://schemas.microsoft.com/office/drawing/2014/main" id="{8C1789CA-AF6E-4FAB-B1B3-A27D0078090A}"/>
            </a:ext>
          </a:extLst>
        </xdr:cNvPr>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a:extLst>
            <a:ext uri="{FF2B5EF4-FFF2-40B4-BE49-F238E27FC236}">
              <a16:creationId xmlns:a16="http://schemas.microsoft.com/office/drawing/2014/main" id="{2F1B55A8-F3C5-449F-AA12-42144BCA1BBD}"/>
            </a:ext>
          </a:extLst>
        </xdr:cNvPr>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a:extLst>
            <a:ext uri="{FF2B5EF4-FFF2-40B4-BE49-F238E27FC236}">
              <a16:creationId xmlns:a16="http://schemas.microsoft.com/office/drawing/2014/main" id="{BB4BC7B8-39F5-48DF-9F4E-5F479291561E}"/>
            </a:ext>
          </a:extLst>
        </xdr:cNvPr>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a:extLst>
            <a:ext uri="{FF2B5EF4-FFF2-40B4-BE49-F238E27FC236}">
              <a16:creationId xmlns:a16="http://schemas.microsoft.com/office/drawing/2014/main" id="{4304E18D-EA8B-4782-BA70-FF40EC4271AC}"/>
            </a:ext>
          </a:extLst>
        </xdr:cNvPr>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a:extLst>
            <a:ext uri="{FF2B5EF4-FFF2-40B4-BE49-F238E27FC236}">
              <a16:creationId xmlns:a16="http://schemas.microsoft.com/office/drawing/2014/main" id="{B5BB75EE-8BD8-4A7F-8EF1-D7C8E3DD9AF5}"/>
            </a:ext>
          </a:extLst>
        </xdr:cNvPr>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a:extLst>
            <a:ext uri="{FF2B5EF4-FFF2-40B4-BE49-F238E27FC236}">
              <a16:creationId xmlns:a16="http://schemas.microsoft.com/office/drawing/2014/main" id="{6FC260E8-263C-4AF9-9B9B-817641B6266C}"/>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A5675F93-A23A-49CC-964B-64076829EAD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01FC6CC1-6F97-4E5F-A1DA-2ABFE7F2B8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3B541A4C-0A11-4F72-AE40-EFAAEF28D7E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2E655D6A-ECF3-40E7-883B-DC6EC2B3D4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E12BDE0E-143C-4FFF-9547-903CD5E0F7A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79" name="円/楕円 78">
          <a:extLst>
            <a:ext uri="{FF2B5EF4-FFF2-40B4-BE49-F238E27FC236}">
              <a16:creationId xmlns:a16="http://schemas.microsoft.com/office/drawing/2014/main" id="{3CBCBBCD-55EE-487E-A847-5F21B8FEC0DB}"/>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a:extLst>
            <a:ext uri="{FF2B5EF4-FFF2-40B4-BE49-F238E27FC236}">
              <a16:creationId xmlns:a16="http://schemas.microsoft.com/office/drawing/2014/main" id="{6AFD38FF-308F-4776-B065-4CFF4675FCC7}"/>
            </a:ext>
          </a:extLst>
        </xdr:cNvPr>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81" name="n_1mainValue有形固定資産減価償却率">
          <a:extLst>
            <a:ext uri="{FF2B5EF4-FFF2-40B4-BE49-F238E27FC236}">
              <a16:creationId xmlns:a16="http://schemas.microsoft.com/office/drawing/2014/main" id="{6B5632AA-AC6C-4A04-8A89-6C5D09EA665F}"/>
            </a:ext>
          </a:extLst>
        </xdr:cNvPr>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25FF7C70-959D-4C9C-A58C-28A3FFA04FA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D6B5E248-191B-48D0-863A-C15ED2A7600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ED9259D8-0A84-4448-99E8-10EDA6D3273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id="{BDEFBB17-2C7B-448D-A3D5-69C7F32EE3C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id="{7057B8EC-020F-4B99-9081-1612D5D8D70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id="{5E3585D6-0CB5-4A32-9FAB-8A2AFD502D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id="{0663AC28-8972-4CA9-BC06-3A182A3786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id="{276EF397-DAFD-4217-B6D4-867B64FD6D48}"/>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id="{55789C40-9692-4D20-BD67-0A7602B46D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id="{5FE9BF83-D011-4FED-9161-A9FA8D4E51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id="{A0B03E00-B707-4A43-A09E-06EA635A641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id="{814D06A1-C9AC-4E68-9981-FC692A3CE7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id="{40E547E8-04E6-48AE-B558-5816DB8A0A4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id="{ED4F061B-6536-4873-BB26-2C952CCFC8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F953A9F-FEC8-4459-AAC1-1DB44AFD72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75D728CC-1537-4968-A1D9-A5CDD07EF4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CBDB04F-62CA-408B-99C8-254FDAA324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15A482BF-5A3A-4DBE-8437-96FA759C82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D021135-F7F2-4330-9CBC-A327AB879A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DFCE67E9-0EDB-471B-A0F5-C23BCBF653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E426EFF-6A4B-4DDA-B2EC-9F0CE5419D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02A2FFF-8F13-4E26-A9EE-6C91117668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40A1998-D229-4271-A407-D02D79BBC2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1AFFB35-F872-4D40-9F93-7D76D951407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1841211C-E517-41E4-8831-DBE6651F25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5E3F9F3-A28C-4C60-89EC-5F555278D4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EEF3285-221D-4574-B1B0-CD5331B759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20742CB-D052-42BC-BCE1-8F6B4A2ED7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D75A3A1-8AB4-4483-8292-A67FC0A963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1A793DC-037B-46CB-B4A2-71F4D692FC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B23413C7-570C-4936-8A5D-55CFF0F6C4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63E8EEA1-2DF1-4DB9-990B-56DDC6E3ED9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4171D7B8-E36E-471C-AE1A-344713F1D88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8BE49E4C-D2B3-4372-8B97-943531D286A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C324CFC-44EE-4A88-BE16-26B8E9C878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DC7EB233-577B-49E5-A6FC-108C0FFFD4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7B3C0255-5A20-40A3-B57D-0785BD2A91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73FC4CBD-6942-4B21-AB94-D9C4222721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85EA9D67-6A43-4317-B892-10D2CC7C7A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E5F2AA2C-3B0D-4742-86FA-8864569D35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A373E8BA-0ADE-43E5-BF73-142B0ACC49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82E80EDD-1FD5-4DD7-BAFC-FFAE7FE387D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8DCDF36E-BC56-45A4-9E1C-A7D3BB0B38B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7255ADD-86FC-491E-8A13-49E0D81E525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91653287-C8BF-4634-8DCF-54972506CD6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2A866A73-261E-487A-BF4C-1D274F9649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422821E1-84D0-45D9-BE1D-CBE6E35EC7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11A9D580-F958-4EB4-B245-805A18C310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5DF99389-EE48-42EB-8C17-E5D3EC5642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F23833FA-1011-4DB8-8871-5D727A124A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89A5CE2C-D1BB-4CAA-9D43-4A58B2191E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72E142A2-A41E-4C66-B068-3BAF96A42F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295C7A61-DBF2-4178-9345-3F77762B2B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E421145A-3656-4F30-BAC6-C3E989B625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38CFBA6-5AE6-44C5-8230-56BA3D7E00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AEE76F8-C64F-4698-BBC0-2884776E7734}"/>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C06A8765-D204-4503-A009-2FC2C5C9C45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DB2D550-322E-4093-B7E8-24652DE4971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100192C2-D18D-442E-AE5B-0233E5DDF18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0CD3892-176D-46B7-B9DF-601A1CD9191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6720DBA-697C-481C-BC0F-DD40EFC461A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152E2D6-6B6D-4676-8C52-0D1DB45D132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67E8B97C-973F-4245-8039-5F1F1245169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7EF84A78-1753-4DE9-9CFD-C77AA467B94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CF43BC06-8228-4E2A-90CC-88965A64D2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34134724-FFB9-4040-A864-50BE68482BA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7BF3D26B-ABB1-4C9D-B053-2D8403C03D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3CFD20CB-1A55-4866-913E-5B5A860FBE85}"/>
            </a:ext>
          </a:extLst>
        </xdr:cNvPr>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498065AA-31BC-4793-AE26-884978CEAB29}"/>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43BBCCF9-EE9B-4291-988A-6704BE111DCC}"/>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a:extLst>
            <a:ext uri="{FF2B5EF4-FFF2-40B4-BE49-F238E27FC236}">
              <a16:creationId xmlns:a16="http://schemas.microsoft.com/office/drawing/2014/main" id="{210B89BA-3440-4391-A092-155917516B67}"/>
            </a:ext>
          </a:extLst>
        </xdr:cNvPr>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a:extLst>
            <a:ext uri="{FF2B5EF4-FFF2-40B4-BE49-F238E27FC236}">
              <a16:creationId xmlns:a16="http://schemas.microsoft.com/office/drawing/2014/main" id="{EAE898AA-2180-4B76-8F2A-BF1B29C43186}"/>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a:extLst>
            <a:ext uri="{FF2B5EF4-FFF2-40B4-BE49-F238E27FC236}">
              <a16:creationId xmlns:a16="http://schemas.microsoft.com/office/drawing/2014/main" id="{538019D3-ABD3-4D05-97C7-D581B108EFB5}"/>
            </a:ext>
          </a:extLst>
        </xdr:cNvPr>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a:extLst>
            <a:ext uri="{FF2B5EF4-FFF2-40B4-BE49-F238E27FC236}">
              <a16:creationId xmlns:a16="http://schemas.microsoft.com/office/drawing/2014/main" id="{78FBD118-3121-4408-8DD7-0AA9D1A71932}"/>
            </a:ext>
          </a:extLst>
        </xdr:cNvPr>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a:extLst>
            <a:ext uri="{FF2B5EF4-FFF2-40B4-BE49-F238E27FC236}">
              <a16:creationId xmlns:a16="http://schemas.microsoft.com/office/drawing/2014/main" id="{8DA2F725-27BA-4D3D-8B95-DC666DA66210}"/>
            </a:ext>
          </a:extLst>
        </xdr:cNvPr>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8AEAE89C-ED87-4506-B226-CCB230A39B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4C2DE144-E970-44E3-9F90-8FFA7D200A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5BC32418-421C-4CBF-9BF8-6FC4591F98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F237B8-A024-468A-ACA8-FC8B3834A4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B454BC-48C0-4D84-9032-FCBA504FC1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114554</xdr:rowOff>
    </xdr:from>
    <xdr:to>
      <xdr:col>5</xdr:col>
      <xdr:colOff>409575</xdr:colOff>
      <xdr:row>40</xdr:row>
      <xdr:rowOff>44704</xdr:rowOff>
    </xdr:to>
    <xdr:sp macro="" textlink="">
      <xdr:nvSpPr>
        <xdr:cNvPr id="68" name="円/楕円 67">
          <a:extLst>
            <a:ext uri="{FF2B5EF4-FFF2-40B4-BE49-F238E27FC236}">
              <a16:creationId xmlns:a16="http://schemas.microsoft.com/office/drawing/2014/main" id="{83F2E7A9-A83B-488F-8454-A7DF1C6F634B}"/>
            </a:ext>
          </a:extLst>
        </xdr:cNvPr>
        <xdr:cNvSpPr/>
      </xdr:nvSpPr>
      <xdr:spPr>
        <a:xfrm>
          <a:off x="3746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a:extLst>
            <a:ext uri="{FF2B5EF4-FFF2-40B4-BE49-F238E27FC236}">
              <a16:creationId xmlns:a16="http://schemas.microsoft.com/office/drawing/2014/main" id="{CF285E03-AA87-4BCD-ADA3-C8B7100F1974}"/>
            </a:ext>
          </a:extLst>
        </xdr:cNvPr>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35831</xdr:rowOff>
    </xdr:from>
    <xdr:ext cx="405111" cy="259045"/>
    <xdr:sp macro="" textlink="">
      <xdr:nvSpPr>
        <xdr:cNvPr id="70" name="n_1mainValue【道路】&#10;有形固定資産減価償却率">
          <a:extLst>
            <a:ext uri="{FF2B5EF4-FFF2-40B4-BE49-F238E27FC236}">
              <a16:creationId xmlns:a16="http://schemas.microsoft.com/office/drawing/2014/main" id="{999FDF84-91E0-4B71-AAF7-7BBF46A7839D}"/>
            </a:ext>
          </a:extLst>
        </xdr:cNvPr>
        <xdr:cNvSpPr txBox="1"/>
      </xdr:nvSpPr>
      <xdr:spPr>
        <a:xfrm>
          <a:off x="3582043"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D3D2D903-1667-49A0-823C-24B73840D3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F5B19E20-AD5B-4F6D-AB78-47994400EC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8C676B35-1681-4AAA-854A-6FDE6A08E6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9C9ED872-68D4-48AC-A102-A9A4D7661E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95717EDF-21E0-4A26-92D3-57E471BC54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C9D57B46-80B3-4336-A22F-BD922B0AB2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4FD1BF4A-8B16-4EAC-B2E4-4BEC286A40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E8ABBA3-D7FF-4D8A-9A45-DEF37B9CA4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31AAE16A-4C5E-411A-AFEB-EC516EDC31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CE8929A9-7D05-41F9-961E-481F170BC2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E2A483B1-3CDB-4F5D-AEA3-7AB9988366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335879B8-C95E-4A44-84EA-2BDA18C0A3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708F7F35-93A2-46CB-B0E1-044F24BE92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a:extLst>
            <a:ext uri="{FF2B5EF4-FFF2-40B4-BE49-F238E27FC236}">
              <a16:creationId xmlns:a16="http://schemas.microsoft.com/office/drawing/2014/main" id="{A1354378-97F8-453D-8D50-CF7E436FD27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E21694BF-CA97-4F75-9463-19281ADC83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a:extLst>
            <a:ext uri="{FF2B5EF4-FFF2-40B4-BE49-F238E27FC236}">
              <a16:creationId xmlns:a16="http://schemas.microsoft.com/office/drawing/2014/main" id="{590C88EE-068A-41B2-BB03-7992CFB05BA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EC9D226C-93E8-4AD8-A125-1DB5BCF37A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a:extLst>
            <a:ext uri="{FF2B5EF4-FFF2-40B4-BE49-F238E27FC236}">
              <a16:creationId xmlns:a16="http://schemas.microsoft.com/office/drawing/2014/main" id="{D183CF79-D8EA-42A7-A0A9-7A71776863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FFAFA5B8-C5E2-4105-A273-CC6AE04965F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a:extLst>
            <a:ext uri="{FF2B5EF4-FFF2-40B4-BE49-F238E27FC236}">
              <a16:creationId xmlns:a16="http://schemas.microsoft.com/office/drawing/2014/main" id="{B0F1BEB6-2AF3-4FE7-AD52-EAE1EABC705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904BED03-E00A-4AB7-A8F1-B48D867627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DE285C32-D89B-4E5E-B28B-45B9AA66606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405B96AC-8B72-4FF9-A583-C0FAFE3413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a:extLst>
            <a:ext uri="{FF2B5EF4-FFF2-40B4-BE49-F238E27FC236}">
              <a16:creationId xmlns:a16="http://schemas.microsoft.com/office/drawing/2014/main" id="{2FEBA4BF-2553-4096-A76E-B7D7BD158BBC}"/>
            </a:ext>
          </a:extLst>
        </xdr:cNvPr>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a:extLst>
            <a:ext uri="{FF2B5EF4-FFF2-40B4-BE49-F238E27FC236}">
              <a16:creationId xmlns:a16="http://schemas.microsoft.com/office/drawing/2014/main" id="{4C4AD1F3-7BD0-4444-959C-12FA49B4BA38}"/>
            </a:ext>
          </a:extLst>
        </xdr:cNvPr>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a:extLst>
            <a:ext uri="{FF2B5EF4-FFF2-40B4-BE49-F238E27FC236}">
              <a16:creationId xmlns:a16="http://schemas.microsoft.com/office/drawing/2014/main" id="{11A762CA-6F65-4261-880E-75E87C84F6E1}"/>
            </a:ext>
          </a:extLst>
        </xdr:cNvPr>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a:extLst>
            <a:ext uri="{FF2B5EF4-FFF2-40B4-BE49-F238E27FC236}">
              <a16:creationId xmlns:a16="http://schemas.microsoft.com/office/drawing/2014/main" id="{0CB1E8AF-41B0-4D90-88AB-6EC972E0D116}"/>
            </a:ext>
          </a:extLst>
        </xdr:cNvPr>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a:extLst>
            <a:ext uri="{FF2B5EF4-FFF2-40B4-BE49-F238E27FC236}">
              <a16:creationId xmlns:a16="http://schemas.microsoft.com/office/drawing/2014/main" id="{3C7CEE19-E920-400C-A16D-C38295997A6C}"/>
            </a:ext>
          </a:extLst>
        </xdr:cNvPr>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a:extLst>
            <a:ext uri="{FF2B5EF4-FFF2-40B4-BE49-F238E27FC236}">
              <a16:creationId xmlns:a16="http://schemas.microsoft.com/office/drawing/2014/main" id="{FDB9B5BE-1916-4A67-A330-A370C5CB65E6}"/>
            </a:ext>
          </a:extLst>
        </xdr:cNvPr>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a:extLst>
            <a:ext uri="{FF2B5EF4-FFF2-40B4-BE49-F238E27FC236}">
              <a16:creationId xmlns:a16="http://schemas.microsoft.com/office/drawing/2014/main" id="{D2FF5231-6555-4253-BE4D-101AB364F7F5}"/>
            </a:ext>
          </a:extLst>
        </xdr:cNvPr>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a:extLst>
            <a:ext uri="{FF2B5EF4-FFF2-40B4-BE49-F238E27FC236}">
              <a16:creationId xmlns:a16="http://schemas.microsoft.com/office/drawing/2014/main" id="{1FAB0384-3C68-4F44-9456-BF566BF54CA3}"/>
            </a:ext>
          </a:extLst>
        </xdr:cNvPr>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F160D948-ED20-4426-826B-50319295E3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7B7E377B-E24A-45A1-8063-F591979943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FCAE3FD8-7DDD-471F-B473-FC8A10D1F2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12191DB1-E642-4977-BC67-B073A4F8C9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E5EADC0A-F43D-481C-B301-E797ACCC16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169780</xdr:rowOff>
    </xdr:from>
    <xdr:to>
      <xdr:col>14</xdr:col>
      <xdr:colOff>79375</xdr:colOff>
      <xdr:row>39</xdr:row>
      <xdr:rowOff>99930</xdr:rowOff>
    </xdr:to>
    <xdr:sp macro="" textlink="">
      <xdr:nvSpPr>
        <xdr:cNvPr id="107" name="円/楕円 106">
          <a:extLst>
            <a:ext uri="{FF2B5EF4-FFF2-40B4-BE49-F238E27FC236}">
              <a16:creationId xmlns:a16="http://schemas.microsoft.com/office/drawing/2014/main" id="{C2A1B835-8815-4D4F-87CC-76BEE0582C6A}"/>
            </a:ext>
          </a:extLst>
        </xdr:cNvPr>
        <xdr:cNvSpPr/>
      </xdr:nvSpPr>
      <xdr:spPr>
        <a:xfrm>
          <a:off x="9588500" y="6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a:extLst>
            <a:ext uri="{FF2B5EF4-FFF2-40B4-BE49-F238E27FC236}">
              <a16:creationId xmlns:a16="http://schemas.microsoft.com/office/drawing/2014/main" id="{A8E2C634-C28A-4B3F-9111-6102BAC646D9}"/>
            </a:ext>
          </a:extLst>
        </xdr:cNvPr>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116457</xdr:rowOff>
    </xdr:from>
    <xdr:ext cx="534377" cy="259045"/>
    <xdr:sp macro="" textlink="">
      <xdr:nvSpPr>
        <xdr:cNvPr id="109" name="n_1mainValue【道路】&#10;一人当たり延長">
          <a:extLst>
            <a:ext uri="{FF2B5EF4-FFF2-40B4-BE49-F238E27FC236}">
              <a16:creationId xmlns:a16="http://schemas.microsoft.com/office/drawing/2014/main" id="{8BEED818-FCC9-48F1-BAD4-8716D329E408}"/>
            </a:ext>
          </a:extLst>
        </xdr:cNvPr>
        <xdr:cNvSpPr txBox="1"/>
      </xdr:nvSpPr>
      <xdr:spPr>
        <a:xfrm>
          <a:off x="9359410" y="64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43B1ABA4-CC19-4206-8192-3B8CAEAEEB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D29F6C4D-6CCF-4AA6-94C0-B84DB4A133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3EECFC37-B823-41DC-9232-916D00CF92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AFE68FFD-A665-40C1-AADF-658D5D7657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B1D4525D-9F88-4C21-8D7C-015F575C78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6D8C1303-A425-4AEB-8300-0F7EB2321C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46A94B0A-2E31-45E3-BBC3-12E5D5FD78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F73230FB-276B-43F2-A2DF-11FAE93F03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62A91378-8327-4425-BCE6-437F07C34A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FFAE6E2A-2B51-4CC3-BA38-21A85CDABF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7C2A78C7-01D2-41B9-94CD-050FA5668A5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id="{FC5608C2-9BF7-46A7-9557-54439FE441D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a:extLst>
            <a:ext uri="{FF2B5EF4-FFF2-40B4-BE49-F238E27FC236}">
              <a16:creationId xmlns:a16="http://schemas.microsoft.com/office/drawing/2014/main" id="{7C23FC27-F383-4C6E-99A3-98EBDB25FBA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id="{8DBE0194-7441-46A9-81C3-06858FEAD94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41C42DB0-AFC8-433C-9218-2956C811CAF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id="{5CE0B0BA-3BEC-4C32-A5F5-EF8FAD393A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2034D1B1-89D2-45A9-B585-4E469B499E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id="{6C025E80-0930-4E95-BB31-C5D8438ADD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B47815BE-651A-4BD2-9201-BBCF8F7C3E9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id="{1C32DE7B-3119-4690-AF75-F09F0CB521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950BFB73-5A74-4A5E-A465-D13BD91496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id="{F8D17E63-2151-4874-A9BC-165C73EC65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a:extLst>
            <a:ext uri="{FF2B5EF4-FFF2-40B4-BE49-F238E27FC236}">
              <a16:creationId xmlns:a16="http://schemas.microsoft.com/office/drawing/2014/main" id="{A026618B-14CC-4D6E-8BE0-7605E416B25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656DB92E-BD57-4617-B4C3-4262A1C117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C2492CA6-8CEB-427C-B18A-55C82927B64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D60573C2-A52C-4B0A-8172-7049A32D95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a:extLst>
            <a:ext uri="{FF2B5EF4-FFF2-40B4-BE49-F238E27FC236}">
              <a16:creationId xmlns:a16="http://schemas.microsoft.com/office/drawing/2014/main" id="{85E79AAC-F214-4F5B-8374-F12A76252AD0}"/>
            </a:ext>
          </a:extLst>
        </xdr:cNvPr>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6EF6CEBF-EAD7-4625-A3F5-EDDF154373A5}"/>
            </a:ext>
          </a:extLst>
        </xdr:cNvPr>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a:extLst>
            <a:ext uri="{FF2B5EF4-FFF2-40B4-BE49-F238E27FC236}">
              <a16:creationId xmlns:a16="http://schemas.microsoft.com/office/drawing/2014/main" id="{76E3AB1F-8221-44DB-B24C-B6364EB60AD1}"/>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5A83AEF8-E848-451A-94ED-CB93B366D71C}"/>
            </a:ext>
          </a:extLst>
        </xdr:cNvPr>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a:extLst>
            <a:ext uri="{FF2B5EF4-FFF2-40B4-BE49-F238E27FC236}">
              <a16:creationId xmlns:a16="http://schemas.microsoft.com/office/drawing/2014/main" id="{A6E77EF0-6FAC-4D21-AF24-B28A7F39AD9A}"/>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FA75DD1A-80EE-41BC-86D9-7F9CABA6CA6A}"/>
            </a:ext>
          </a:extLst>
        </xdr:cNvPr>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a:extLst>
            <a:ext uri="{FF2B5EF4-FFF2-40B4-BE49-F238E27FC236}">
              <a16:creationId xmlns:a16="http://schemas.microsoft.com/office/drawing/2014/main" id="{DB81156F-6DC3-4A18-ABFC-7554A59F9D17}"/>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a:extLst>
            <a:ext uri="{FF2B5EF4-FFF2-40B4-BE49-F238E27FC236}">
              <a16:creationId xmlns:a16="http://schemas.microsoft.com/office/drawing/2014/main" id="{48C7E121-D0C9-4D5B-A147-787FC89C40D8}"/>
            </a:ext>
          </a:extLst>
        </xdr:cNvPr>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40F9E23-AEAB-4E8F-8C02-11ADEFE635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EE1AA4D-5661-41EE-B4D8-6EBFF2BD96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E46F17F-E585-4BDD-8227-9AF5C285FE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8973E10-7CC6-4EB5-B165-1FCF481A3E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178C80F-06F5-40A0-807D-2795E8A861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123916</xdr:rowOff>
    </xdr:from>
    <xdr:to>
      <xdr:col>5</xdr:col>
      <xdr:colOff>409575</xdr:colOff>
      <xdr:row>60</xdr:row>
      <xdr:rowOff>54066</xdr:rowOff>
    </xdr:to>
    <xdr:sp macro="" textlink="">
      <xdr:nvSpPr>
        <xdr:cNvPr id="149" name="円/楕円 148">
          <a:extLst>
            <a:ext uri="{FF2B5EF4-FFF2-40B4-BE49-F238E27FC236}">
              <a16:creationId xmlns:a16="http://schemas.microsoft.com/office/drawing/2014/main" id="{84529A74-260B-46E6-9532-C2122193AE88}"/>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511A094B-C4F4-4BCD-B007-0D4FBAB0808B}"/>
            </a:ext>
          </a:extLst>
        </xdr:cNvPr>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70593</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80D554B0-6D6F-4F5E-97C4-192CD36B8190}"/>
            </a:ext>
          </a:extLst>
        </xdr:cNvPr>
        <xdr:cNvSpPr txBox="1"/>
      </xdr:nvSpPr>
      <xdr:spPr>
        <a:xfrm>
          <a:off x="3582043"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602B3B8B-5A89-41F9-B428-DF43F12241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59B935AD-4E44-4A80-8796-37EA07E1BA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85819143-4197-42AF-8D63-BF56326705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4DCBCD3D-AC5E-4F45-8E9E-0F910CD340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D5E95C07-F7BA-4A70-B2E8-5127A02B4C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2ED4D23F-8674-447A-A3F9-EF46649AC7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DFA38732-27A4-4C70-A64B-0516CEDED2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21FADB24-1112-429D-9FCD-E7E28BEDF9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E06B8A1A-8410-4054-B115-EA02A0E7CD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38BA0475-AE8A-43DB-A0CD-0BA1286FAB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id="{B9F43F47-D494-4703-BBEA-B73A1FD938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id="{B70CEB52-1D91-441B-B37E-230318BF958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id="{FC8BE687-4AEE-4193-B83B-971E61E6B0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id="{1F28086E-2D6C-4BFF-B17D-FD80E2B9D10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id="{9C8B2AB3-4F01-450A-B4F6-4AD5CE1E2C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id="{C6B1DEC5-B496-4A65-AF06-F07B82B3865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id="{C31EDA79-E0C3-4246-8B57-66825F1332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id="{61634C45-6254-4AEC-8D75-93105956BE0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id="{B9414FC0-8B5F-4B62-B1BB-9C3EBF77664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id="{7A771B25-DFE5-45EB-A1ED-C83966EE93B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6AE77AF3-3DBB-45A2-A16B-9ABF13430A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id="{5AD52E3B-091C-44D2-876C-7A9289B20AF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id="{036CAE0D-94D6-4563-8220-0BE1C773B0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a:extLst>
            <a:ext uri="{FF2B5EF4-FFF2-40B4-BE49-F238E27FC236}">
              <a16:creationId xmlns:a16="http://schemas.microsoft.com/office/drawing/2014/main" id="{FD3471A4-68D5-4E61-9E87-EB87EF13A622}"/>
            </a:ext>
          </a:extLst>
        </xdr:cNvPr>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id="{E987860A-C734-4BAE-923B-D4186ACFAD50}"/>
            </a:ext>
          </a:extLst>
        </xdr:cNvPr>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a:extLst>
            <a:ext uri="{FF2B5EF4-FFF2-40B4-BE49-F238E27FC236}">
              <a16:creationId xmlns:a16="http://schemas.microsoft.com/office/drawing/2014/main" id="{9746970F-36EB-46C5-B505-A67221BB7E28}"/>
            </a:ext>
          </a:extLst>
        </xdr:cNvPr>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id="{48DCF769-F4E9-4283-8D6F-B2D0BDA5B5FE}"/>
            </a:ext>
          </a:extLst>
        </xdr:cNvPr>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a:extLst>
            <a:ext uri="{FF2B5EF4-FFF2-40B4-BE49-F238E27FC236}">
              <a16:creationId xmlns:a16="http://schemas.microsoft.com/office/drawing/2014/main" id="{D28E8DE3-0E0E-425F-9D1D-C77C9B61FC31}"/>
            </a:ext>
          </a:extLst>
        </xdr:cNvPr>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id="{F06C07E1-10E9-4A34-958C-E67A6DEA5051}"/>
            </a:ext>
          </a:extLst>
        </xdr:cNvPr>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a:extLst>
            <a:ext uri="{FF2B5EF4-FFF2-40B4-BE49-F238E27FC236}">
              <a16:creationId xmlns:a16="http://schemas.microsoft.com/office/drawing/2014/main" id="{B5C63AD6-F537-45CD-90D8-593123BDCAA5}"/>
            </a:ext>
          </a:extLst>
        </xdr:cNvPr>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a:extLst>
            <a:ext uri="{FF2B5EF4-FFF2-40B4-BE49-F238E27FC236}">
              <a16:creationId xmlns:a16="http://schemas.microsoft.com/office/drawing/2014/main" id="{C5737207-238A-483C-968C-A71DBFC6637A}"/>
            </a:ext>
          </a:extLst>
        </xdr:cNvPr>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CD3FFEF-710A-4191-BA4E-8C50D698D0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2A2D3A-FC22-4157-85A0-2E889E1EEF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13320F5-DEF4-4D12-9B14-7B74236C56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ED12330-3F63-4F95-ABDB-A0E37D4D06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ADA3F4B-7F98-490F-9253-0720D03BA6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53417</xdr:rowOff>
    </xdr:from>
    <xdr:to>
      <xdr:col>14</xdr:col>
      <xdr:colOff>79375</xdr:colOff>
      <xdr:row>62</xdr:row>
      <xdr:rowOff>155017</xdr:rowOff>
    </xdr:to>
    <xdr:sp macro="" textlink="">
      <xdr:nvSpPr>
        <xdr:cNvPr id="188" name="円/楕円 187">
          <a:extLst>
            <a:ext uri="{FF2B5EF4-FFF2-40B4-BE49-F238E27FC236}">
              <a16:creationId xmlns:a16="http://schemas.microsoft.com/office/drawing/2014/main" id="{13117793-373B-440D-9E0A-2874098145D6}"/>
            </a:ext>
          </a:extLst>
        </xdr:cNvPr>
        <xdr:cNvSpPr/>
      </xdr:nvSpPr>
      <xdr:spPr>
        <a:xfrm>
          <a:off x="9588500" y="106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id="{F7608B6F-3E0A-4002-B933-5FBD8CFC4C49}"/>
            </a:ext>
          </a:extLst>
        </xdr:cNvPr>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146144</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id="{C73AA199-A405-4901-9449-FA82C1D18227}"/>
            </a:ext>
          </a:extLst>
        </xdr:cNvPr>
        <xdr:cNvSpPr txBox="1"/>
      </xdr:nvSpPr>
      <xdr:spPr>
        <a:xfrm>
          <a:off x="9327094" y="107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FBE3844A-60AC-4CD4-B998-AB40776042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E8E19168-01FF-4CEF-9DE1-322F29D527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40C06F13-ABD9-48F3-B7EC-87F1EA97A2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7A0D7271-BCA2-4D5F-A6FE-B9970FDF63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9AC7DCB9-F455-4054-9474-A69079E8F2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F2585E7F-B35A-4647-A70F-C21DAD04EE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9D92D796-2F6B-4C84-B406-6D997D96CF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F9FEA42E-16ED-416E-BA80-F8AABA272B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id="{60222912-1973-48D9-93F8-76EE919A13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id="{295E02C4-9E9F-4969-89A9-6FED307D16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a:extLst>
            <a:ext uri="{FF2B5EF4-FFF2-40B4-BE49-F238E27FC236}">
              <a16:creationId xmlns:a16="http://schemas.microsoft.com/office/drawing/2014/main" id="{9FF5562A-81DD-470A-908B-04BEBB0477D2}"/>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id="{60DC6937-4564-4549-9AD9-1A82538FA1D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id="{B5D3133B-A793-424A-9FEE-D5873B7F75B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id="{2033CAC1-1512-4219-8AB3-6E525272EC2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id="{88DB2C15-5C5C-45B9-820E-65C1677D40E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id="{3A7F1C34-03A3-40D6-9AA6-C82EB76B591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id="{C9CD6C8D-C057-4EB2-B2A8-6D27A872819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id="{9B056D4B-954F-4D5D-98D2-A42AE23D3D7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D1A211D4-0A97-4D9D-9952-CA6DFDF320A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A111C7EE-A7CB-4A8B-AD92-40B1B6F1C08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792A7746-7DE4-4F8D-B859-91672D090E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A203D7C3-7513-4349-8990-AF678A3661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a:extLst>
            <a:ext uri="{FF2B5EF4-FFF2-40B4-BE49-F238E27FC236}">
              <a16:creationId xmlns:a16="http://schemas.microsoft.com/office/drawing/2014/main" id="{E99C3417-BC45-40BF-9B3E-188BECD33806}"/>
            </a:ext>
          </a:extLst>
        </xdr:cNvPr>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a:extLst>
            <a:ext uri="{FF2B5EF4-FFF2-40B4-BE49-F238E27FC236}">
              <a16:creationId xmlns:a16="http://schemas.microsoft.com/office/drawing/2014/main" id="{0834EC75-5D5A-43C9-AC52-2B0C854CA451}"/>
            </a:ext>
          </a:extLst>
        </xdr:cNvPr>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a:extLst>
            <a:ext uri="{FF2B5EF4-FFF2-40B4-BE49-F238E27FC236}">
              <a16:creationId xmlns:a16="http://schemas.microsoft.com/office/drawing/2014/main" id="{8D7410F8-12DD-48AD-874C-42493D34E4BD}"/>
            </a:ext>
          </a:extLst>
        </xdr:cNvPr>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a:extLst>
            <a:ext uri="{FF2B5EF4-FFF2-40B4-BE49-F238E27FC236}">
              <a16:creationId xmlns:a16="http://schemas.microsoft.com/office/drawing/2014/main" id="{AD894316-9CE5-4EFA-A98F-0AB452AC5C6A}"/>
            </a:ext>
          </a:extLst>
        </xdr:cNvPr>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a:extLst>
            <a:ext uri="{FF2B5EF4-FFF2-40B4-BE49-F238E27FC236}">
              <a16:creationId xmlns:a16="http://schemas.microsoft.com/office/drawing/2014/main" id="{0ABB4B45-5829-45C1-9CAE-D062B0D3C90C}"/>
            </a:ext>
          </a:extLst>
        </xdr:cNvPr>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a:extLst>
            <a:ext uri="{FF2B5EF4-FFF2-40B4-BE49-F238E27FC236}">
              <a16:creationId xmlns:a16="http://schemas.microsoft.com/office/drawing/2014/main" id="{A7C633C3-8C16-4217-982D-3A10294B5785}"/>
            </a:ext>
          </a:extLst>
        </xdr:cNvPr>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a:extLst>
            <a:ext uri="{FF2B5EF4-FFF2-40B4-BE49-F238E27FC236}">
              <a16:creationId xmlns:a16="http://schemas.microsoft.com/office/drawing/2014/main" id="{35A78F46-B21C-47CB-9F57-A4766998B451}"/>
            </a:ext>
          </a:extLst>
        </xdr:cNvPr>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a:extLst>
            <a:ext uri="{FF2B5EF4-FFF2-40B4-BE49-F238E27FC236}">
              <a16:creationId xmlns:a16="http://schemas.microsoft.com/office/drawing/2014/main" id="{5DBDDF74-B771-4F2E-8437-C3EC4FF1ED83}"/>
            </a:ext>
          </a:extLst>
        </xdr:cNvPr>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E94621B7-946C-41D6-96C8-F09B49856F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B221C419-C208-412F-9961-8B966A21B5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BBAFDAB2-5DC8-4F2F-B80A-3F7DC30D63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E4B609E1-6AB3-401C-9CE5-904C385389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13803B8-01E5-4099-AC70-EE7B48A780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62737</xdr:rowOff>
    </xdr:from>
    <xdr:to>
      <xdr:col>5</xdr:col>
      <xdr:colOff>409575</xdr:colOff>
      <xdr:row>79</xdr:row>
      <xdr:rowOff>164337</xdr:rowOff>
    </xdr:to>
    <xdr:sp macro="" textlink="">
      <xdr:nvSpPr>
        <xdr:cNvPr id="226" name="円/楕円 225">
          <a:extLst>
            <a:ext uri="{FF2B5EF4-FFF2-40B4-BE49-F238E27FC236}">
              <a16:creationId xmlns:a16="http://schemas.microsoft.com/office/drawing/2014/main" id="{AD770215-093E-4000-AA83-85DD67DC3E60}"/>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a:extLst>
            <a:ext uri="{FF2B5EF4-FFF2-40B4-BE49-F238E27FC236}">
              <a16:creationId xmlns:a16="http://schemas.microsoft.com/office/drawing/2014/main" id="{6A3E3BD4-762F-4F67-A962-7F6948EBE2B9}"/>
            </a:ext>
          </a:extLst>
        </xdr:cNvPr>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9414</xdr:rowOff>
    </xdr:from>
    <xdr:ext cx="405111" cy="259045"/>
    <xdr:sp macro="" textlink="">
      <xdr:nvSpPr>
        <xdr:cNvPr id="228" name="n_1mainValue【公営住宅】&#10;有形固定資産減価償却率">
          <a:extLst>
            <a:ext uri="{FF2B5EF4-FFF2-40B4-BE49-F238E27FC236}">
              <a16:creationId xmlns:a16="http://schemas.microsoft.com/office/drawing/2014/main" id="{E493D277-E3F3-44F3-8F99-C3A28FFA5C64}"/>
            </a:ext>
          </a:extLst>
        </xdr:cNvPr>
        <xdr:cNvSpPr txBox="1"/>
      </xdr:nvSpPr>
      <xdr:spPr>
        <a:xfrm>
          <a:off x="3582043"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14C62C43-39E0-4D94-9A20-5A43D5D2EF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4205BC9D-0E7F-4E10-BB20-64B0B6A42A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91095112-53FF-4A32-B658-693CB75AB7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D1C38BE2-885F-4557-AF8D-79105CCEDE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ED24C6B3-0E70-4320-8D90-C8BC7652B8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8F4341FA-E2D0-413F-889F-D57EF935A3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FF9DB9FC-D77A-41E8-A5E0-F013DB9BEC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9CCC3245-F3D4-4F16-8DD2-728B80E4D4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D88CEB36-26DB-49E7-8117-2E9DAFCE1F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3D1F2474-2493-4B60-A4C5-4DC5F9B452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a:extLst>
            <a:ext uri="{FF2B5EF4-FFF2-40B4-BE49-F238E27FC236}">
              <a16:creationId xmlns:a16="http://schemas.microsoft.com/office/drawing/2014/main" id="{7AA00927-6CE2-4ADD-8957-F20D29A1CBA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F186E187-772F-4973-8483-1EC387C16BD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a:extLst>
            <a:ext uri="{FF2B5EF4-FFF2-40B4-BE49-F238E27FC236}">
              <a16:creationId xmlns:a16="http://schemas.microsoft.com/office/drawing/2014/main" id="{DF9CBFB1-9D2E-4E9D-8E31-43C48E39C39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a:extLst>
            <a:ext uri="{FF2B5EF4-FFF2-40B4-BE49-F238E27FC236}">
              <a16:creationId xmlns:a16="http://schemas.microsoft.com/office/drawing/2014/main" id="{ED1D8645-EDB4-4744-BD76-220542F209F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a:extLst>
            <a:ext uri="{FF2B5EF4-FFF2-40B4-BE49-F238E27FC236}">
              <a16:creationId xmlns:a16="http://schemas.microsoft.com/office/drawing/2014/main" id="{E572A58D-9912-4605-941D-232BDF9B8E4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a:extLst>
            <a:ext uri="{FF2B5EF4-FFF2-40B4-BE49-F238E27FC236}">
              <a16:creationId xmlns:a16="http://schemas.microsoft.com/office/drawing/2014/main" id="{E3E4D10D-8F05-4F30-84D2-B37E423E614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a:extLst>
            <a:ext uri="{FF2B5EF4-FFF2-40B4-BE49-F238E27FC236}">
              <a16:creationId xmlns:a16="http://schemas.microsoft.com/office/drawing/2014/main" id="{5D2FEFBE-5A25-4B59-B999-8C5F519C85B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a:extLst>
            <a:ext uri="{FF2B5EF4-FFF2-40B4-BE49-F238E27FC236}">
              <a16:creationId xmlns:a16="http://schemas.microsoft.com/office/drawing/2014/main" id="{A0B00B2B-6C9A-49D7-8DAA-774E1E7AF99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a:extLst>
            <a:ext uri="{FF2B5EF4-FFF2-40B4-BE49-F238E27FC236}">
              <a16:creationId xmlns:a16="http://schemas.microsoft.com/office/drawing/2014/main" id="{55DD1587-A703-424D-A9F0-AF31B08762A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a:extLst>
            <a:ext uri="{FF2B5EF4-FFF2-40B4-BE49-F238E27FC236}">
              <a16:creationId xmlns:a16="http://schemas.microsoft.com/office/drawing/2014/main" id="{4D2F9428-6C5B-4575-A92C-9C99788604C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a:extLst>
            <a:ext uri="{FF2B5EF4-FFF2-40B4-BE49-F238E27FC236}">
              <a16:creationId xmlns:a16="http://schemas.microsoft.com/office/drawing/2014/main" id="{E29CD222-A1F1-4BDB-A429-54C75C738B5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23C6BE80-428A-4A4A-9202-CF2487AE948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id="{E70C3260-E939-42BA-A938-F7EE387D1A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65F9A97-6457-4034-913A-E4D190D26AC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a16="http://schemas.microsoft.com/office/drawing/2014/main" id="{D33D91E8-756D-41EF-90AC-9358F1EF80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a:extLst>
            <a:ext uri="{FF2B5EF4-FFF2-40B4-BE49-F238E27FC236}">
              <a16:creationId xmlns:a16="http://schemas.microsoft.com/office/drawing/2014/main" id="{51A4F2EC-1509-4B32-8117-430D7DF6C827}"/>
            </a:ext>
          </a:extLst>
        </xdr:cNvPr>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a:extLst>
            <a:ext uri="{FF2B5EF4-FFF2-40B4-BE49-F238E27FC236}">
              <a16:creationId xmlns:a16="http://schemas.microsoft.com/office/drawing/2014/main" id="{AC58C2D8-204C-451E-9481-0AD2347CF83F}"/>
            </a:ext>
          </a:extLst>
        </xdr:cNvPr>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a:extLst>
            <a:ext uri="{FF2B5EF4-FFF2-40B4-BE49-F238E27FC236}">
              <a16:creationId xmlns:a16="http://schemas.microsoft.com/office/drawing/2014/main" id="{E41E91DF-7010-41EC-A699-DA271BC634FD}"/>
            </a:ext>
          </a:extLst>
        </xdr:cNvPr>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a:extLst>
            <a:ext uri="{FF2B5EF4-FFF2-40B4-BE49-F238E27FC236}">
              <a16:creationId xmlns:a16="http://schemas.microsoft.com/office/drawing/2014/main" id="{231DF5E2-DCCE-4F0C-AAD3-E7FAF789E8E2}"/>
            </a:ext>
          </a:extLst>
        </xdr:cNvPr>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a:extLst>
            <a:ext uri="{FF2B5EF4-FFF2-40B4-BE49-F238E27FC236}">
              <a16:creationId xmlns:a16="http://schemas.microsoft.com/office/drawing/2014/main" id="{76D385FC-8F87-43F0-A7F9-34FFF3E0181B}"/>
            </a:ext>
          </a:extLst>
        </xdr:cNvPr>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a:extLst>
            <a:ext uri="{FF2B5EF4-FFF2-40B4-BE49-F238E27FC236}">
              <a16:creationId xmlns:a16="http://schemas.microsoft.com/office/drawing/2014/main" id="{DAE63AA1-F181-4B86-A366-15DF923930A1}"/>
            </a:ext>
          </a:extLst>
        </xdr:cNvPr>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a:extLst>
            <a:ext uri="{FF2B5EF4-FFF2-40B4-BE49-F238E27FC236}">
              <a16:creationId xmlns:a16="http://schemas.microsoft.com/office/drawing/2014/main" id="{91C28663-E1D5-4A24-9940-D375268D4568}"/>
            </a:ext>
          </a:extLst>
        </xdr:cNvPr>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a:extLst>
            <a:ext uri="{FF2B5EF4-FFF2-40B4-BE49-F238E27FC236}">
              <a16:creationId xmlns:a16="http://schemas.microsoft.com/office/drawing/2014/main" id="{9ECFD9AF-49EA-49A2-963E-01DCBECFC3BD}"/>
            </a:ext>
          </a:extLst>
        </xdr:cNvPr>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3BDD458-4E1E-4DC5-AAF0-A8D8F851CA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4AAF515-1CE3-42E8-A378-FB969F34EF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DF27471-3A68-4B84-B14F-5D2ACB89BC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C0B6F63-7607-4190-B592-2AF6AE6226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75C84CF-1C0E-480A-BB5F-93EF38788B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37919</xdr:rowOff>
    </xdr:from>
    <xdr:to>
      <xdr:col>14</xdr:col>
      <xdr:colOff>79375</xdr:colOff>
      <xdr:row>86</xdr:row>
      <xdr:rowOff>139519</xdr:rowOff>
    </xdr:to>
    <xdr:sp macro="" textlink="">
      <xdr:nvSpPr>
        <xdr:cNvPr id="267" name="円/楕円 266">
          <a:extLst>
            <a:ext uri="{FF2B5EF4-FFF2-40B4-BE49-F238E27FC236}">
              <a16:creationId xmlns:a16="http://schemas.microsoft.com/office/drawing/2014/main" id="{5814DB19-6B66-409E-9E3D-4C6E84483452}"/>
            </a:ext>
          </a:extLst>
        </xdr:cNvPr>
        <xdr:cNvSpPr/>
      </xdr:nvSpPr>
      <xdr:spPr>
        <a:xfrm>
          <a:off x="9588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a:extLst>
            <a:ext uri="{FF2B5EF4-FFF2-40B4-BE49-F238E27FC236}">
              <a16:creationId xmlns:a16="http://schemas.microsoft.com/office/drawing/2014/main" id="{8D55CCE6-F291-46B0-AC21-8E162C8A28CA}"/>
            </a:ext>
          </a:extLst>
        </xdr:cNvPr>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130646</xdr:rowOff>
    </xdr:from>
    <xdr:ext cx="469744" cy="259045"/>
    <xdr:sp macro="" textlink="">
      <xdr:nvSpPr>
        <xdr:cNvPr id="269" name="n_1mainValue【公営住宅】&#10;一人当たり面積">
          <a:extLst>
            <a:ext uri="{FF2B5EF4-FFF2-40B4-BE49-F238E27FC236}">
              <a16:creationId xmlns:a16="http://schemas.microsoft.com/office/drawing/2014/main" id="{4EABD9B6-6BE8-42CE-B639-1BEE6A75797B}"/>
            </a:ext>
          </a:extLst>
        </xdr:cNvPr>
        <xdr:cNvSpPr txBox="1"/>
      </xdr:nvSpPr>
      <xdr:spPr>
        <a:xfrm>
          <a:off x="9391727"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id="{4007C162-39C9-453D-B4AC-2FA04057CE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a16="http://schemas.microsoft.com/office/drawing/2014/main" id="{64558550-0407-4A4D-8905-A545FE639E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a16="http://schemas.microsoft.com/office/drawing/2014/main" id="{75CEE525-DED2-44FE-B8B8-30C4BEAEA6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a16="http://schemas.microsoft.com/office/drawing/2014/main" id="{A54280F8-414D-45E3-BF87-BD0E5D2D92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a16="http://schemas.microsoft.com/office/drawing/2014/main" id="{490A899A-2EC3-4B9B-8C60-418842BE33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a16="http://schemas.microsoft.com/office/drawing/2014/main" id="{3D1F5DFC-0988-4C98-B95F-CADA0B895C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a16="http://schemas.microsoft.com/office/drawing/2014/main" id="{7F1AF2C9-89D4-482E-97F0-3CB1064C6B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a16="http://schemas.microsoft.com/office/drawing/2014/main" id="{C9300A18-7EA6-4118-9F74-F77ED3F699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DE06C1C6-6D33-4C90-AE41-7077260728A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a:extLst>
            <a:ext uri="{FF2B5EF4-FFF2-40B4-BE49-F238E27FC236}">
              <a16:creationId xmlns:a16="http://schemas.microsoft.com/office/drawing/2014/main" id="{518EDF35-34AC-44AD-B103-C691B323FAF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a:extLst>
            <a:ext uri="{FF2B5EF4-FFF2-40B4-BE49-F238E27FC236}">
              <a16:creationId xmlns:a16="http://schemas.microsoft.com/office/drawing/2014/main" id="{C8280500-B5B5-45B3-BAC1-497E9B8E51CC}"/>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a:extLst>
            <a:ext uri="{FF2B5EF4-FFF2-40B4-BE49-F238E27FC236}">
              <a16:creationId xmlns:a16="http://schemas.microsoft.com/office/drawing/2014/main" id="{39D4815E-F3A3-43F3-9ECD-3B4685E6C7D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a:extLst>
            <a:ext uri="{FF2B5EF4-FFF2-40B4-BE49-F238E27FC236}">
              <a16:creationId xmlns:a16="http://schemas.microsoft.com/office/drawing/2014/main" id="{0EBB652F-AEDF-402C-8973-A89DC117B318}"/>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a:extLst>
            <a:ext uri="{FF2B5EF4-FFF2-40B4-BE49-F238E27FC236}">
              <a16:creationId xmlns:a16="http://schemas.microsoft.com/office/drawing/2014/main" id="{A8DB9202-2407-4E41-8F09-EB1EDFE2EB1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id="{90ED2882-73B3-4D1D-9230-3F9D159B0DB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a:extLst>
            <a:ext uri="{FF2B5EF4-FFF2-40B4-BE49-F238E27FC236}">
              <a16:creationId xmlns:a16="http://schemas.microsoft.com/office/drawing/2014/main" id="{6E9B8F1D-6B61-47FA-926C-1DB0EEB745D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id="{AAC1F676-0676-4D28-854F-D20EF70B3DC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a:extLst>
            <a:ext uri="{FF2B5EF4-FFF2-40B4-BE49-F238E27FC236}">
              <a16:creationId xmlns:a16="http://schemas.microsoft.com/office/drawing/2014/main" id="{5CE84BB3-920E-4995-A920-C8501271071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id="{F0B21150-EC57-44F8-BAA7-98707471ED8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id="{67071827-9E6D-4AC8-858A-9869D7864D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id="{50BB15E9-B568-4BA9-813B-0E6E645D0C8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a:extLst>
            <a:ext uri="{FF2B5EF4-FFF2-40B4-BE49-F238E27FC236}">
              <a16:creationId xmlns:a16="http://schemas.microsoft.com/office/drawing/2014/main" id="{925352BD-C774-43A3-A7E5-BE928782A28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92" name="直線コネクタ 291">
          <a:extLst>
            <a:ext uri="{FF2B5EF4-FFF2-40B4-BE49-F238E27FC236}">
              <a16:creationId xmlns:a16="http://schemas.microsoft.com/office/drawing/2014/main" id="{2E902FA0-25B4-4D4F-8765-B2AC9F37F6E9}"/>
            </a:ext>
          </a:extLst>
        </xdr:cNvPr>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93" name="【港湾・漁港】&#10;有形固定資産減価償却率最小値テキスト">
          <a:extLst>
            <a:ext uri="{FF2B5EF4-FFF2-40B4-BE49-F238E27FC236}">
              <a16:creationId xmlns:a16="http://schemas.microsoft.com/office/drawing/2014/main" id="{6CCD3C4E-4607-44B4-B3CF-AB0499A3B2E1}"/>
            </a:ext>
          </a:extLst>
        </xdr:cNvPr>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4" name="直線コネクタ 293">
          <a:extLst>
            <a:ext uri="{FF2B5EF4-FFF2-40B4-BE49-F238E27FC236}">
              <a16:creationId xmlns:a16="http://schemas.microsoft.com/office/drawing/2014/main" id="{EB4BBF28-00D8-4473-80E8-F9DC8C8C966B}"/>
            </a:ext>
          </a:extLst>
        </xdr:cNvPr>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5" name="【港湾・漁港】&#10;有形固定資産減価償却率最大値テキスト">
          <a:extLst>
            <a:ext uri="{FF2B5EF4-FFF2-40B4-BE49-F238E27FC236}">
              <a16:creationId xmlns:a16="http://schemas.microsoft.com/office/drawing/2014/main" id="{3764E9E8-2471-484A-AB61-FDABA1CEE344}"/>
            </a:ext>
          </a:extLst>
        </xdr:cNvPr>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6" name="直線コネクタ 295">
          <a:extLst>
            <a:ext uri="{FF2B5EF4-FFF2-40B4-BE49-F238E27FC236}">
              <a16:creationId xmlns:a16="http://schemas.microsoft.com/office/drawing/2014/main" id="{CDFE5F23-3277-4E06-83AA-C4021F71B7EB}"/>
            </a:ext>
          </a:extLst>
        </xdr:cNvPr>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7" name="【港湾・漁港】&#10;有形固定資産減価償却率平均値テキスト">
          <a:extLst>
            <a:ext uri="{FF2B5EF4-FFF2-40B4-BE49-F238E27FC236}">
              <a16:creationId xmlns:a16="http://schemas.microsoft.com/office/drawing/2014/main" id="{A4F14A99-9621-4AF6-8DE3-82FBC110E6AE}"/>
            </a:ext>
          </a:extLst>
        </xdr:cNvPr>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8" name="フローチャート : 判断 297">
          <a:extLst>
            <a:ext uri="{FF2B5EF4-FFF2-40B4-BE49-F238E27FC236}">
              <a16:creationId xmlns:a16="http://schemas.microsoft.com/office/drawing/2014/main" id="{24005C9E-D655-4A4E-BF6F-89AB1D0481CA}"/>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9" name="フローチャート : 判断 298">
          <a:extLst>
            <a:ext uri="{FF2B5EF4-FFF2-40B4-BE49-F238E27FC236}">
              <a16:creationId xmlns:a16="http://schemas.microsoft.com/office/drawing/2014/main" id="{AE530FDE-E01C-411A-9A6B-D3FFD540793A}"/>
            </a:ext>
          </a:extLst>
        </xdr:cNvPr>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EAC4201D-AAD5-4D52-978E-2D43532F98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4C7E71E4-1FE8-45D1-9696-2D26EE087A8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A58894BA-CF4F-45EF-9879-26F6F0EB618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AF3A307-7489-4060-B79D-407C5A4DC0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36CE41F9-7E80-4FAF-AEB3-01C75495FD7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16256</xdr:rowOff>
    </xdr:from>
    <xdr:to>
      <xdr:col>5</xdr:col>
      <xdr:colOff>409575</xdr:colOff>
      <xdr:row>108</xdr:row>
      <xdr:rowOff>117856</xdr:rowOff>
    </xdr:to>
    <xdr:sp macro="" textlink="">
      <xdr:nvSpPr>
        <xdr:cNvPr id="305" name="円/楕円 304">
          <a:extLst>
            <a:ext uri="{FF2B5EF4-FFF2-40B4-BE49-F238E27FC236}">
              <a16:creationId xmlns:a16="http://schemas.microsoft.com/office/drawing/2014/main" id="{856BEE0B-3A69-4734-9477-8CCFA4568E1A}"/>
            </a:ext>
          </a:extLst>
        </xdr:cNvPr>
        <xdr:cNvSpPr/>
      </xdr:nvSpPr>
      <xdr:spPr>
        <a:xfrm>
          <a:off x="3746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52088</xdr:rowOff>
    </xdr:from>
    <xdr:ext cx="405111" cy="259045"/>
    <xdr:sp macro="" textlink="">
      <xdr:nvSpPr>
        <xdr:cNvPr id="306" name="n_1aveValue【港湾・漁港】&#10;有形固定資産減価償却率">
          <a:extLst>
            <a:ext uri="{FF2B5EF4-FFF2-40B4-BE49-F238E27FC236}">
              <a16:creationId xmlns:a16="http://schemas.microsoft.com/office/drawing/2014/main" id="{69C93246-9557-46EE-80CB-73C8E9D4FA9D}"/>
            </a:ext>
          </a:extLst>
        </xdr:cNvPr>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108983</xdr:rowOff>
    </xdr:from>
    <xdr:ext cx="405111" cy="259045"/>
    <xdr:sp macro="" textlink="">
      <xdr:nvSpPr>
        <xdr:cNvPr id="307" name="n_1mainValue【港湾・漁港】&#10;有形固定資産減価償却率">
          <a:extLst>
            <a:ext uri="{FF2B5EF4-FFF2-40B4-BE49-F238E27FC236}">
              <a16:creationId xmlns:a16="http://schemas.microsoft.com/office/drawing/2014/main" id="{55A991A6-3D85-4265-9740-B720816E28E9}"/>
            </a:ext>
          </a:extLst>
        </xdr:cNvPr>
        <xdr:cNvSpPr txBox="1"/>
      </xdr:nvSpPr>
      <xdr:spPr>
        <a:xfrm>
          <a:off x="3582043"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a:extLst>
            <a:ext uri="{FF2B5EF4-FFF2-40B4-BE49-F238E27FC236}">
              <a16:creationId xmlns:a16="http://schemas.microsoft.com/office/drawing/2014/main" id="{C0DEC531-D010-410D-9B4D-B795D1A0AF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a:extLst>
            <a:ext uri="{FF2B5EF4-FFF2-40B4-BE49-F238E27FC236}">
              <a16:creationId xmlns:a16="http://schemas.microsoft.com/office/drawing/2014/main" id="{2B72DAA7-83AE-4CCD-A5E2-B80821674A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a:extLst>
            <a:ext uri="{FF2B5EF4-FFF2-40B4-BE49-F238E27FC236}">
              <a16:creationId xmlns:a16="http://schemas.microsoft.com/office/drawing/2014/main" id="{83D173AF-E133-4D37-9B30-01DA4542E0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a:extLst>
            <a:ext uri="{FF2B5EF4-FFF2-40B4-BE49-F238E27FC236}">
              <a16:creationId xmlns:a16="http://schemas.microsoft.com/office/drawing/2014/main" id="{A7F49160-B07B-4EA1-AA0B-C61969D384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a:extLst>
            <a:ext uri="{FF2B5EF4-FFF2-40B4-BE49-F238E27FC236}">
              <a16:creationId xmlns:a16="http://schemas.microsoft.com/office/drawing/2014/main" id="{A0F10F9E-392F-4CBF-8276-6E3C0BD7C3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a:extLst>
            <a:ext uri="{FF2B5EF4-FFF2-40B4-BE49-F238E27FC236}">
              <a16:creationId xmlns:a16="http://schemas.microsoft.com/office/drawing/2014/main" id="{A789A310-BF7B-41F4-9428-37B828AA7E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a:extLst>
            <a:ext uri="{FF2B5EF4-FFF2-40B4-BE49-F238E27FC236}">
              <a16:creationId xmlns:a16="http://schemas.microsoft.com/office/drawing/2014/main" id="{BAA54FA6-B5A9-417A-A9A7-0586CEE7C2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a:extLst>
            <a:ext uri="{FF2B5EF4-FFF2-40B4-BE49-F238E27FC236}">
              <a16:creationId xmlns:a16="http://schemas.microsoft.com/office/drawing/2014/main" id="{101A3936-62E1-46A7-9C55-8636AB4547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8B92E331-0945-4730-98C4-2A1550888E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a:extLst>
            <a:ext uri="{FF2B5EF4-FFF2-40B4-BE49-F238E27FC236}">
              <a16:creationId xmlns:a16="http://schemas.microsoft.com/office/drawing/2014/main" id="{F49D0018-CD44-4C93-A9BB-1F821E8263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18" name="テキスト ボックス 317">
          <a:extLst>
            <a:ext uri="{FF2B5EF4-FFF2-40B4-BE49-F238E27FC236}">
              <a16:creationId xmlns:a16="http://schemas.microsoft.com/office/drawing/2014/main" id="{1C175B13-13F9-4955-BAB0-3F564E9A991A}"/>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a:extLst>
            <a:ext uri="{FF2B5EF4-FFF2-40B4-BE49-F238E27FC236}">
              <a16:creationId xmlns:a16="http://schemas.microsoft.com/office/drawing/2014/main" id="{94209AA5-35B6-4E61-92CC-A5E3D98C752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20" name="テキスト ボックス 319">
          <a:extLst>
            <a:ext uri="{FF2B5EF4-FFF2-40B4-BE49-F238E27FC236}">
              <a16:creationId xmlns:a16="http://schemas.microsoft.com/office/drawing/2014/main" id="{809814FB-990F-46BA-96E9-1EDC310DCB6E}"/>
            </a:ext>
          </a:extLst>
        </xdr:cNvPr>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a:extLst>
            <a:ext uri="{FF2B5EF4-FFF2-40B4-BE49-F238E27FC236}">
              <a16:creationId xmlns:a16="http://schemas.microsoft.com/office/drawing/2014/main" id="{8AE93C73-5CE3-4E3E-8329-E1A55F02B2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2" name="テキスト ボックス 321">
          <a:extLst>
            <a:ext uri="{FF2B5EF4-FFF2-40B4-BE49-F238E27FC236}">
              <a16:creationId xmlns:a16="http://schemas.microsoft.com/office/drawing/2014/main" id="{150C06C6-F7BB-4D12-9C1C-5CE965841CB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a:extLst>
            <a:ext uri="{FF2B5EF4-FFF2-40B4-BE49-F238E27FC236}">
              <a16:creationId xmlns:a16="http://schemas.microsoft.com/office/drawing/2014/main" id="{D6865599-FA1E-4993-B0CF-EBA57DC9C5F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4" name="テキスト ボックス 323">
          <a:extLst>
            <a:ext uri="{FF2B5EF4-FFF2-40B4-BE49-F238E27FC236}">
              <a16:creationId xmlns:a16="http://schemas.microsoft.com/office/drawing/2014/main" id="{C208D64F-976A-4706-B477-B38F710B8439}"/>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a:extLst>
            <a:ext uri="{FF2B5EF4-FFF2-40B4-BE49-F238E27FC236}">
              <a16:creationId xmlns:a16="http://schemas.microsoft.com/office/drawing/2014/main" id="{F069DE21-AB77-4BB8-AB7F-F366AD167D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6" name="テキスト ボックス 325">
          <a:extLst>
            <a:ext uri="{FF2B5EF4-FFF2-40B4-BE49-F238E27FC236}">
              <a16:creationId xmlns:a16="http://schemas.microsoft.com/office/drawing/2014/main" id="{A52E0B20-4D9E-4927-86B2-19DB564C5008}"/>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a:extLst>
            <a:ext uri="{FF2B5EF4-FFF2-40B4-BE49-F238E27FC236}">
              <a16:creationId xmlns:a16="http://schemas.microsoft.com/office/drawing/2014/main" id="{340B7E5A-4B62-452A-AC62-05BF49F0387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8" name="テキスト ボックス 327">
          <a:extLst>
            <a:ext uri="{FF2B5EF4-FFF2-40B4-BE49-F238E27FC236}">
              <a16:creationId xmlns:a16="http://schemas.microsoft.com/office/drawing/2014/main" id="{C4629A17-01CA-4014-9543-95C161BFE88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a:extLst>
            <a:ext uri="{FF2B5EF4-FFF2-40B4-BE49-F238E27FC236}">
              <a16:creationId xmlns:a16="http://schemas.microsoft.com/office/drawing/2014/main" id="{FE2D71AB-A43C-4EB0-B965-5A98A6DC77F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30" name="直線コネクタ 329">
          <a:extLst>
            <a:ext uri="{FF2B5EF4-FFF2-40B4-BE49-F238E27FC236}">
              <a16:creationId xmlns:a16="http://schemas.microsoft.com/office/drawing/2014/main" id="{E946E83E-C1A4-4063-B600-C8A744886C9F}"/>
            </a:ext>
          </a:extLst>
        </xdr:cNvPr>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31" name="【港湾・漁港】&#10;一人当たり有形固定資産（償却資産）額最小値テキスト">
          <a:extLst>
            <a:ext uri="{FF2B5EF4-FFF2-40B4-BE49-F238E27FC236}">
              <a16:creationId xmlns:a16="http://schemas.microsoft.com/office/drawing/2014/main" id="{18D9DAEB-59C7-4422-BA00-3917ED0E330A}"/>
            </a:ext>
          </a:extLst>
        </xdr:cNvPr>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32" name="直線コネクタ 331">
          <a:extLst>
            <a:ext uri="{FF2B5EF4-FFF2-40B4-BE49-F238E27FC236}">
              <a16:creationId xmlns:a16="http://schemas.microsoft.com/office/drawing/2014/main" id="{66BCE31E-1D5A-425B-B7DD-1EC1A0771D4A}"/>
            </a:ext>
          </a:extLst>
        </xdr:cNvPr>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33" name="【港湾・漁港】&#10;一人当たり有形固定資産（償却資産）額最大値テキスト">
          <a:extLst>
            <a:ext uri="{FF2B5EF4-FFF2-40B4-BE49-F238E27FC236}">
              <a16:creationId xmlns:a16="http://schemas.microsoft.com/office/drawing/2014/main" id="{400D1899-5C07-4CA6-A2F2-C647038C2DF9}"/>
            </a:ext>
          </a:extLst>
        </xdr:cNvPr>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34" name="直線コネクタ 333">
          <a:extLst>
            <a:ext uri="{FF2B5EF4-FFF2-40B4-BE49-F238E27FC236}">
              <a16:creationId xmlns:a16="http://schemas.microsoft.com/office/drawing/2014/main" id="{5C87E817-5D24-4892-A942-51DAEBC48282}"/>
            </a:ext>
          </a:extLst>
        </xdr:cNvPr>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35" name="【港湾・漁港】&#10;一人当たり有形固定資産（償却資産）額平均値テキスト">
          <a:extLst>
            <a:ext uri="{FF2B5EF4-FFF2-40B4-BE49-F238E27FC236}">
              <a16:creationId xmlns:a16="http://schemas.microsoft.com/office/drawing/2014/main" id="{DD7DCEA1-37FC-4490-99FF-CA3A455EBD14}"/>
            </a:ext>
          </a:extLst>
        </xdr:cNvPr>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36" name="フローチャート : 判断 335">
          <a:extLst>
            <a:ext uri="{FF2B5EF4-FFF2-40B4-BE49-F238E27FC236}">
              <a16:creationId xmlns:a16="http://schemas.microsoft.com/office/drawing/2014/main" id="{090596D5-C438-47EE-8A72-23D886F108A9}"/>
            </a:ext>
          </a:extLst>
        </xdr:cNvPr>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37" name="フローチャート : 判断 336">
          <a:extLst>
            <a:ext uri="{FF2B5EF4-FFF2-40B4-BE49-F238E27FC236}">
              <a16:creationId xmlns:a16="http://schemas.microsoft.com/office/drawing/2014/main" id="{294256F5-0D95-4F08-9727-C27C36A71A84}"/>
            </a:ext>
          </a:extLst>
        </xdr:cNvPr>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137DEAC-2102-485F-B66A-724C8286BEA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EFB2AAA4-B2A5-42E2-9159-A68493E1A0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191A4FE2-7DE3-4A9C-87C1-820911B057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3870A791-AE3D-4686-BEBF-9CC2FC2B706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CA24882F-72A7-4A42-AAD4-7CDCA484E32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12370</xdr:rowOff>
    </xdr:from>
    <xdr:to>
      <xdr:col>14</xdr:col>
      <xdr:colOff>79375</xdr:colOff>
      <xdr:row>101</xdr:row>
      <xdr:rowOff>113970</xdr:rowOff>
    </xdr:to>
    <xdr:sp macro="" textlink="">
      <xdr:nvSpPr>
        <xdr:cNvPr id="343" name="円/楕円 342">
          <a:extLst>
            <a:ext uri="{FF2B5EF4-FFF2-40B4-BE49-F238E27FC236}">
              <a16:creationId xmlns:a16="http://schemas.microsoft.com/office/drawing/2014/main" id="{B12A3F63-6A31-4DAC-A8E8-1AC5A66E5E56}"/>
            </a:ext>
          </a:extLst>
        </xdr:cNvPr>
        <xdr:cNvSpPr/>
      </xdr:nvSpPr>
      <xdr:spPr>
        <a:xfrm>
          <a:off x="9588500" y="173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344" name="n_1aveValue【港湾・漁港】&#10;一人当たり有形固定資産（償却資産）額">
          <a:extLst>
            <a:ext uri="{FF2B5EF4-FFF2-40B4-BE49-F238E27FC236}">
              <a16:creationId xmlns:a16="http://schemas.microsoft.com/office/drawing/2014/main" id="{62C8E8AB-D161-4455-8129-173B32C22727}"/>
            </a:ext>
          </a:extLst>
        </xdr:cNvPr>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105097</xdr:rowOff>
    </xdr:from>
    <xdr:ext cx="599010" cy="259045"/>
    <xdr:sp macro="" textlink="">
      <xdr:nvSpPr>
        <xdr:cNvPr id="345" name="n_1mainValue【港湾・漁港】&#10;一人当たり有形固定資産（償却資産）額">
          <a:extLst>
            <a:ext uri="{FF2B5EF4-FFF2-40B4-BE49-F238E27FC236}">
              <a16:creationId xmlns:a16="http://schemas.microsoft.com/office/drawing/2014/main" id="{A378A026-CF24-436C-9846-53D8544C6777}"/>
            </a:ext>
          </a:extLst>
        </xdr:cNvPr>
        <xdr:cNvSpPr txBox="1"/>
      </xdr:nvSpPr>
      <xdr:spPr>
        <a:xfrm>
          <a:off x="9327094" y="174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a:extLst>
            <a:ext uri="{FF2B5EF4-FFF2-40B4-BE49-F238E27FC236}">
              <a16:creationId xmlns:a16="http://schemas.microsoft.com/office/drawing/2014/main" id="{183A11C1-39F7-42DC-A3FE-7E9B0A7A9A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a:extLst>
            <a:ext uri="{FF2B5EF4-FFF2-40B4-BE49-F238E27FC236}">
              <a16:creationId xmlns:a16="http://schemas.microsoft.com/office/drawing/2014/main" id="{32EAA10A-9294-4A93-AA55-A2D8DEC1F3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a:extLst>
            <a:ext uri="{FF2B5EF4-FFF2-40B4-BE49-F238E27FC236}">
              <a16:creationId xmlns:a16="http://schemas.microsoft.com/office/drawing/2014/main" id="{B7A59C65-AA47-42AC-80BE-82D44C83E8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a:extLst>
            <a:ext uri="{FF2B5EF4-FFF2-40B4-BE49-F238E27FC236}">
              <a16:creationId xmlns:a16="http://schemas.microsoft.com/office/drawing/2014/main" id="{9AC4B0BB-E6CC-4F02-B894-6156AFFAC9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a:extLst>
            <a:ext uri="{FF2B5EF4-FFF2-40B4-BE49-F238E27FC236}">
              <a16:creationId xmlns:a16="http://schemas.microsoft.com/office/drawing/2014/main" id="{47E24091-B71E-45C6-8E26-7F5935B366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a:extLst>
            <a:ext uri="{FF2B5EF4-FFF2-40B4-BE49-F238E27FC236}">
              <a16:creationId xmlns:a16="http://schemas.microsoft.com/office/drawing/2014/main" id="{678FF47F-2E91-4086-AAF5-A84CC5970B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a:extLst>
            <a:ext uri="{FF2B5EF4-FFF2-40B4-BE49-F238E27FC236}">
              <a16:creationId xmlns:a16="http://schemas.microsoft.com/office/drawing/2014/main" id="{1C900BA8-1934-40BA-BA97-5726316883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a:extLst>
            <a:ext uri="{FF2B5EF4-FFF2-40B4-BE49-F238E27FC236}">
              <a16:creationId xmlns:a16="http://schemas.microsoft.com/office/drawing/2014/main" id="{F3E58F91-A408-457D-8880-74DF9098D3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a:extLst>
            <a:ext uri="{FF2B5EF4-FFF2-40B4-BE49-F238E27FC236}">
              <a16:creationId xmlns:a16="http://schemas.microsoft.com/office/drawing/2014/main" id="{FF53701D-3FC4-4B1F-B7B0-4197B8C1FD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a:extLst>
            <a:ext uri="{FF2B5EF4-FFF2-40B4-BE49-F238E27FC236}">
              <a16:creationId xmlns:a16="http://schemas.microsoft.com/office/drawing/2014/main" id="{B72FAA5F-8934-49ED-AC44-C8A3E91ADA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07EF742A-51DC-46C0-AFD3-0BB2A5828B1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7" name="直線コネクタ 356">
          <a:extLst>
            <a:ext uri="{FF2B5EF4-FFF2-40B4-BE49-F238E27FC236}">
              <a16:creationId xmlns:a16="http://schemas.microsoft.com/office/drawing/2014/main" id="{227342E4-9C4D-4F37-88E9-71E8E0CDE83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FC251A75-1D10-4BED-9DE3-A912DA06079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9" name="直線コネクタ 358">
          <a:extLst>
            <a:ext uri="{FF2B5EF4-FFF2-40B4-BE49-F238E27FC236}">
              <a16:creationId xmlns:a16="http://schemas.microsoft.com/office/drawing/2014/main" id="{F2C09CE2-6161-4515-AD08-4C809C0CFC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C6D291F6-D822-47CE-91D5-DD06020AD4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1" name="直線コネクタ 360">
          <a:extLst>
            <a:ext uri="{FF2B5EF4-FFF2-40B4-BE49-F238E27FC236}">
              <a16:creationId xmlns:a16="http://schemas.microsoft.com/office/drawing/2014/main" id="{423E7F9D-60F0-4241-A080-38172E07AD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3F1CD1FD-43B3-48E0-A236-45C6A912E1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3" name="直線コネクタ 362">
          <a:extLst>
            <a:ext uri="{FF2B5EF4-FFF2-40B4-BE49-F238E27FC236}">
              <a16:creationId xmlns:a16="http://schemas.microsoft.com/office/drawing/2014/main" id="{C9D83584-DEC2-41A9-A13D-67EA1CE5C0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AF1A53D9-B7ED-4746-BA09-A78A908A9F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5" name="直線コネクタ 364">
          <a:extLst>
            <a:ext uri="{FF2B5EF4-FFF2-40B4-BE49-F238E27FC236}">
              <a16:creationId xmlns:a16="http://schemas.microsoft.com/office/drawing/2014/main" id="{B498EF8F-7C82-4234-A2B6-A63203C76D1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65FD79C4-1258-46AF-8E58-951C5D95D8D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a:extLst>
            <a:ext uri="{FF2B5EF4-FFF2-40B4-BE49-F238E27FC236}">
              <a16:creationId xmlns:a16="http://schemas.microsoft.com/office/drawing/2014/main" id="{A7FCBEB3-6599-4F88-B4A2-A06D413462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5AFE03CF-F01C-472A-916A-9F8B2036741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6E90EAAD-AC52-4B46-9BC0-A6409609DB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0" name="直線コネクタ 369">
          <a:extLst>
            <a:ext uri="{FF2B5EF4-FFF2-40B4-BE49-F238E27FC236}">
              <a16:creationId xmlns:a16="http://schemas.microsoft.com/office/drawing/2014/main" id="{8C3EA382-DC78-4F3E-99EB-2405A7DC9B50}"/>
            </a:ext>
          </a:extLst>
        </xdr:cNvPr>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id="{220EF167-5E52-429F-B848-5A104D62FC23}"/>
            </a:ext>
          </a:extLst>
        </xdr:cNvPr>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2" name="直線コネクタ 371">
          <a:extLst>
            <a:ext uri="{FF2B5EF4-FFF2-40B4-BE49-F238E27FC236}">
              <a16:creationId xmlns:a16="http://schemas.microsoft.com/office/drawing/2014/main" id="{A73B306F-52D9-48BE-8B31-57388A6A2958}"/>
            </a:ext>
          </a:extLst>
        </xdr:cNvPr>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8E2B70FA-96EC-42F9-93B8-00C79E908C72}"/>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4" name="直線コネクタ 373">
          <a:extLst>
            <a:ext uri="{FF2B5EF4-FFF2-40B4-BE49-F238E27FC236}">
              <a16:creationId xmlns:a16="http://schemas.microsoft.com/office/drawing/2014/main" id="{091CF7F2-F840-4936-BED5-6DE33F41E88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69DAC00E-A7CE-4D8F-9212-A5B7FF782B62}"/>
            </a:ext>
          </a:extLst>
        </xdr:cNvPr>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6" name="フローチャート : 判断 375">
          <a:extLst>
            <a:ext uri="{FF2B5EF4-FFF2-40B4-BE49-F238E27FC236}">
              <a16:creationId xmlns:a16="http://schemas.microsoft.com/office/drawing/2014/main" id="{350CF6D4-CF46-469D-AA80-4A0E345BDD1F}"/>
            </a:ext>
          </a:extLst>
        </xdr:cNvPr>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77" name="フローチャート : 判断 376">
          <a:extLst>
            <a:ext uri="{FF2B5EF4-FFF2-40B4-BE49-F238E27FC236}">
              <a16:creationId xmlns:a16="http://schemas.microsoft.com/office/drawing/2014/main" id="{ACC969A3-8C62-447F-867D-98FB98AFF507}"/>
            </a:ext>
          </a:extLst>
        </xdr:cNvPr>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4ED5FFE0-1F7F-497B-ABC0-430F240F8A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35341FC-6F93-406B-96A9-FD181916A5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7DB4FE52-468A-4082-8E56-4AE83063BB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1C84972-A751-4885-AA2F-B381FCD7D3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DCA92ED-D76B-483F-8385-56040D1C5A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160655</xdr:rowOff>
    </xdr:from>
    <xdr:to>
      <xdr:col>22</xdr:col>
      <xdr:colOff>415925</xdr:colOff>
      <xdr:row>40</xdr:row>
      <xdr:rowOff>90805</xdr:rowOff>
    </xdr:to>
    <xdr:sp macro="" textlink="">
      <xdr:nvSpPr>
        <xdr:cNvPr id="383" name="円/楕円 382">
          <a:extLst>
            <a:ext uri="{FF2B5EF4-FFF2-40B4-BE49-F238E27FC236}">
              <a16:creationId xmlns:a16="http://schemas.microsoft.com/office/drawing/2014/main" id="{A1634D05-09C5-482D-93F4-D4A215896AF7}"/>
            </a:ext>
          </a:extLst>
        </xdr:cNvPr>
        <xdr:cNvSpPr/>
      </xdr:nvSpPr>
      <xdr:spPr>
        <a:xfrm>
          <a:off x="15430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850C9162-E607-4101-81E4-792AB4665003}"/>
            </a:ext>
          </a:extLst>
        </xdr:cNvPr>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81932</xdr:rowOff>
    </xdr:from>
    <xdr:ext cx="405111" cy="259045"/>
    <xdr:sp macro="" textlink="">
      <xdr:nvSpPr>
        <xdr:cNvPr id="385" name="n_1mainValue【認定こども園・幼稚園・保育所】&#10;有形固定資産減価償却率">
          <a:extLst>
            <a:ext uri="{FF2B5EF4-FFF2-40B4-BE49-F238E27FC236}">
              <a16:creationId xmlns:a16="http://schemas.microsoft.com/office/drawing/2014/main" id="{E854587D-1DF0-4C88-855C-121281FF67C0}"/>
            </a:ext>
          </a:extLst>
        </xdr:cNvPr>
        <xdr:cNvSpPr txBox="1"/>
      </xdr:nvSpPr>
      <xdr:spPr>
        <a:xfrm>
          <a:off x="15266043"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a:extLst>
            <a:ext uri="{FF2B5EF4-FFF2-40B4-BE49-F238E27FC236}">
              <a16:creationId xmlns:a16="http://schemas.microsoft.com/office/drawing/2014/main" id="{7B6A2BDE-6697-48D1-9F27-851672221C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a:extLst>
            <a:ext uri="{FF2B5EF4-FFF2-40B4-BE49-F238E27FC236}">
              <a16:creationId xmlns:a16="http://schemas.microsoft.com/office/drawing/2014/main" id="{0226CA26-FB76-4821-9BA2-2B735B2854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a:extLst>
            <a:ext uri="{FF2B5EF4-FFF2-40B4-BE49-F238E27FC236}">
              <a16:creationId xmlns:a16="http://schemas.microsoft.com/office/drawing/2014/main" id="{7B8D9839-E5C4-43D9-ADFB-54137B2682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a:extLst>
            <a:ext uri="{FF2B5EF4-FFF2-40B4-BE49-F238E27FC236}">
              <a16:creationId xmlns:a16="http://schemas.microsoft.com/office/drawing/2014/main" id="{314F885F-9E08-4ED4-AE49-F312F0FA28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a:extLst>
            <a:ext uri="{FF2B5EF4-FFF2-40B4-BE49-F238E27FC236}">
              <a16:creationId xmlns:a16="http://schemas.microsoft.com/office/drawing/2014/main" id="{21F160BD-C7C5-4D2B-8AB9-41C37F9FBD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a:extLst>
            <a:ext uri="{FF2B5EF4-FFF2-40B4-BE49-F238E27FC236}">
              <a16:creationId xmlns:a16="http://schemas.microsoft.com/office/drawing/2014/main" id="{AB4F2062-8394-42A7-98C8-AE1F5156CEB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a:extLst>
            <a:ext uri="{FF2B5EF4-FFF2-40B4-BE49-F238E27FC236}">
              <a16:creationId xmlns:a16="http://schemas.microsoft.com/office/drawing/2014/main" id="{88C136BA-A5FD-4543-9011-E3B4FE82B5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a:extLst>
            <a:ext uri="{FF2B5EF4-FFF2-40B4-BE49-F238E27FC236}">
              <a16:creationId xmlns:a16="http://schemas.microsoft.com/office/drawing/2014/main" id="{3202174C-274C-4E1D-8F9D-BA15956C82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a:extLst>
            <a:ext uri="{FF2B5EF4-FFF2-40B4-BE49-F238E27FC236}">
              <a16:creationId xmlns:a16="http://schemas.microsoft.com/office/drawing/2014/main" id="{3BA38EF6-B092-4E34-BDE9-C394A4B10B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a:extLst>
            <a:ext uri="{FF2B5EF4-FFF2-40B4-BE49-F238E27FC236}">
              <a16:creationId xmlns:a16="http://schemas.microsoft.com/office/drawing/2014/main" id="{5A82EDA9-920E-4B5E-91CE-E6CF6BAAE8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133350</xdr:rowOff>
    </xdr:from>
    <xdr:to>
      <xdr:col>33</xdr:col>
      <xdr:colOff>314325</xdr:colOff>
      <xdr:row>42</xdr:row>
      <xdr:rowOff>133350</xdr:rowOff>
    </xdr:to>
    <xdr:cxnSp macro="">
      <xdr:nvCxnSpPr>
        <xdr:cNvPr id="396" name="直線コネクタ 395">
          <a:extLst>
            <a:ext uri="{FF2B5EF4-FFF2-40B4-BE49-F238E27FC236}">
              <a16:creationId xmlns:a16="http://schemas.microsoft.com/office/drawing/2014/main" id="{A99CE986-0B81-403A-8792-CCB92326961A}"/>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162577</xdr:rowOff>
    </xdr:from>
    <xdr:ext cx="467179" cy="259045"/>
    <xdr:sp macro="" textlink="">
      <xdr:nvSpPr>
        <xdr:cNvPr id="397" name="テキスト ボックス 396">
          <a:extLst>
            <a:ext uri="{FF2B5EF4-FFF2-40B4-BE49-F238E27FC236}">
              <a16:creationId xmlns:a16="http://schemas.microsoft.com/office/drawing/2014/main" id="{82DA3DB4-415D-42D6-B5C8-9C07FD27BD49}"/>
            </a:ext>
          </a:extLst>
        </xdr:cNvPr>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a:extLst>
            <a:ext uri="{FF2B5EF4-FFF2-40B4-BE49-F238E27FC236}">
              <a16:creationId xmlns:a16="http://schemas.microsoft.com/office/drawing/2014/main" id="{D85BC15A-BB4C-4797-8DCF-B3C43DF6E15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99" name="テキスト ボックス 398">
          <a:extLst>
            <a:ext uri="{FF2B5EF4-FFF2-40B4-BE49-F238E27FC236}">
              <a16:creationId xmlns:a16="http://schemas.microsoft.com/office/drawing/2014/main" id="{58D0EEF9-1504-4947-8B7B-D34978F663CC}"/>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76200</xdr:rowOff>
    </xdr:from>
    <xdr:to>
      <xdr:col>33</xdr:col>
      <xdr:colOff>314325</xdr:colOff>
      <xdr:row>39</xdr:row>
      <xdr:rowOff>76200</xdr:rowOff>
    </xdr:to>
    <xdr:cxnSp macro="">
      <xdr:nvCxnSpPr>
        <xdr:cNvPr id="400" name="直線コネクタ 399">
          <a:extLst>
            <a:ext uri="{FF2B5EF4-FFF2-40B4-BE49-F238E27FC236}">
              <a16:creationId xmlns:a16="http://schemas.microsoft.com/office/drawing/2014/main" id="{E3500D3F-36B1-477A-A1B6-4F9D3C0FFCCD}"/>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105427</xdr:rowOff>
    </xdr:from>
    <xdr:ext cx="467179" cy="259045"/>
    <xdr:sp macro="" textlink="">
      <xdr:nvSpPr>
        <xdr:cNvPr id="401" name="テキスト ボックス 400">
          <a:extLst>
            <a:ext uri="{FF2B5EF4-FFF2-40B4-BE49-F238E27FC236}">
              <a16:creationId xmlns:a16="http://schemas.microsoft.com/office/drawing/2014/main" id="{7BD274F0-2347-4C0F-A9AD-97600A92135D}"/>
            </a:ext>
          </a:extLst>
        </xdr:cNvPr>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a:extLst>
            <a:ext uri="{FF2B5EF4-FFF2-40B4-BE49-F238E27FC236}">
              <a16:creationId xmlns:a16="http://schemas.microsoft.com/office/drawing/2014/main" id="{CF171290-E292-4C6C-9385-40BE722BD3E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3" name="テキスト ボックス 402">
          <a:extLst>
            <a:ext uri="{FF2B5EF4-FFF2-40B4-BE49-F238E27FC236}">
              <a16:creationId xmlns:a16="http://schemas.microsoft.com/office/drawing/2014/main" id="{17E95F32-7B15-454A-BA05-24EDBB35E09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19050</xdr:rowOff>
    </xdr:from>
    <xdr:to>
      <xdr:col>33</xdr:col>
      <xdr:colOff>314325</xdr:colOff>
      <xdr:row>36</xdr:row>
      <xdr:rowOff>19050</xdr:rowOff>
    </xdr:to>
    <xdr:cxnSp macro="">
      <xdr:nvCxnSpPr>
        <xdr:cNvPr id="404" name="直線コネクタ 403">
          <a:extLst>
            <a:ext uri="{FF2B5EF4-FFF2-40B4-BE49-F238E27FC236}">
              <a16:creationId xmlns:a16="http://schemas.microsoft.com/office/drawing/2014/main" id="{6A1D1508-4597-41EA-85CA-6291719D462B}"/>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48277</xdr:rowOff>
    </xdr:from>
    <xdr:ext cx="467179" cy="259045"/>
    <xdr:sp macro="" textlink="">
      <xdr:nvSpPr>
        <xdr:cNvPr id="405" name="テキスト ボックス 404">
          <a:extLst>
            <a:ext uri="{FF2B5EF4-FFF2-40B4-BE49-F238E27FC236}">
              <a16:creationId xmlns:a16="http://schemas.microsoft.com/office/drawing/2014/main" id="{C2A2DA56-D6FA-435E-A981-3A33DE54BFD5}"/>
            </a:ext>
          </a:extLst>
        </xdr:cNvPr>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6" name="直線コネクタ 405">
          <a:extLst>
            <a:ext uri="{FF2B5EF4-FFF2-40B4-BE49-F238E27FC236}">
              <a16:creationId xmlns:a16="http://schemas.microsoft.com/office/drawing/2014/main" id="{142CD2BE-4995-4554-A96F-B7D906AA181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407" name="テキスト ボックス 406">
          <a:extLst>
            <a:ext uri="{FF2B5EF4-FFF2-40B4-BE49-F238E27FC236}">
              <a16:creationId xmlns:a16="http://schemas.microsoft.com/office/drawing/2014/main" id="{23B68FF9-F338-4E1C-AABB-DB7B348B210B}"/>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32</xdr:row>
      <xdr:rowOff>133350</xdr:rowOff>
    </xdr:from>
    <xdr:to>
      <xdr:col>33</xdr:col>
      <xdr:colOff>314325</xdr:colOff>
      <xdr:row>32</xdr:row>
      <xdr:rowOff>133350</xdr:rowOff>
    </xdr:to>
    <xdr:cxnSp macro="">
      <xdr:nvCxnSpPr>
        <xdr:cNvPr id="408" name="直線コネクタ 407">
          <a:extLst>
            <a:ext uri="{FF2B5EF4-FFF2-40B4-BE49-F238E27FC236}">
              <a16:creationId xmlns:a16="http://schemas.microsoft.com/office/drawing/2014/main" id="{C0C0DDA1-BB79-4FE9-899B-A5D07A833D13}"/>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162577</xdr:rowOff>
    </xdr:from>
    <xdr:ext cx="467179" cy="259045"/>
    <xdr:sp macro="" textlink="">
      <xdr:nvSpPr>
        <xdr:cNvPr id="409" name="テキスト ボックス 408">
          <a:extLst>
            <a:ext uri="{FF2B5EF4-FFF2-40B4-BE49-F238E27FC236}">
              <a16:creationId xmlns:a16="http://schemas.microsoft.com/office/drawing/2014/main" id="{52ECF58B-6CE1-491F-A3D2-CCFE2DAFAED6}"/>
            </a:ext>
          </a:extLst>
        </xdr:cNvPr>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a:extLst>
            <a:ext uri="{FF2B5EF4-FFF2-40B4-BE49-F238E27FC236}">
              <a16:creationId xmlns:a16="http://schemas.microsoft.com/office/drawing/2014/main" id="{C51608A2-0C84-4A96-B8B1-42F8A7EAA8E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E42B6E5F-FBFF-4EED-B982-F69E986B7A9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48AFBBE3-644A-4A72-B0FC-6D7BC1C8DD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36195</xdr:rowOff>
    </xdr:from>
    <xdr:to>
      <xdr:col>32</xdr:col>
      <xdr:colOff>186689</xdr:colOff>
      <xdr:row>41</xdr:row>
      <xdr:rowOff>141922</xdr:rowOff>
    </xdr:to>
    <xdr:cxnSp macro="">
      <xdr:nvCxnSpPr>
        <xdr:cNvPr id="413" name="直線コネクタ 412">
          <a:extLst>
            <a:ext uri="{FF2B5EF4-FFF2-40B4-BE49-F238E27FC236}">
              <a16:creationId xmlns:a16="http://schemas.microsoft.com/office/drawing/2014/main" id="{A90D33D2-EC81-4FB6-88B8-C0F0B31A47E2}"/>
            </a:ext>
          </a:extLst>
        </xdr:cNvPr>
        <xdr:cNvCxnSpPr/>
      </xdr:nvCxnSpPr>
      <xdr:spPr>
        <a:xfrm flipV="1">
          <a:off x="22160864" y="6036945"/>
          <a:ext cx="0" cy="113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145749</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9142C541-D52C-438D-9E5C-76B6775B2612}"/>
            </a:ext>
          </a:extLst>
        </xdr:cNvPr>
        <xdr:cNvSpPr txBox="1"/>
      </xdr:nvSpPr>
      <xdr:spPr>
        <a:xfrm>
          <a:off x="22250400" y="71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141922</xdr:rowOff>
    </xdr:from>
    <xdr:to>
      <xdr:col>32</xdr:col>
      <xdr:colOff>276225</xdr:colOff>
      <xdr:row>41</xdr:row>
      <xdr:rowOff>141922</xdr:rowOff>
    </xdr:to>
    <xdr:cxnSp macro="">
      <xdr:nvCxnSpPr>
        <xdr:cNvPr id="415" name="直線コネクタ 414">
          <a:extLst>
            <a:ext uri="{FF2B5EF4-FFF2-40B4-BE49-F238E27FC236}">
              <a16:creationId xmlns:a16="http://schemas.microsoft.com/office/drawing/2014/main" id="{A37B46CC-8BE3-48D4-99CA-69D45FC9F667}"/>
            </a:ext>
          </a:extLst>
        </xdr:cNvPr>
        <xdr:cNvCxnSpPr/>
      </xdr:nvCxnSpPr>
      <xdr:spPr>
        <a:xfrm>
          <a:off x="22072600" y="717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154322</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6A42C1FF-48DF-4DB2-8626-7C53337EE8DC}"/>
            </a:ext>
          </a:extLst>
        </xdr:cNvPr>
        <xdr:cNvSpPr txBox="1"/>
      </xdr:nvSpPr>
      <xdr:spPr>
        <a:xfrm>
          <a:off x="22250400" y="58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36195</xdr:rowOff>
    </xdr:from>
    <xdr:to>
      <xdr:col>32</xdr:col>
      <xdr:colOff>276225</xdr:colOff>
      <xdr:row>35</xdr:row>
      <xdr:rowOff>36195</xdr:rowOff>
    </xdr:to>
    <xdr:cxnSp macro="">
      <xdr:nvCxnSpPr>
        <xdr:cNvPr id="417" name="直線コネクタ 416">
          <a:extLst>
            <a:ext uri="{FF2B5EF4-FFF2-40B4-BE49-F238E27FC236}">
              <a16:creationId xmlns:a16="http://schemas.microsoft.com/office/drawing/2014/main" id="{5DC9A6FF-C467-4E13-8BD6-DEAD9174FB97}"/>
            </a:ext>
          </a:extLst>
        </xdr:cNvPr>
        <xdr:cNvCxnSpPr/>
      </xdr:nvCxnSpPr>
      <xdr:spPr>
        <a:xfrm>
          <a:off x="22072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75265</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2D1ABA94-2125-4EC0-A13B-B40131CAAFA1}"/>
            </a:ext>
          </a:extLst>
        </xdr:cNvPr>
        <xdr:cNvSpPr txBox="1"/>
      </xdr:nvSpPr>
      <xdr:spPr>
        <a:xfrm>
          <a:off x="22250400" y="641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96838</xdr:rowOff>
    </xdr:from>
    <xdr:to>
      <xdr:col>32</xdr:col>
      <xdr:colOff>238125</xdr:colOff>
      <xdr:row>38</xdr:row>
      <xdr:rowOff>26988</xdr:rowOff>
    </xdr:to>
    <xdr:sp macro="" textlink="">
      <xdr:nvSpPr>
        <xdr:cNvPr id="419" name="フローチャート : 判断 418">
          <a:extLst>
            <a:ext uri="{FF2B5EF4-FFF2-40B4-BE49-F238E27FC236}">
              <a16:creationId xmlns:a16="http://schemas.microsoft.com/office/drawing/2014/main" id="{45F43036-6371-44B3-A422-509E0CBFDBC8}"/>
            </a:ext>
          </a:extLst>
        </xdr:cNvPr>
        <xdr:cNvSpPr/>
      </xdr:nvSpPr>
      <xdr:spPr>
        <a:xfrm>
          <a:off x="22110700" y="64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165418</xdr:rowOff>
    </xdr:from>
    <xdr:to>
      <xdr:col>31</xdr:col>
      <xdr:colOff>85725</xdr:colOff>
      <xdr:row>38</xdr:row>
      <xdr:rowOff>95568</xdr:rowOff>
    </xdr:to>
    <xdr:sp macro="" textlink="">
      <xdr:nvSpPr>
        <xdr:cNvPr id="420" name="フローチャート : 判断 419">
          <a:extLst>
            <a:ext uri="{FF2B5EF4-FFF2-40B4-BE49-F238E27FC236}">
              <a16:creationId xmlns:a16="http://schemas.microsoft.com/office/drawing/2014/main" id="{69414CD6-CAAD-4FC7-8F98-E4C8A1C5CC91}"/>
            </a:ext>
          </a:extLst>
        </xdr:cNvPr>
        <xdr:cNvSpPr/>
      </xdr:nvSpPr>
      <xdr:spPr>
        <a:xfrm>
          <a:off x="21272500" y="650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23C50398-5CA0-4592-A2E8-C82A60573B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59E29C5-45B3-44A8-86C3-D91C2B15C7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81A7DFDE-4DBF-49BB-B228-FA6D21059C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AAAA641-48F7-4944-A84C-5600B9B8B0B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D83BDC7-130A-4D50-88CA-AAD1B6DBEE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62547</xdr:rowOff>
    </xdr:from>
    <xdr:to>
      <xdr:col>31</xdr:col>
      <xdr:colOff>85725</xdr:colOff>
      <xdr:row>33</xdr:row>
      <xdr:rowOff>164147</xdr:rowOff>
    </xdr:to>
    <xdr:sp macro="" textlink="">
      <xdr:nvSpPr>
        <xdr:cNvPr id="426" name="円/楕円 425">
          <a:extLst>
            <a:ext uri="{FF2B5EF4-FFF2-40B4-BE49-F238E27FC236}">
              <a16:creationId xmlns:a16="http://schemas.microsoft.com/office/drawing/2014/main" id="{0B47BF15-954D-42CF-B02C-6563FBB7BAA9}"/>
            </a:ext>
          </a:extLst>
        </xdr:cNvPr>
        <xdr:cNvSpPr/>
      </xdr:nvSpPr>
      <xdr:spPr>
        <a:xfrm>
          <a:off x="21272500" y="57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86695</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FFD8EC37-099F-4B49-B3F1-AA3C622D4518}"/>
            </a:ext>
          </a:extLst>
        </xdr:cNvPr>
        <xdr:cNvSpPr txBox="1"/>
      </xdr:nvSpPr>
      <xdr:spPr>
        <a:xfrm>
          <a:off x="21075727" y="660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9224</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A560FAE-F5D3-4CE4-9796-75C7DB74AAC0}"/>
            </a:ext>
          </a:extLst>
        </xdr:cNvPr>
        <xdr:cNvSpPr txBox="1"/>
      </xdr:nvSpPr>
      <xdr:spPr>
        <a:xfrm>
          <a:off x="21075727" y="549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a:extLst>
            <a:ext uri="{FF2B5EF4-FFF2-40B4-BE49-F238E27FC236}">
              <a16:creationId xmlns:a16="http://schemas.microsoft.com/office/drawing/2014/main" id="{19EB7E50-7877-4007-9946-38B495FFA9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a:extLst>
            <a:ext uri="{FF2B5EF4-FFF2-40B4-BE49-F238E27FC236}">
              <a16:creationId xmlns:a16="http://schemas.microsoft.com/office/drawing/2014/main" id="{5E05FCF2-28FF-429F-BE0B-7030F21C70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a:extLst>
            <a:ext uri="{FF2B5EF4-FFF2-40B4-BE49-F238E27FC236}">
              <a16:creationId xmlns:a16="http://schemas.microsoft.com/office/drawing/2014/main" id="{140375F3-76AD-41AD-9835-C4D77D5177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a:extLst>
            <a:ext uri="{FF2B5EF4-FFF2-40B4-BE49-F238E27FC236}">
              <a16:creationId xmlns:a16="http://schemas.microsoft.com/office/drawing/2014/main" id="{4787D6D5-E3D8-4D32-B82B-71AAE5F116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a:extLst>
            <a:ext uri="{FF2B5EF4-FFF2-40B4-BE49-F238E27FC236}">
              <a16:creationId xmlns:a16="http://schemas.microsoft.com/office/drawing/2014/main" id="{6FA5DBE2-5F1E-44AF-AAC4-92EE567CAB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a:extLst>
            <a:ext uri="{FF2B5EF4-FFF2-40B4-BE49-F238E27FC236}">
              <a16:creationId xmlns:a16="http://schemas.microsoft.com/office/drawing/2014/main" id="{29CE6B29-7C54-4C68-BE8D-DCEA1CBCF7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a:extLst>
            <a:ext uri="{FF2B5EF4-FFF2-40B4-BE49-F238E27FC236}">
              <a16:creationId xmlns:a16="http://schemas.microsoft.com/office/drawing/2014/main" id="{68743ADD-4B3A-4671-87AD-F93321998B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a:extLst>
            <a:ext uri="{FF2B5EF4-FFF2-40B4-BE49-F238E27FC236}">
              <a16:creationId xmlns:a16="http://schemas.microsoft.com/office/drawing/2014/main" id="{4C92B781-241F-45C6-AC8E-1C983BCE5F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78B3DF05-66A1-4E6B-BB6E-0146524881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a:extLst>
            <a:ext uri="{FF2B5EF4-FFF2-40B4-BE49-F238E27FC236}">
              <a16:creationId xmlns:a16="http://schemas.microsoft.com/office/drawing/2014/main" id="{B819C87E-DD7C-4BAE-9C2A-0C895C1EFA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a:extLst>
            <a:ext uri="{FF2B5EF4-FFF2-40B4-BE49-F238E27FC236}">
              <a16:creationId xmlns:a16="http://schemas.microsoft.com/office/drawing/2014/main" id="{1217FEFC-561E-4BBC-A4E8-D459B8E824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0" name="テキスト ボックス 439">
          <a:extLst>
            <a:ext uri="{FF2B5EF4-FFF2-40B4-BE49-F238E27FC236}">
              <a16:creationId xmlns:a16="http://schemas.microsoft.com/office/drawing/2014/main" id="{EA3DACB2-9944-4B7F-9B4B-5831B6A783F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a:extLst>
            <a:ext uri="{FF2B5EF4-FFF2-40B4-BE49-F238E27FC236}">
              <a16:creationId xmlns:a16="http://schemas.microsoft.com/office/drawing/2014/main" id="{6AB7E29B-25D3-468B-A207-5A504032B6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a:extLst>
            <a:ext uri="{FF2B5EF4-FFF2-40B4-BE49-F238E27FC236}">
              <a16:creationId xmlns:a16="http://schemas.microsoft.com/office/drawing/2014/main" id="{DA5B4B13-97DD-4964-9190-2F5EE83500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a:extLst>
            <a:ext uri="{FF2B5EF4-FFF2-40B4-BE49-F238E27FC236}">
              <a16:creationId xmlns:a16="http://schemas.microsoft.com/office/drawing/2014/main" id="{F630500C-3190-4869-947C-FE2D53FEA43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a:extLst>
            <a:ext uri="{FF2B5EF4-FFF2-40B4-BE49-F238E27FC236}">
              <a16:creationId xmlns:a16="http://schemas.microsoft.com/office/drawing/2014/main" id="{468B9516-5317-4B8F-8516-F99A69E6482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a:extLst>
            <a:ext uri="{FF2B5EF4-FFF2-40B4-BE49-F238E27FC236}">
              <a16:creationId xmlns:a16="http://schemas.microsoft.com/office/drawing/2014/main" id="{853B3688-7221-48A7-88A4-17782910EDF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a:extLst>
            <a:ext uri="{FF2B5EF4-FFF2-40B4-BE49-F238E27FC236}">
              <a16:creationId xmlns:a16="http://schemas.microsoft.com/office/drawing/2014/main" id="{A5902C9C-EBD6-403C-B6A9-FBA138E6A1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a:extLst>
            <a:ext uri="{FF2B5EF4-FFF2-40B4-BE49-F238E27FC236}">
              <a16:creationId xmlns:a16="http://schemas.microsoft.com/office/drawing/2014/main" id="{508E43D6-C529-4A57-8844-4E8F808C7F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a:extLst>
            <a:ext uri="{FF2B5EF4-FFF2-40B4-BE49-F238E27FC236}">
              <a16:creationId xmlns:a16="http://schemas.microsoft.com/office/drawing/2014/main" id="{A023998C-F1D8-4272-A180-38F1577A343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a:extLst>
            <a:ext uri="{FF2B5EF4-FFF2-40B4-BE49-F238E27FC236}">
              <a16:creationId xmlns:a16="http://schemas.microsoft.com/office/drawing/2014/main" id="{D9B6522A-BCB6-4FC2-ABDB-C40DF08D298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0" name="テキスト ボックス 449">
          <a:extLst>
            <a:ext uri="{FF2B5EF4-FFF2-40B4-BE49-F238E27FC236}">
              <a16:creationId xmlns:a16="http://schemas.microsoft.com/office/drawing/2014/main" id="{5C3F39B4-6B11-4A61-8859-87ECDBA16C2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a:extLst>
            <a:ext uri="{FF2B5EF4-FFF2-40B4-BE49-F238E27FC236}">
              <a16:creationId xmlns:a16="http://schemas.microsoft.com/office/drawing/2014/main" id="{9274DD39-D92E-4C09-B06B-CD5F1491AA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69D2E0E6-A7E4-4A09-B005-C4B300B84BF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0B961C5E-3773-4012-AD6A-9C439B5040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4" name="直線コネクタ 453">
          <a:extLst>
            <a:ext uri="{FF2B5EF4-FFF2-40B4-BE49-F238E27FC236}">
              <a16:creationId xmlns:a16="http://schemas.microsoft.com/office/drawing/2014/main" id="{F91258EC-E178-49E3-A692-1A9783F32FA0}"/>
            </a:ext>
          </a:extLst>
        </xdr:cNvPr>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BCF5B89F-7126-4EB4-BE01-21EE217013B9}"/>
            </a:ext>
          </a:extLst>
        </xdr:cNvPr>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6" name="直線コネクタ 455">
          <a:extLst>
            <a:ext uri="{FF2B5EF4-FFF2-40B4-BE49-F238E27FC236}">
              <a16:creationId xmlns:a16="http://schemas.microsoft.com/office/drawing/2014/main" id="{9C9CCC09-27FE-4B1B-A168-4A3E7AFDFE9E}"/>
            </a:ext>
          </a:extLst>
        </xdr:cNvPr>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115DC651-A51D-4CA9-ACA9-116C75A93274}"/>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8" name="直線コネクタ 457">
          <a:extLst>
            <a:ext uri="{FF2B5EF4-FFF2-40B4-BE49-F238E27FC236}">
              <a16:creationId xmlns:a16="http://schemas.microsoft.com/office/drawing/2014/main" id="{C2C4DA8F-5252-4A3E-9380-DD8EC2EFD6BD}"/>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F1E008C8-9D3D-47E0-8B14-3E6BFC832039}"/>
            </a:ext>
          </a:extLst>
        </xdr:cNvPr>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0" name="フローチャート : 判断 459">
          <a:extLst>
            <a:ext uri="{FF2B5EF4-FFF2-40B4-BE49-F238E27FC236}">
              <a16:creationId xmlns:a16="http://schemas.microsoft.com/office/drawing/2014/main" id="{F16EE352-C752-4073-AF9A-F16EAF7E3299}"/>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61" name="フローチャート : 判断 460">
          <a:extLst>
            <a:ext uri="{FF2B5EF4-FFF2-40B4-BE49-F238E27FC236}">
              <a16:creationId xmlns:a16="http://schemas.microsoft.com/office/drawing/2014/main" id="{405CE6DF-DE11-49FE-8C62-7DFD79B63DDC}"/>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38B6CF7B-7E79-4ADA-8D0E-CBF3A0FA49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F1D718E9-0A63-4F00-9019-C76B7B7A79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285A8C8F-09DC-4E88-AE4A-1C978C8A92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E98DB86C-7D71-45D2-B1C7-64BF01926C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21F1BD1D-530B-4BC3-9F70-358C7B3CD4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94524</xdr:rowOff>
    </xdr:from>
    <xdr:to>
      <xdr:col>22</xdr:col>
      <xdr:colOff>415925</xdr:colOff>
      <xdr:row>61</xdr:row>
      <xdr:rowOff>24674</xdr:rowOff>
    </xdr:to>
    <xdr:sp macro="" textlink="">
      <xdr:nvSpPr>
        <xdr:cNvPr id="467" name="円/楕円 466">
          <a:extLst>
            <a:ext uri="{FF2B5EF4-FFF2-40B4-BE49-F238E27FC236}">
              <a16:creationId xmlns:a16="http://schemas.microsoft.com/office/drawing/2014/main" id="{BB66980E-C297-432A-9D04-F3D7473ECB47}"/>
            </a:ext>
          </a:extLst>
        </xdr:cNvPr>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68" name="n_1aveValue【学校施設】&#10;有形固定資産減価償却率">
          <a:extLst>
            <a:ext uri="{FF2B5EF4-FFF2-40B4-BE49-F238E27FC236}">
              <a16:creationId xmlns:a16="http://schemas.microsoft.com/office/drawing/2014/main" id="{05097B7C-8C8C-4DB1-9F7A-BCFD02D685A4}"/>
            </a:ext>
          </a:extLst>
        </xdr:cNvPr>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15801</xdr:rowOff>
    </xdr:from>
    <xdr:ext cx="405111" cy="259045"/>
    <xdr:sp macro="" textlink="">
      <xdr:nvSpPr>
        <xdr:cNvPr id="469" name="n_1mainValue【学校施設】&#10;有形固定資産減価償却率">
          <a:extLst>
            <a:ext uri="{FF2B5EF4-FFF2-40B4-BE49-F238E27FC236}">
              <a16:creationId xmlns:a16="http://schemas.microsoft.com/office/drawing/2014/main" id="{EAD20543-3600-41F6-B298-3EAE25523959}"/>
            </a:ext>
          </a:extLst>
        </xdr:cNvPr>
        <xdr:cNvSpPr txBox="1"/>
      </xdr:nvSpPr>
      <xdr:spPr>
        <a:xfrm>
          <a:off x="15266043"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a:extLst>
            <a:ext uri="{FF2B5EF4-FFF2-40B4-BE49-F238E27FC236}">
              <a16:creationId xmlns:a16="http://schemas.microsoft.com/office/drawing/2014/main" id="{9BBD8CF5-0743-466E-B30D-90AE1059FE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a:extLst>
            <a:ext uri="{FF2B5EF4-FFF2-40B4-BE49-F238E27FC236}">
              <a16:creationId xmlns:a16="http://schemas.microsoft.com/office/drawing/2014/main" id="{A9441BD7-F827-439F-9A8F-06BE570D70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a:extLst>
            <a:ext uri="{FF2B5EF4-FFF2-40B4-BE49-F238E27FC236}">
              <a16:creationId xmlns:a16="http://schemas.microsoft.com/office/drawing/2014/main" id="{BF737770-B83E-4A1F-91AC-83EC3DFFB1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a:extLst>
            <a:ext uri="{FF2B5EF4-FFF2-40B4-BE49-F238E27FC236}">
              <a16:creationId xmlns:a16="http://schemas.microsoft.com/office/drawing/2014/main" id="{A4DD5983-B2FD-47D8-88C0-8C028E6904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a:extLst>
            <a:ext uri="{FF2B5EF4-FFF2-40B4-BE49-F238E27FC236}">
              <a16:creationId xmlns:a16="http://schemas.microsoft.com/office/drawing/2014/main" id="{FEB6F583-CF36-4F26-AFA8-95EEA709D5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a:extLst>
            <a:ext uri="{FF2B5EF4-FFF2-40B4-BE49-F238E27FC236}">
              <a16:creationId xmlns:a16="http://schemas.microsoft.com/office/drawing/2014/main" id="{B28790FC-E097-470E-9D33-E959070C19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a:extLst>
            <a:ext uri="{FF2B5EF4-FFF2-40B4-BE49-F238E27FC236}">
              <a16:creationId xmlns:a16="http://schemas.microsoft.com/office/drawing/2014/main" id="{C4CCCB91-7C62-4EF3-94CD-1AE11F8988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a:extLst>
            <a:ext uri="{FF2B5EF4-FFF2-40B4-BE49-F238E27FC236}">
              <a16:creationId xmlns:a16="http://schemas.microsoft.com/office/drawing/2014/main" id="{DEFBE565-2F00-4A47-9DAF-5D68C796D3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34A3D26C-B0BB-4B3F-B5EC-7F59639C1D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a:extLst>
            <a:ext uri="{FF2B5EF4-FFF2-40B4-BE49-F238E27FC236}">
              <a16:creationId xmlns:a16="http://schemas.microsoft.com/office/drawing/2014/main" id="{A0DFE80D-2FBC-4B6C-BFFD-E5D41851DB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6AE5E2FA-D13D-408D-BDB1-FEAAC2C89F3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a:extLst>
            <a:ext uri="{FF2B5EF4-FFF2-40B4-BE49-F238E27FC236}">
              <a16:creationId xmlns:a16="http://schemas.microsoft.com/office/drawing/2014/main" id="{9198D2C4-081A-41C9-89EE-811DF7E54A7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A1AAFF4C-BC2C-4371-840A-979BE0FFD73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a:extLst>
            <a:ext uri="{FF2B5EF4-FFF2-40B4-BE49-F238E27FC236}">
              <a16:creationId xmlns:a16="http://schemas.microsoft.com/office/drawing/2014/main" id="{AD58B7BC-0449-4211-A138-CA70FA3F593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20D82680-A44F-47B1-808C-0770C6834BC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a:extLst>
            <a:ext uri="{FF2B5EF4-FFF2-40B4-BE49-F238E27FC236}">
              <a16:creationId xmlns:a16="http://schemas.microsoft.com/office/drawing/2014/main" id="{8D226924-B928-4B04-9C01-560DAF81B99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144DB52F-C075-49FA-9639-926E5DBB1A7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a:extLst>
            <a:ext uri="{FF2B5EF4-FFF2-40B4-BE49-F238E27FC236}">
              <a16:creationId xmlns:a16="http://schemas.microsoft.com/office/drawing/2014/main" id="{4B404BE5-AD5E-4118-985C-3A885580338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9FA53EA7-4679-4AFF-A201-618B728CE7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a:extLst>
            <a:ext uri="{FF2B5EF4-FFF2-40B4-BE49-F238E27FC236}">
              <a16:creationId xmlns:a16="http://schemas.microsoft.com/office/drawing/2014/main" id="{B14747B2-B575-4AEC-928F-36FE2035E1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BB7ECC18-102F-4EEF-9CA4-70DC9DF2FD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a:extLst>
            <a:ext uri="{FF2B5EF4-FFF2-40B4-BE49-F238E27FC236}">
              <a16:creationId xmlns:a16="http://schemas.microsoft.com/office/drawing/2014/main" id="{A0A25793-3078-491D-9225-37EC97A942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2" name="直線コネクタ 491">
          <a:extLst>
            <a:ext uri="{FF2B5EF4-FFF2-40B4-BE49-F238E27FC236}">
              <a16:creationId xmlns:a16="http://schemas.microsoft.com/office/drawing/2014/main" id="{084114E9-6502-4A4B-9E10-1042C4701236}"/>
            </a:ext>
          </a:extLst>
        </xdr:cNvPr>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3" name="【学校施設】&#10;一人当たり面積最小値テキスト">
          <a:extLst>
            <a:ext uri="{FF2B5EF4-FFF2-40B4-BE49-F238E27FC236}">
              <a16:creationId xmlns:a16="http://schemas.microsoft.com/office/drawing/2014/main" id="{825D630F-B51D-4DDC-A1CA-43A9364CDC9D}"/>
            </a:ext>
          </a:extLst>
        </xdr:cNvPr>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4" name="直線コネクタ 493">
          <a:extLst>
            <a:ext uri="{FF2B5EF4-FFF2-40B4-BE49-F238E27FC236}">
              <a16:creationId xmlns:a16="http://schemas.microsoft.com/office/drawing/2014/main" id="{B347891B-C985-401C-A767-E2319B6BDA12}"/>
            </a:ext>
          </a:extLst>
        </xdr:cNvPr>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5" name="【学校施設】&#10;一人当たり面積最大値テキスト">
          <a:extLst>
            <a:ext uri="{FF2B5EF4-FFF2-40B4-BE49-F238E27FC236}">
              <a16:creationId xmlns:a16="http://schemas.microsoft.com/office/drawing/2014/main" id="{7B144C17-6268-44E6-A3D0-141E00042C55}"/>
            </a:ext>
          </a:extLst>
        </xdr:cNvPr>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6" name="直線コネクタ 495">
          <a:extLst>
            <a:ext uri="{FF2B5EF4-FFF2-40B4-BE49-F238E27FC236}">
              <a16:creationId xmlns:a16="http://schemas.microsoft.com/office/drawing/2014/main" id="{62375986-6F2B-42A6-8F41-30FDE7EC6795}"/>
            </a:ext>
          </a:extLst>
        </xdr:cNvPr>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7" name="【学校施設】&#10;一人当たり面積平均値テキスト">
          <a:extLst>
            <a:ext uri="{FF2B5EF4-FFF2-40B4-BE49-F238E27FC236}">
              <a16:creationId xmlns:a16="http://schemas.microsoft.com/office/drawing/2014/main" id="{4AE97C76-F298-496E-9E7E-CDD4B5F8E06C}"/>
            </a:ext>
          </a:extLst>
        </xdr:cNvPr>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8" name="フローチャート : 判断 497">
          <a:extLst>
            <a:ext uri="{FF2B5EF4-FFF2-40B4-BE49-F238E27FC236}">
              <a16:creationId xmlns:a16="http://schemas.microsoft.com/office/drawing/2014/main" id="{A04A02FD-79C9-4B2B-9DDA-4CFF4D16D3E9}"/>
            </a:ext>
          </a:extLst>
        </xdr:cNvPr>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99" name="フローチャート : 判断 498">
          <a:extLst>
            <a:ext uri="{FF2B5EF4-FFF2-40B4-BE49-F238E27FC236}">
              <a16:creationId xmlns:a16="http://schemas.microsoft.com/office/drawing/2014/main" id="{075B4EE2-2CE2-4945-96BA-1FD9832B345A}"/>
            </a:ext>
          </a:extLst>
        </xdr:cNvPr>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34198A0-A554-48A3-8439-CCEC08F422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F99911F-C888-4D91-A6FD-FB5AFFC054E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77D6B4D-E8D7-4338-9D38-E28CFF57FA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CFDE530-9781-45BC-B756-241E929EC1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C0A3A5F-DD47-44EC-A63F-E9C39A508C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7721</xdr:rowOff>
    </xdr:from>
    <xdr:to>
      <xdr:col>31</xdr:col>
      <xdr:colOff>85725</xdr:colOff>
      <xdr:row>55</xdr:row>
      <xdr:rowOff>109321</xdr:rowOff>
    </xdr:to>
    <xdr:sp macro="" textlink="">
      <xdr:nvSpPr>
        <xdr:cNvPr id="505" name="円/楕円 504">
          <a:extLst>
            <a:ext uri="{FF2B5EF4-FFF2-40B4-BE49-F238E27FC236}">
              <a16:creationId xmlns:a16="http://schemas.microsoft.com/office/drawing/2014/main" id="{0ADD9817-5156-49E9-A8D0-8FDE96521C33}"/>
            </a:ext>
          </a:extLst>
        </xdr:cNvPr>
        <xdr:cNvSpPr/>
      </xdr:nvSpPr>
      <xdr:spPr>
        <a:xfrm>
          <a:off x="21272500" y="94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506" name="n_1aveValue【学校施設】&#10;一人当たり面積">
          <a:extLst>
            <a:ext uri="{FF2B5EF4-FFF2-40B4-BE49-F238E27FC236}">
              <a16:creationId xmlns:a16="http://schemas.microsoft.com/office/drawing/2014/main" id="{F8A598CA-848D-4017-9E9C-B7C040646F50}"/>
            </a:ext>
          </a:extLst>
        </xdr:cNvPr>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125848</xdr:rowOff>
    </xdr:from>
    <xdr:ext cx="469744" cy="259045"/>
    <xdr:sp macro="" textlink="">
      <xdr:nvSpPr>
        <xdr:cNvPr id="507" name="n_1mainValue【学校施設】&#10;一人当たり面積">
          <a:extLst>
            <a:ext uri="{FF2B5EF4-FFF2-40B4-BE49-F238E27FC236}">
              <a16:creationId xmlns:a16="http://schemas.microsoft.com/office/drawing/2014/main" id="{D4B54BDF-3340-4F2A-B225-697E97BC873D}"/>
            </a:ext>
          </a:extLst>
        </xdr:cNvPr>
        <xdr:cNvSpPr txBox="1"/>
      </xdr:nvSpPr>
      <xdr:spPr>
        <a:xfrm>
          <a:off x="21075727" y="92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a:extLst>
            <a:ext uri="{FF2B5EF4-FFF2-40B4-BE49-F238E27FC236}">
              <a16:creationId xmlns:a16="http://schemas.microsoft.com/office/drawing/2014/main" id="{90A8E69C-FC9B-4E27-90AB-716FA56898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a:extLst>
            <a:ext uri="{FF2B5EF4-FFF2-40B4-BE49-F238E27FC236}">
              <a16:creationId xmlns:a16="http://schemas.microsoft.com/office/drawing/2014/main" id="{E7EBEBE1-A557-43ED-A6CE-2C66E6734A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a:extLst>
            <a:ext uri="{FF2B5EF4-FFF2-40B4-BE49-F238E27FC236}">
              <a16:creationId xmlns:a16="http://schemas.microsoft.com/office/drawing/2014/main" id="{4BC41938-326A-4FF3-B2BE-96CD8CEF42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a:extLst>
            <a:ext uri="{FF2B5EF4-FFF2-40B4-BE49-F238E27FC236}">
              <a16:creationId xmlns:a16="http://schemas.microsoft.com/office/drawing/2014/main" id="{0C480BE7-7829-45ED-8D6A-454CDE699B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a:extLst>
            <a:ext uri="{FF2B5EF4-FFF2-40B4-BE49-F238E27FC236}">
              <a16:creationId xmlns:a16="http://schemas.microsoft.com/office/drawing/2014/main" id="{F78C8207-C186-4853-A695-46865BA0B2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a:extLst>
            <a:ext uri="{FF2B5EF4-FFF2-40B4-BE49-F238E27FC236}">
              <a16:creationId xmlns:a16="http://schemas.microsoft.com/office/drawing/2014/main" id="{D2E71BB6-255B-4043-8F87-42B1EBDCB9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a:extLst>
            <a:ext uri="{FF2B5EF4-FFF2-40B4-BE49-F238E27FC236}">
              <a16:creationId xmlns:a16="http://schemas.microsoft.com/office/drawing/2014/main" id="{BE7B817E-960D-4A7C-B8E1-5FE170F9F4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a:extLst>
            <a:ext uri="{FF2B5EF4-FFF2-40B4-BE49-F238E27FC236}">
              <a16:creationId xmlns:a16="http://schemas.microsoft.com/office/drawing/2014/main" id="{BF971BB0-00BB-4733-9138-084A9E29EC8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a:extLst>
            <a:ext uri="{FF2B5EF4-FFF2-40B4-BE49-F238E27FC236}">
              <a16:creationId xmlns:a16="http://schemas.microsoft.com/office/drawing/2014/main" id="{7FC58C9A-4156-464F-85F7-22C9D3A278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a:extLst>
            <a:ext uri="{FF2B5EF4-FFF2-40B4-BE49-F238E27FC236}">
              <a16:creationId xmlns:a16="http://schemas.microsoft.com/office/drawing/2014/main" id="{F0098956-4E93-434D-B13B-659B9782F4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a:extLst>
            <a:ext uri="{FF2B5EF4-FFF2-40B4-BE49-F238E27FC236}">
              <a16:creationId xmlns:a16="http://schemas.microsoft.com/office/drawing/2014/main" id="{B0297489-75E1-4C1D-89B1-C79873305B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a:extLst>
            <a:ext uri="{FF2B5EF4-FFF2-40B4-BE49-F238E27FC236}">
              <a16:creationId xmlns:a16="http://schemas.microsoft.com/office/drawing/2014/main" id="{1F0A4FF4-8D00-4700-B42D-A99F9F7340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a:extLst>
            <a:ext uri="{FF2B5EF4-FFF2-40B4-BE49-F238E27FC236}">
              <a16:creationId xmlns:a16="http://schemas.microsoft.com/office/drawing/2014/main" id="{EE3E9242-23D4-4509-A055-93F0516593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a:extLst>
            <a:ext uri="{FF2B5EF4-FFF2-40B4-BE49-F238E27FC236}">
              <a16:creationId xmlns:a16="http://schemas.microsoft.com/office/drawing/2014/main" id="{9A2BB914-6D06-4215-8D41-76696F75A0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a:extLst>
            <a:ext uri="{FF2B5EF4-FFF2-40B4-BE49-F238E27FC236}">
              <a16:creationId xmlns:a16="http://schemas.microsoft.com/office/drawing/2014/main" id="{E4555884-E834-4457-A1FD-678697C386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a:extLst>
            <a:ext uri="{FF2B5EF4-FFF2-40B4-BE49-F238E27FC236}">
              <a16:creationId xmlns:a16="http://schemas.microsoft.com/office/drawing/2014/main" id="{CFE687CF-837C-468C-8694-D6F5481E1F7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DF1331B5-3A2E-47F6-8255-D2FB1CDA1A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61617A0E-EE9D-49B6-9E3B-34A034AB9C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11EC6F84-E861-413D-804B-CD58822D29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C0937475-BD34-41E1-A49D-EAD4730F5D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5AC4EE09-AAB5-4DEF-B28C-063BEBE288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07EE3B80-E810-4451-A322-F450738F2B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46C37E5C-91C4-4338-B30E-9A5F462E49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ED31D900-99DA-4019-B3B2-866FD2940A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481C673-018A-41BF-8955-F7D5B087BF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A718C146-7128-4698-976C-757831F7EA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F64713DC-6BA6-4261-ADF0-E0A482A3A44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a:extLst>
            <a:ext uri="{FF2B5EF4-FFF2-40B4-BE49-F238E27FC236}">
              <a16:creationId xmlns:a16="http://schemas.microsoft.com/office/drawing/2014/main" id="{1042635C-FC4E-47C7-AF4E-BA759BE928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a:extLst>
            <a:ext uri="{FF2B5EF4-FFF2-40B4-BE49-F238E27FC236}">
              <a16:creationId xmlns:a16="http://schemas.microsoft.com/office/drawing/2014/main" id="{185366D8-1BE4-4A58-BF64-6B2189F00E27}"/>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a:extLst>
            <a:ext uri="{FF2B5EF4-FFF2-40B4-BE49-F238E27FC236}">
              <a16:creationId xmlns:a16="http://schemas.microsoft.com/office/drawing/2014/main" id="{0B355076-DEF5-42AB-99C1-DA47860222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6D04A477-0113-4DD9-B8B5-CC42FCF639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a:extLst>
            <a:ext uri="{FF2B5EF4-FFF2-40B4-BE49-F238E27FC236}">
              <a16:creationId xmlns:a16="http://schemas.microsoft.com/office/drawing/2014/main" id="{585F117C-2FA1-4307-859C-677E5D9A2A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CDB0BA01-3456-47FA-8D7B-8242ACC186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a:extLst>
            <a:ext uri="{FF2B5EF4-FFF2-40B4-BE49-F238E27FC236}">
              <a16:creationId xmlns:a16="http://schemas.microsoft.com/office/drawing/2014/main" id="{9F8CDF4F-B71B-48EC-9F7B-83431E09F8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D839B969-4009-4B8D-963E-3D0CECC978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a:extLst>
            <a:ext uri="{FF2B5EF4-FFF2-40B4-BE49-F238E27FC236}">
              <a16:creationId xmlns:a16="http://schemas.microsoft.com/office/drawing/2014/main" id="{DDD93B42-C129-4059-B8F9-7847602C86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31156547-4E79-4A79-8B5C-DF0EB156564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a:extLst>
            <a:ext uri="{FF2B5EF4-FFF2-40B4-BE49-F238E27FC236}">
              <a16:creationId xmlns:a16="http://schemas.microsoft.com/office/drawing/2014/main" id="{613720AC-9534-4103-8DAF-C8AC3F93524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a:extLst>
            <a:ext uri="{FF2B5EF4-FFF2-40B4-BE49-F238E27FC236}">
              <a16:creationId xmlns:a16="http://schemas.microsoft.com/office/drawing/2014/main" id="{CCE7F106-5BE9-4885-8175-881DA4D3A2D4}"/>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a:extLst>
            <a:ext uri="{FF2B5EF4-FFF2-40B4-BE49-F238E27FC236}">
              <a16:creationId xmlns:a16="http://schemas.microsoft.com/office/drawing/2014/main" id="{FF57F324-00F4-4975-9585-74EA1B4542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27D8A651-6ADF-4491-8F61-E162F8D0BD9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a:extLst>
            <a:ext uri="{FF2B5EF4-FFF2-40B4-BE49-F238E27FC236}">
              <a16:creationId xmlns:a16="http://schemas.microsoft.com/office/drawing/2014/main" id="{A385E2D0-C458-46D7-9BDD-6C3504097E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0" name="直線コネクタ 549">
          <a:extLst>
            <a:ext uri="{FF2B5EF4-FFF2-40B4-BE49-F238E27FC236}">
              <a16:creationId xmlns:a16="http://schemas.microsoft.com/office/drawing/2014/main" id="{16107184-56F4-42D7-8D14-59AECB02113A}"/>
            </a:ext>
          </a:extLst>
        </xdr:cNvPr>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1" name="【公民館】&#10;有形固定資産減価償却率最小値テキスト">
          <a:extLst>
            <a:ext uri="{FF2B5EF4-FFF2-40B4-BE49-F238E27FC236}">
              <a16:creationId xmlns:a16="http://schemas.microsoft.com/office/drawing/2014/main" id="{0651BCF7-16F4-4E4B-BE9A-17902AB63E56}"/>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2" name="直線コネクタ 551">
          <a:extLst>
            <a:ext uri="{FF2B5EF4-FFF2-40B4-BE49-F238E27FC236}">
              <a16:creationId xmlns:a16="http://schemas.microsoft.com/office/drawing/2014/main" id="{4BD2F13B-DB8F-4941-887F-6FC283DC53F8}"/>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3" name="【公民館】&#10;有形固定資産減価償却率最大値テキスト">
          <a:extLst>
            <a:ext uri="{FF2B5EF4-FFF2-40B4-BE49-F238E27FC236}">
              <a16:creationId xmlns:a16="http://schemas.microsoft.com/office/drawing/2014/main" id="{B848D142-1AA4-467C-A0FD-FC5E55E1150C}"/>
            </a:ext>
          </a:extLst>
        </xdr:cNvPr>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4" name="直線コネクタ 553">
          <a:extLst>
            <a:ext uri="{FF2B5EF4-FFF2-40B4-BE49-F238E27FC236}">
              <a16:creationId xmlns:a16="http://schemas.microsoft.com/office/drawing/2014/main" id="{89F1FEBF-566C-46C8-BDB8-E6CE20ECFB63}"/>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5" name="【公民館】&#10;有形固定資産減価償却率平均値テキスト">
          <a:extLst>
            <a:ext uri="{FF2B5EF4-FFF2-40B4-BE49-F238E27FC236}">
              <a16:creationId xmlns:a16="http://schemas.microsoft.com/office/drawing/2014/main" id="{31B85991-723A-4DF8-9A7D-C363ACCCA461}"/>
            </a:ext>
          </a:extLst>
        </xdr:cNvPr>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6" name="フローチャート : 判断 555">
          <a:extLst>
            <a:ext uri="{FF2B5EF4-FFF2-40B4-BE49-F238E27FC236}">
              <a16:creationId xmlns:a16="http://schemas.microsoft.com/office/drawing/2014/main" id="{633F2D11-4F8E-4C47-82B7-90B159A3BBA6}"/>
            </a:ext>
          </a:extLst>
        </xdr:cNvPr>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7" name="フローチャート : 判断 556">
          <a:extLst>
            <a:ext uri="{FF2B5EF4-FFF2-40B4-BE49-F238E27FC236}">
              <a16:creationId xmlns:a16="http://schemas.microsoft.com/office/drawing/2014/main" id="{A5E88CF8-50DA-4CE1-863E-EE138CE12D3C}"/>
            </a:ext>
          </a:extLst>
        </xdr:cNvPr>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1037ED5F-1B48-45F3-AC40-F13795D189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CE355C52-4804-4420-8AF5-CFA9CEE19E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487DF76E-F3C3-4C9D-A1FF-34D8A9EAA8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9AC13D08-3601-46A0-842A-BA2CB79A72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F6626EAC-08B2-4FBF-8B49-A55FD48EE7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138068</xdr:rowOff>
    </xdr:from>
    <xdr:to>
      <xdr:col>22</xdr:col>
      <xdr:colOff>415925</xdr:colOff>
      <xdr:row>100</xdr:row>
      <xdr:rowOff>68218</xdr:rowOff>
    </xdr:to>
    <xdr:sp macro="" textlink="">
      <xdr:nvSpPr>
        <xdr:cNvPr id="563" name="円/楕円 562">
          <a:extLst>
            <a:ext uri="{FF2B5EF4-FFF2-40B4-BE49-F238E27FC236}">
              <a16:creationId xmlns:a16="http://schemas.microsoft.com/office/drawing/2014/main" id="{654F3885-6710-4E21-9223-82A76BE5A767}"/>
            </a:ext>
          </a:extLst>
        </xdr:cNvPr>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64" name="n_1aveValue【公民館】&#10;有形固定資産減価償却率">
          <a:extLst>
            <a:ext uri="{FF2B5EF4-FFF2-40B4-BE49-F238E27FC236}">
              <a16:creationId xmlns:a16="http://schemas.microsoft.com/office/drawing/2014/main" id="{F0DAEA3D-E1A1-4DFD-8214-E3EB742D347D}"/>
            </a:ext>
          </a:extLst>
        </xdr:cNvPr>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84745</xdr:rowOff>
    </xdr:from>
    <xdr:ext cx="405111" cy="259045"/>
    <xdr:sp macro="" textlink="">
      <xdr:nvSpPr>
        <xdr:cNvPr id="565" name="n_1mainValue【公民館】&#10;有形固定資産減価償却率">
          <a:extLst>
            <a:ext uri="{FF2B5EF4-FFF2-40B4-BE49-F238E27FC236}">
              <a16:creationId xmlns:a16="http://schemas.microsoft.com/office/drawing/2014/main" id="{F930EFF9-545F-47DF-A5A6-C33B08B98E25}"/>
            </a:ext>
          </a:extLst>
        </xdr:cNvPr>
        <xdr:cNvSpPr txBox="1"/>
      </xdr:nvSpPr>
      <xdr:spPr>
        <a:xfrm>
          <a:off x="15266043"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a:extLst>
            <a:ext uri="{FF2B5EF4-FFF2-40B4-BE49-F238E27FC236}">
              <a16:creationId xmlns:a16="http://schemas.microsoft.com/office/drawing/2014/main" id="{8C3ACB4C-C9CB-40F1-9993-0716F02A54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a:extLst>
            <a:ext uri="{FF2B5EF4-FFF2-40B4-BE49-F238E27FC236}">
              <a16:creationId xmlns:a16="http://schemas.microsoft.com/office/drawing/2014/main" id="{D79D1B35-65FC-445A-AB33-28BAAB6EC9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a:extLst>
            <a:ext uri="{FF2B5EF4-FFF2-40B4-BE49-F238E27FC236}">
              <a16:creationId xmlns:a16="http://schemas.microsoft.com/office/drawing/2014/main" id="{F7E8DD2F-A102-46E0-A3FC-57E26F4A0D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a:extLst>
            <a:ext uri="{FF2B5EF4-FFF2-40B4-BE49-F238E27FC236}">
              <a16:creationId xmlns:a16="http://schemas.microsoft.com/office/drawing/2014/main" id="{B21ED288-74F8-4D47-B746-168C280D02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a:extLst>
            <a:ext uri="{FF2B5EF4-FFF2-40B4-BE49-F238E27FC236}">
              <a16:creationId xmlns:a16="http://schemas.microsoft.com/office/drawing/2014/main" id="{C9A21AB7-5320-454D-BD34-CFCD86F754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a:extLst>
            <a:ext uri="{FF2B5EF4-FFF2-40B4-BE49-F238E27FC236}">
              <a16:creationId xmlns:a16="http://schemas.microsoft.com/office/drawing/2014/main" id="{59A81414-2935-4141-8526-8B46ED037E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a:extLst>
            <a:ext uri="{FF2B5EF4-FFF2-40B4-BE49-F238E27FC236}">
              <a16:creationId xmlns:a16="http://schemas.microsoft.com/office/drawing/2014/main" id="{A1BD457D-1042-4948-8C80-350FA20403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a:extLst>
            <a:ext uri="{FF2B5EF4-FFF2-40B4-BE49-F238E27FC236}">
              <a16:creationId xmlns:a16="http://schemas.microsoft.com/office/drawing/2014/main" id="{4003C979-BAEB-4651-8EA9-55402660B2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63C1DB28-5BB9-4F02-B2B7-C6AEF50F80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a:extLst>
            <a:ext uri="{FF2B5EF4-FFF2-40B4-BE49-F238E27FC236}">
              <a16:creationId xmlns:a16="http://schemas.microsoft.com/office/drawing/2014/main" id="{278AE508-A660-4ED7-8531-992237E2ED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a:extLst>
            <a:ext uri="{FF2B5EF4-FFF2-40B4-BE49-F238E27FC236}">
              <a16:creationId xmlns:a16="http://schemas.microsoft.com/office/drawing/2014/main" id="{F471CA68-B487-42D2-9914-C2E4E2E38D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a:extLst>
            <a:ext uri="{FF2B5EF4-FFF2-40B4-BE49-F238E27FC236}">
              <a16:creationId xmlns:a16="http://schemas.microsoft.com/office/drawing/2014/main" id="{3DE37780-9E6F-4509-B182-9971E97AC5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a:extLst>
            <a:ext uri="{FF2B5EF4-FFF2-40B4-BE49-F238E27FC236}">
              <a16:creationId xmlns:a16="http://schemas.microsoft.com/office/drawing/2014/main" id="{833EF654-A52E-48A8-83E8-7BED76A6FB5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a:extLst>
            <a:ext uri="{FF2B5EF4-FFF2-40B4-BE49-F238E27FC236}">
              <a16:creationId xmlns:a16="http://schemas.microsoft.com/office/drawing/2014/main" id="{689EA07C-C7F3-4D5F-8C44-404BCC103C0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a:extLst>
            <a:ext uri="{FF2B5EF4-FFF2-40B4-BE49-F238E27FC236}">
              <a16:creationId xmlns:a16="http://schemas.microsoft.com/office/drawing/2014/main" id="{29017ACA-5DA4-4C60-A3E6-87AAEB17BD9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a:extLst>
            <a:ext uri="{FF2B5EF4-FFF2-40B4-BE49-F238E27FC236}">
              <a16:creationId xmlns:a16="http://schemas.microsoft.com/office/drawing/2014/main" id="{BFAB3058-1413-4C61-9995-6043A41436F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a:extLst>
            <a:ext uri="{FF2B5EF4-FFF2-40B4-BE49-F238E27FC236}">
              <a16:creationId xmlns:a16="http://schemas.microsoft.com/office/drawing/2014/main" id="{3501A215-2A34-48E3-A1C2-EE1F9FDB2A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a:extLst>
            <a:ext uri="{FF2B5EF4-FFF2-40B4-BE49-F238E27FC236}">
              <a16:creationId xmlns:a16="http://schemas.microsoft.com/office/drawing/2014/main" id="{344343BC-4945-4F64-9A36-ADCCC76D7C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a:extLst>
            <a:ext uri="{FF2B5EF4-FFF2-40B4-BE49-F238E27FC236}">
              <a16:creationId xmlns:a16="http://schemas.microsoft.com/office/drawing/2014/main" id="{C09506D4-D199-4CC3-A271-823DD831E4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a:extLst>
            <a:ext uri="{FF2B5EF4-FFF2-40B4-BE49-F238E27FC236}">
              <a16:creationId xmlns:a16="http://schemas.microsoft.com/office/drawing/2014/main" id="{1FACF9BE-ABFB-4BE6-B726-6C0383F0DF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a:extLst>
            <a:ext uri="{FF2B5EF4-FFF2-40B4-BE49-F238E27FC236}">
              <a16:creationId xmlns:a16="http://schemas.microsoft.com/office/drawing/2014/main" id="{0713E630-87F4-4000-9840-C976CFAA5B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a:extLst>
            <a:ext uri="{FF2B5EF4-FFF2-40B4-BE49-F238E27FC236}">
              <a16:creationId xmlns:a16="http://schemas.microsoft.com/office/drawing/2014/main" id="{96D121CA-2ADB-4FC7-9E0B-29778DBFEC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a:extLst>
            <a:ext uri="{FF2B5EF4-FFF2-40B4-BE49-F238E27FC236}">
              <a16:creationId xmlns:a16="http://schemas.microsoft.com/office/drawing/2014/main" id="{0B324CF3-F9F2-4FFF-AD71-87ACCFB033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39EC7EB0-9A46-464D-85A6-F646E73FC6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a:extLst>
            <a:ext uri="{FF2B5EF4-FFF2-40B4-BE49-F238E27FC236}">
              <a16:creationId xmlns:a16="http://schemas.microsoft.com/office/drawing/2014/main" id="{C1D661C2-3A07-4655-B5B8-FB052EF8107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1" name="直線コネクタ 590">
          <a:extLst>
            <a:ext uri="{FF2B5EF4-FFF2-40B4-BE49-F238E27FC236}">
              <a16:creationId xmlns:a16="http://schemas.microsoft.com/office/drawing/2014/main" id="{C04D0E8C-B6D5-48E9-BA09-217E21389922}"/>
            </a:ext>
          </a:extLst>
        </xdr:cNvPr>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2" name="【公民館】&#10;一人当たり面積最小値テキスト">
          <a:extLst>
            <a:ext uri="{FF2B5EF4-FFF2-40B4-BE49-F238E27FC236}">
              <a16:creationId xmlns:a16="http://schemas.microsoft.com/office/drawing/2014/main" id="{455D8774-60E3-463E-BA45-0B270FCF57C5}"/>
            </a:ext>
          </a:extLst>
        </xdr:cNvPr>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3" name="直線コネクタ 592">
          <a:extLst>
            <a:ext uri="{FF2B5EF4-FFF2-40B4-BE49-F238E27FC236}">
              <a16:creationId xmlns:a16="http://schemas.microsoft.com/office/drawing/2014/main" id="{C6BC1303-ABD5-4EB4-A4B6-C3E2B8E30693}"/>
            </a:ext>
          </a:extLst>
        </xdr:cNvPr>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4" name="【公民館】&#10;一人当たり面積最大値テキスト">
          <a:extLst>
            <a:ext uri="{FF2B5EF4-FFF2-40B4-BE49-F238E27FC236}">
              <a16:creationId xmlns:a16="http://schemas.microsoft.com/office/drawing/2014/main" id="{A66706FE-35A5-4D35-A362-00546B1DD584}"/>
            </a:ext>
          </a:extLst>
        </xdr:cNvPr>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5" name="直線コネクタ 594">
          <a:extLst>
            <a:ext uri="{FF2B5EF4-FFF2-40B4-BE49-F238E27FC236}">
              <a16:creationId xmlns:a16="http://schemas.microsoft.com/office/drawing/2014/main" id="{CDE8073E-4A67-40FD-AA71-DE556DDA3BFD}"/>
            </a:ext>
          </a:extLst>
        </xdr:cNvPr>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6" name="【公民館】&#10;一人当たり面積平均値テキスト">
          <a:extLst>
            <a:ext uri="{FF2B5EF4-FFF2-40B4-BE49-F238E27FC236}">
              <a16:creationId xmlns:a16="http://schemas.microsoft.com/office/drawing/2014/main" id="{7F05FA9D-6F02-43F2-98A8-A8A4CD2FB6E6}"/>
            </a:ext>
          </a:extLst>
        </xdr:cNvPr>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7" name="フローチャート : 判断 596">
          <a:extLst>
            <a:ext uri="{FF2B5EF4-FFF2-40B4-BE49-F238E27FC236}">
              <a16:creationId xmlns:a16="http://schemas.microsoft.com/office/drawing/2014/main" id="{F0C307F9-DB93-4B35-8EAE-82499476AB31}"/>
            </a:ext>
          </a:extLst>
        </xdr:cNvPr>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8" name="フローチャート : 判断 597">
          <a:extLst>
            <a:ext uri="{FF2B5EF4-FFF2-40B4-BE49-F238E27FC236}">
              <a16:creationId xmlns:a16="http://schemas.microsoft.com/office/drawing/2014/main" id="{0D3E593E-455D-46C3-AC66-5168CB6324D6}"/>
            </a:ext>
          </a:extLst>
        </xdr:cNvPr>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5D789298-2D13-4A48-8A62-A2F0AC6632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D6D67B82-D8A7-4C79-8145-1BE2BBFD60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5FC53AB-9C08-468B-A50C-1347107C0C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8614551A-8A72-4693-BF47-92ED8BD9BF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AA4D6D7B-3071-4884-A16D-5B8965D81F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30299</xdr:rowOff>
    </xdr:from>
    <xdr:to>
      <xdr:col>31</xdr:col>
      <xdr:colOff>85725</xdr:colOff>
      <xdr:row>107</xdr:row>
      <xdr:rowOff>131899</xdr:rowOff>
    </xdr:to>
    <xdr:sp macro="" textlink="">
      <xdr:nvSpPr>
        <xdr:cNvPr id="604" name="円/楕円 603">
          <a:extLst>
            <a:ext uri="{FF2B5EF4-FFF2-40B4-BE49-F238E27FC236}">
              <a16:creationId xmlns:a16="http://schemas.microsoft.com/office/drawing/2014/main" id="{EF3501C8-C4B4-4F1A-BB5D-4F0574BDB4E9}"/>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5" name="n_1aveValue【公民館】&#10;一人当たり面積">
          <a:extLst>
            <a:ext uri="{FF2B5EF4-FFF2-40B4-BE49-F238E27FC236}">
              <a16:creationId xmlns:a16="http://schemas.microsoft.com/office/drawing/2014/main" id="{EB70975A-221F-46C5-A135-A7667B412999}"/>
            </a:ext>
          </a:extLst>
        </xdr:cNvPr>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123026</xdr:rowOff>
    </xdr:from>
    <xdr:ext cx="469744" cy="259045"/>
    <xdr:sp macro="" textlink="">
      <xdr:nvSpPr>
        <xdr:cNvPr id="606" name="n_1mainValue【公民館】&#10;一人当たり面積">
          <a:extLst>
            <a:ext uri="{FF2B5EF4-FFF2-40B4-BE49-F238E27FC236}">
              <a16:creationId xmlns:a16="http://schemas.microsoft.com/office/drawing/2014/main" id="{D1D3086E-ADE4-49F1-BC46-58C47FBEF1D7}"/>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a:extLst>
            <a:ext uri="{FF2B5EF4-FFF2-40B4-BE49-F238E27FC236}">
              <a16:creationId xmlns:a16="http://schemas.microsoft.com/office/drawing/2014/main" id="{FE0B1CA1-6EBF-48AD-99DF-5C852BF26D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a:extLst>
            <a:ext uri="{FF2B5EF4-FFF2-40B4-BE49-F238E27FC236}">
              <a16:creationId xmlns:a16="http://schemas.microsoft.com/office/drawing/2014/main" id="{36732017-6C07-4ACC-912E-40EFD89104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a:extLst>
            <a:ext uri="{FF2B5EF4-FFF2-40B4-BE49-F238E27FC236}">
              <a16:creationId xmlns:a16="http://schemas.microsoft.com/office/drawing/2014/main" id="{46776CF1-CCB6-4478-847C-134D4EFAC3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公共施設については、類似団体と比べ老朽化比率が高く、さらには一人あたりの面積も高い数値となっている。このため、将来的な負担が高くなることが予想されるため、今後の更新には、適正な規模も要素として組む必要がある。個別施設管理計画の策定に際し、更新、廃止、統合、広域と適切な更新を行っていく。</a:t>
          </a:r>
          <a:endParaRPr lang="ja-JP" altLang="ja-JP" sz="140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A91A91C-9209-4E9B-8CAC-9C281946EF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1BE9875-55D7-4868-9A55-51EF23CF33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DA8064-D643-4FE0-98D5-0BB4D93167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CB54977-D219-4F25-862E-E98A11E5BF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954D9E25-E872-4C99-874B-BF4E9EA851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29699DE-B6A3-405E-AD26-2E4A744937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573D186A-4B64-4B9C-9839-35333F6AAA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C2B481A-DAF9-4F37-A23E-40FA9AEEA3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97E420A-BC85-4A5F-A173-E400CD3A52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CB799DE-D819-497D-BFD8-AA4767FDEE3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B7A219A-A0A9-492D-9BC1-2714BBFC2C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278CBB6-6A69-42CD-AC20-468F9CD400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1EAE96C-CB6C-4FEF-BC12-A84F91015D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46F4EF4-D403-4D93-8034-5203FA02EF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D11BBC33-94F1-49A0-9500-4EFB707215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4626B793-44A6-40F9-A9CF-4385E6C61C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942397FB-7791-4F3A-8D31-4C8E01FC5E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CEAB4F0-D759-4A09-B37E-D740803AC39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E87C1580-99C7-4FC3-8F38-1CFA654A6877}"/>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FF655ED-2047-430E-8CD6-62684D76237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15AC5AE2-F2C7-4329-93F8-07AB4F1FBD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B408494-3057-47A9-95DC-546ABBE225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F0B7F246-3388-4B1B-9E05-B68E5AE881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867D3420-FEF4-485C-A886-BD2B297177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E326ED25-026E-4E6E-BB6E-2B558445A7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90A69C70-5817-4289-B8C2-5098906A3A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D2256E8F-471D-493F-B584-59A9E01B3D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E339417C-4696-46F2-BC73-BAB28826D41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18A5B3BF-54F7-4AFA-9F4C-9FC178774ED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5E594BEB-B11F-4BAD-B77B-896B3832328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4DD9BEDD-8410-440C-B508-EACB902F1BC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5C1E219F-F41D-4FC2-85E3-9403417E60E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8D1B707-5508-4076-996B-A5BBA08F94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864E460A-7268-4AB6-862A-A88ACCD051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80F0E15F-F26F-423C-8A43-6584F538A7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B8003F7E-3333-4FC5-892B-C1EA5F6218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F0333165-6F2A-4EED-858F-106539CF31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379770A9-87B9-4175-B66C-C9CB349042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CB24A98-73F8-472A-BBDA-5F05EF5388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D747A741-EB75-4221-AB3C-7E4D8C0668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9C0F8AAD-5140-48BA-B74A-26DAD1697D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85D0FDEE-D302-4EED-8E34-B11A01096C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E82C074A-CDC4-4546-927A-6EC728343DF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C0695AEF-829C-40A5-9244-4429006A26D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E91D4587-4EEF-49B2-A8CA-36F85DC72A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467E15F4-0F05-4BCC-A9C5-B4E26DCC94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F46041A3-4835-48C3-9327-5D25227270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A0E78447-60BD-4AC9-98DE-FB0177A352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6D63F92D-FF80-45F6-8C51-2807ED1D7AD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998B15A3-922A-4523-89F1-FFB9442AC8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8FFF6FC9-BBB9-4A58-A17C-8B75CC7D5FB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9DBE6AB6-5D28-4F16-8E79-83C0CCE61A4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8F06EC69-634C-41BA-BAE4-85461FB946D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E142A84C-7DDF-4747-AC25-4EA66A281D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AF1C87AD-76C8-4F12-85D1-48B8BE11B9B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3027B53-561E-4A42-9029-32617E4D74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143147</xdr:rowOff>
    </xdr:from>
    <xdr:to>
      <xdr:col>6</xdr:col>
      <xdr:colOff>510540</xdr:colOff>
      <xdr:row>42</xdr:row>
      <xdr:rowOff>59872</xdr:rowOff>
    </xdr:to>
    <xdr:cxnSp macro="">
      <xdr:nvCxnSpPr>
        <xdr:cNvPr id="58" name="直線コネクタ 57">
          <a:extLst>
            <a:ext uri="{FF2B5EF4-FFF2-40B4-BE49-F238E27FC236}">
              <a16:creationId xmlns:a16="http://schemas.microsoft.com/office/drawing/2014/main" id="{1F4B8394-BE47-4E1B-B2D3-B944924676BE}"/>
            </a:ext>
          </a:extLst>
        </xdr:cNvPr>
        <xdr:cNvCxnSpPr/>
      </xdr:nvCxnSpPr>
      <xdr:spPr>
        <a:xfrm flipV="1">
          <a:off x="4634865" y="6143897"/>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63699</xdr:rowOff>
    </xdr:from>
    <xdr:ext cx="340478" cy="259045"/>
    <xdr:sp macro="" textlink="">
      <xdr:nvSpPr>
        <xdr:cNvPr id="59" name="【図書館】&#10;有形固定資産減価償却率最小値テキスト">
          <a:extLst>
            <a:ext uri="{FF2B5EF4-FFF2-40B4-BE49-F238E27FC236}">
              <a16:creationId xmlns:a16="http://schemas.microsoft.com/office/drawing/2014/main" id="{F10B8633-2493-4611-A1E6-B2883638C6C5}"/>
            </a:ext>
          </a:extLst>
        </xdr:cNvPr>
        <xdr:cNvSpPr txBox="1"/>
      </xdr:nvSpPr>
      <xdr:spPr>
        <a:xfrm>
          <a:off x="47244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59872</xdr:rowOff>
    </xdr:from>
    <xdr:to>
      <xdr:col>6</xdr:col>
      <xdr:colOff>600075</xdr:colOff>
      <xdr:row>42</xdr:row>
      <xdr:rowOff>59872</xdr:rowOff>
    </xdr:to>
    <xdr:cxnSp macro="">
      <xdr:nvCxnSpPr>
        <xdr:cNvPr id="60" name="直線コネクタ 59">
          <a:extLst>
            <a:ext uri="{FF2B5EF4-FFF2-40B4-BE49-F238E27FC236}">
              <a16:creationId xmlns:a16="http://schemas.microsoft.com/office/drawing/2014/main" id="{C24646DA-F60F-414D-8214-94BEF604962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89824</xdr:rowOff>
    </xdr:from>
    <xdr:ext cx="405111" cy="259045"/>
    <xdr:sp macro="" textlink="">
      <xdr:nvSpPr>
        <xdr:cNvPr id="61" name="【図書館】&#10;有形固定資産減価償却率最大値テキスト">
          <a:extLst>
            <a:ext uri="{FF2B5EF4-FFF2-40B4-BE49-F238E27FC236}">
              <a16:creationId xmlns:a16="http://schemas.microsoft.com/office/drawing/2014/main" id="{115F50B2-4A63-45F9-8070-0632EA3F0665}"/>
            </a:ext>
          </a:extLst>
        </xdr:cNvPr>
        <xdr:cNvSpPr txBox="1"/>
      </xdr:nvSpPr>
      <xdr:spPr>
        <a:xfrm>
          <a:off x="4724400" y="591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35</xdr:row>
      <xdr:rowOff>143147</xdr:rowOff>
    </xdr:from>
    <xdr:to>
      <xdr:col>6</xdr:col>
      <xdr:colOff>600075</xdr:colOff>
      <xdr:row>35</xdr:row>
      <xdr:rowOff>143147</xdr:rowOff>
    </xdr:to>
    <xdr:cxnSp macro="">
      <xdr:nvCxnSpPr>
        <xdr:cNvPr id="62" name="直線コネクタ 61">
          <a:extLst>
            <a:ext uri="{FF2B5EF4-FFF2-40B4-BE49-F238E27FC236}">
              <a16:creationId xmlns:a16="http://schemas.microsoft.com/office/drawing/2014/main" id="{09B9690A-B102-4D30-96AB-22F2E34DA002}"/>
            </a:ext>
          </a:extLst>
        </xdr:cNvPr>
        <xdr:cNvCxnSpPr/>
      </xdr:nvCxnSpPr>
      <xdr:spPr>
        <a:xfrm>
          <a:off x="4546600" y="614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114861</xdr:rowOff>
    </xdr:from>
    <xdr:ext cx="405111" cy="259045"/>
    <xdr:sp macro="" textlink="">
      <xdr:nvSpPr>
        <xdr:cNvPr id="63" name="【図書館】&#10;有形固定資産減価償却率平均値テキスト">
          <a:extLst>
            <a:ext uri="{FF2B5EF4-FFF2-40B4-BE49-F238E27FC236}">
              <a16:creationId xmlns:a16="http://schemas.microsoft.com/office/drawing/2014/main" id="{1B8C2833-D112-4F61-B931-558D95F3B33E}"/>
            </a:ext>
          </a:extLst>
        </xdr:cNvPr>
        <xdr:cNvSpPr txBox="1"/>
      </xdr:nvSpPr>
      <xdr:spPr>
        <a:xfrm>
          <a:off x="47244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136434</xdr:rowOff>
    </xdr:from>
    <xdr:to>
      <xdr:col>6</xdr:col>
      <xdr:colOff>561975</xdr:colOff>
      <xdr:row>39</xdr:row>
      <xdr:rowOff>66584</xdr:rowOff>
    </xdr:to>
    <xdr:sp macro="" textlink="">
      <xdr:nvSpPr>
        <xdr:cNvPr id="64" name="フローチャート : 判断 63">
          <a:extLst>
            <a:ext uri="{FF2B5EF4-FFF2-40B4-BE49-F238E27FC236}">
              <a16:creationId xmlns:a16="http://schemas.microsoft.com/office/drawing/2014/main" id="{C7BE5EDB-8F09-4300-BFEA-9E83D788B29C}"/>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49893</xdr:rowOff>
    </xdr:from>
    <xdr:to>
      <xdr:col>5</xdr:col>
      <xdr:colOff>409575</xdr:colOff>
      <xdr:row>38</xdr:row>
      <xdr:rowOff>151493</xdr:rowOff>
    </xdr:to>
    <xdr:sp macro="" textlink="">
      <xdr:nvSpPr>
        <xdr:cNvPr id="65" name="フローチャート : 判断 64">
          <a:extLst>
            <a:ext uri="{FF2B5EF4-FFF2-40B4-BE49-F238E27FC236}">
              <a16:creationId xmlns:a16="http://schemas.microsoft.com/office/drawing/2014/main" id="{40FEC7A3-5EAE-4C2B-BE58-BD8E640023E3}"/>
            </a:ext>
          </a:extLst>
        </xdr:cNvPr>
        <xdr:cNvSpPr/>
      </xdr:nvSpPr>
      <xdr:spPr>
        <a:xfrm>
          <a:off x="3746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142620</xdr:rowOff>
    </xdr:from>
    <xdr:ext cx="405111" cy="259045"/>
    <xdr:sp macro="" textlink="">
      <xdr:nvSpPr>
        <xdr:cNvPr id="66" name="n_1aveValue【図書館】&#10;有形固定資産減価償却率">
          <a:extLst>
            <a:ext uri="{FF2B5EF4-FFF2-40B4-BE49-F238E27FC236}">
              <a16:creationId xmlns:a16="http://schemas.microsoft.com/office/drawing/2014/main" id="{60381E14-F243-45BB-B8D2-24F1C0AEBF0D}"/>
            </a:ext>
          </a:extLst>
        </xdr:cNvPr>
        <xdr:cNvSpPr txBox="1"/>
      </xdr:nvSpPr>
      <xdr:spPr>
        <a:xfrm>
          <a:off x="3582043"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F9F96B-4D6F-4BD2-BA10-AEBFCCAB09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16AFA2-21F7-4D94-B4EF-F6668BEB70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AEAFBF-8A4D-4D32-85AF-59D726CC33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F7F0DD-EF7D-4CFA-8A96-2554156DF89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BACD60-502E-4AC3-941F-474DC29287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a:extLst>
            <a:ext uri="{FF2B5EF4-FFF2-40B4-BE49-F238E27FC236}">
              <a16:creationId xmlns:a16="http://schemas.microsoft.com/office/drawing/2014/main" id="{230C833B-24E9-4BEF-B779-5513CAFFCE2C}"/>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a:extLst>
            <a:ext uri="{FF2B5EF4-FFF2-40B4-BE49-F238E27FC236}">
              <a16:creationId xmlns:a16="http://schemas.microsoft.com/office/drawing/2014/main" id="{F4527CFA-AFB5-4AC7-B5B2-5FF5959E3BE8}"/>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92D435D-01EC-4C56-B713-F98FC0AE95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C015B66-DFBE-4D05-A4EE-032349CEC6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87392B14-1FA3-4E03-83F9-6E63AEB196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FEBFABE0-67F2-4AFA-9F0B-5B5931CFA6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7459EFBE-FFAC-4CFA-BDB8-A0FB4C4D88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81DA0A1A-B0CD-4A31-AC8C-741B1A6DD6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AB5409A2-C50E-49C9-9B3F-F1CB3C2CE8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202E6859-034C-4A98-A504-1B7BEC0125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BB95DCA1-7D4F-4532-B92A-99F3AC05654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BCA48FF8-BD4B-4339-8B51-F12DB0E014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id="{80ED096C-F1DE-4070-8583-CD49380B15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id="{BDCF0C14-B615-46CC-BEEF-513A515D29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id="{201D06AD-7DE4-4B6F-B302-EF895757376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id="{59394CFA-4F1E-4FEB-A1EC-8250FA0E92D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id="{7DAA1059-7295-4438-B874-B622E53824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id="{531572A1-0BEC-4ACD-B1CD-3E6F093295D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id="{BDB8F6DA-C91A-4050-B670-180CA872A2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id="{59D37E1D-457B-40AF-AE3A-79D2D40F34A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id="{AAB39A12-A3B0-450B-8E39-21BAB81654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id="{BBCDBEF3-F535-4CD5-B680-79E5157873E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id="{D97D6D9D-183A-449D-8072-E320096E30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id="{7B90DEB0-D135-497F-921E-5A0A621A5C6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id="{3F77A35B-558A-422B-90E9-5659481CC0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7" name="直線コネクタ 96">
          <a:extLst>
            <a:ext uri="{FF2B5EF4-FFF2-40B4-BE49-F238E27FC236}">
              <a16:creationId xmlns:a16="http://schemas.microsoft.com/office/drawing/2014/main" id="{D8D4BF97-CD46-4938-BC22-0010D5AEA422}"/>
            </a:ext>
          </a:extLst>
        </xdr:cNvPr>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8" name="【図書館】&#10;一人当たり面積最小値テキスト">
          <a:extLst>
            <a:ext uri="{FF2B5EF4-FFF2-40B4-BE49-F238E27FC236}">
              <a16:creationId xmlns:a16="http://schemas.microsoft.com/office/drawing/2014/main" id="{0A8B7061-A6D7-4B29-8F1B-BDD3F6B66AB4}"/>
            </a:ext>
          </a:extLst>
        </xdr:cNvPr>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9" name="直線コネクタ 98">
          <a:extLst>
            <a:ext uri="{FF2B5EF4-FFF2-40B4-BE49-F238E27FC236}">
              <a16:creationId xmlns:a16="http://schemas.microsoft.com/office/drawing/2014/main" id="{A247912A-CDF2-455C-8EF7-0D9F9F7EA9B0}"/>
            </a:ext>
          </a:extLst>
        </xdr:cNvPr>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0" name="【図書館】&#10;一人当たり面積最大値テキスト">
          <a:extLst>
            <a:ext uri="{FF2B5EF4-FFF2-40B4-BE49-F238E27FC236}">
              <a16:creationId xmlns:a16="http://schemas.microsoft.com/office/drawing/2014/main" id="{B250B144-C636-4DC7-8829-FD95D18787B4}"/>
            </a:ext>
          </a:extLst>
        </xdr:cNvPr>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1" name="直線コネクタ 100">
          <a:extLst>
            <a:ext uri="{FF2B5EF4-FFF2-40B4-BE49-F238E27FC236}">
              <a16:creationId xmlns:a16="http://schemas.microsoft.com/office/drawing/2014/main" id="{E7326F62-5188-45A9-B1CF-2798031DA049}"/>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2" name="【図書館】&#10;一人当たり面積平均値テキスト">
          <a:extLst>
            <a:ext uri="{FF2B5EF4-FFF2-40B4-BE49-F238E27FC236}">
              <a16:creationId xmlns:a16="http://schemas.microsoft.com/office/drawing/2014/main" id="{A4679578-FB9C-4665-9C67-50BDE52C3B21}"/>
            </a:ext>
          </a:extLst>
        </xdr:cNvPr>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3" name="フローチャート : 判断 102">
          <a:extLst>
            <a:ext uri="{FF2B5EF4-FFF2-40B4-BE49-F238E27FC236}">
              <a16:creationId xmlns:a16="http://schemas.microsoft.com/office/drawing/2014/main" id="{718BDB1D-E2D9-43D4-9DA3-BCCE2A671DF8}"/>
            </a:ext>
          </a:extLst>
        </xdr:cNvPr>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4" name="フローチャート : 判断 103">
          <a:extLst>
            <a:ext uri="{FF2B5EF4-FFF2-40B4-BE49-F238E27FC236}">
              <a16:creationId xmlns:a16="http://schemas.microsoft.com/office/drawing/2014/main" id="{D2ABF59B-BD08-4738-AD0A-09724C738443}"/>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5" name="n_1aveValue【図書館】&#10;一人当たり面積">
          <a:extLst>
            <a:ext uri="{FF2B5EF4-FFF2-40B4-BE49-F238E27FC236}">
              <a16:creationId xmlns:a16="http://schemas.microsoft.com/office/drawing/2014/main" id="{4F1C7810-DD69-4142-9872-D699AEE87B80}"/>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CEBEABAC-35B8-4699-A7B9-04CDE2E65C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DC485216-7D17-425C-85BE-388EC9E87C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48D93B4-FCF8-4234-BBA7-6E811AA780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D8A38C45-3939-4366-BC44-A24CB0B92F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6B91591-00DE-4E5B-B284-BEBC2B6361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17780</xdr:rowOff>
    </xdr:from>
    <xdr:to>
      <xdr:col>14</xdr:col>
      <xdr:colOff>79375</xdr:colOff>
      <xdr:row>41</xdr:row>
      <xdr:rowOff>119380</xdr:rowOff>
    </xdr:to>
    <xdr:sp macro="" textlink="">
      <xdr:nvSpPr>
        <xdr:cNvPr id="111" name="円/楕円 110">
          <a:extLst>
            <a:ext uri="{FF2B5EF4-FFF2-40B4-BE49-F238E27FC236}">
              <a16:creationId xmlns:a16="http://schemas.microsoft.com/office/drawing/2014/main" id="{2A71F798-4647-4DFC-B9B6-CBD974B6CD79}"/>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110507</xdr:rowOff>
    </xdr:from>
    <xdr:ext cx="469744" cy="259045"/>
    <xdr:sp macro="" textlink="">
      <xdr:nvSpPr>
        <xdr:cNvPr id="112" name="n_1mainValue【図書館】&#10;一人当たり面積">
          <a:extLst>
            <a:ext uri="{FF2B5EF4-FFF2-40B4-BE49-F238E27FC236}">
              <a16:creationId xmlns:a16="http://schemas.microsoft.com/office/drawing/2014/main" id="{351737B0-99FE-4AB1-97B1-4F1B9C3BBAE9}"/>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id="{06B13DB4-8A71-4C17-835C-8CB09501C5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id="{EBF0D91A-FD1D-4796-8644-15B837710D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id="{DA0DEE8B-65A8-4B88-A404-7257A0EF4D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id="{18143462-79B4-4989-9F69-1346257B13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id="{C18E3BC1-F456-48C3-AAE6-231E2E33E5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id="{1C8F644F-8163-4B60-87BA-7AD10A6F53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id="{E42DC0A9-A3DD-4E64-8F71-25579D0AD7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id="{A69B4D30-4396-466B-AD62-9AA3CA93B3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FB67E089-A647-45C4-A87C-72F09F72F4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id="{6CA887D3-BF08-461E-895D-6BBBC9D96F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id="{859E2F65-C6BE-4673-A9BC-97C5E059CF7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a:extLst>
            <a:ext uri="{FF2B5EF4-FFF2-40B4-BE49-F238E27FC236}">
              <a16:creationId xmlns:a16="http://schemas.microsoft.com/office/drawing/2014/main" id="{70820E2B-5C0D-41A4-8CCA-7D48860948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a:extLst>
            <a:ext uri="{FF2B5EF4-FFF2-40B4-BE49-F238E27FC236}">
              <a16:creationId xmlns:a16="http://schemas.microsoft.com/office/drawing/2014/main" id="{156F61E6-0169-4F31-960B-4BF2BC96FD7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a:extLst>
            <a:ext uri="{FF2B5EF4-FFF2-40B4-BE49-F238E27FC236}">
              <a16:creationId xmlns:a16="http://schemas.microsoft.com/office/drawing/2014/main" id="{0F2BC419-0F59-4757-8162-6C144DFA9A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a:extLst>
            <a:ext uri="{FF2B5EF4-FFF2-40B4-BE49-F238E27FC236}">
              <a16:creationId xmlns:a16="http://schemas.microsoft.com/office/drawing/2014/main" id="{A6E6673F-4D94-49C2-9E08-CBF7C4E8C0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a:extLst>
            <a:ext uri="{FF2B5EF4-FFF2-40B4-BE49-F238E27FC236}">
              <a16:creationId xmlns:a16="http://schemas.microsoft.com/office/drawing/2014/main" id="{5379E48A-FCB1-4ABC-BBE1-646D3E2A86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id="{31CD4E5C-815D-4E5C-B955-61EA5CEA66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a:extLst>
            <a:ext uri="{FF2B5EF4-FFF2-40B4-BE49-F238E27FC236}">
              <a16:creationId xmlns:a16="http://schemas.microsoft.com/office/drawing/2014/main" id="{DC92D71C-3759-4EF9-A28B-F7B888BB1C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id="{2224EA29-12CE-4A76-B2E4-243B7BE2CA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a:extLst>
            <a:ext uri="{FF2B5EF4-FFF2-40B4-BE49-F238E27FC236}">
              <a16:creationId xmlns:a16="http://schemas.microsoft.com/office/drawing/2014/main" id="{1D604082-B1A5-47B3-BED4-DEF1B0E5CA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id="{A30B4D7B-E25F-42A8-9269-A0FA4AF922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a:extLst>
            <a:ext uri="{FF2B5EF4-FFF2-40B4-BE49-F238E27FC236}">
              <a16:creationId xmlns:a16="http://schemas.microsoft.com/office/drawing/2014/main" id="{0F2DD08E-770E-40EB-A186-D711B83504F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a:extLst>
            <a:ext uri="{FF2B5EF4-FFF2-40B4-BE49-F238E27FC236}">
              <a16:creationId xmlns:a16="http://schemas.microsoft.com/office/drawing/2014/main" id="{B4F5C805-276A-42FC-921B-5B1BB0E94FC9}"/>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7F1E0F7A-3486-4FB9-A473-F96C61D349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57307288-2021-479F-AD8D-31D0415F1A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63300C03-7F35-4E65-A709-CB85C09AA6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9" name="直線コネクタ 138">
          <a:extLst>
            <a:ext uri="{FF2B5EF4-FFF2-40B4-BE49-F238E27FC236}">
              <a16:creationId xmlns:a16="http://schemas.microsoft.com/office/drawing/2014/main" id="{B7BB32B0-19A9-4633-9D12-75F74AC614F9}"/>
            </a:ext>
          </a:extLst>
        </xdr:cNvPr>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2E4A24D2-202D-4E4C-93C5-1979EB928825}"/>
            </a:ext>
          </a:extLst>
        </xdr:cNvPr>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1" name="直線コネクタ 140">
          <a:extLst>
            <a:ext uri="{FF2B5EF4-FFF2-40B4-BE49-F238E27FC236}">
              <a16:creationId xmlns:a16="http://schemas.microsoft.com/office/drawing/2014/main" id="{25800B62-12ED-4DB1-AB61-5CA0E1504F6D}"/>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id="{01FF4ED7-9ECE-4C70-8E62-685AE67CC3F2}"/>
            </a:ext>
          </a:extLst>
        </xdr:cNvPr>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3" name="直線コネクタ 142">
          <a:extLst>
            <a:ext uri="{FF2B5EF4-FFF2-40B4-BE49-F238E27FC236}">
              <a16:creationId xmlns:a16="http://schemas.microsoft.com/office/drawing/2014/main" id="{A34A41B0-ED4B-48AD-9A17-10B1DA319D96}"/>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B4F840ED-BD8D-4849-9760-4B62E26884D8}"/>
            </a:ext>
          </a:extLst>
        </xdr:cNvPr>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5" name="フローチャート : 判断 144">
          <a:extLst>
            <a:ext uri="{FF2B5EF4-FFF2-40B4-BE49-F238E27FC236}">
              <a16:creationId xmlns:a16="http://schemas.microsoft.com/office/drawing/2014/main" id="{F5B93030-71E3-4243-8EA7-574047848EF8}"/>
            </a:ext>
          </a:extLst>
        </xdr:cNvPr>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6" name="フローチャート : 判断 145">
          <a:extLst>
            <a:ext uri="{FF2B5EF4-FFF2-40B4-BE49-F238E27FC236}">
              <a16:creationId xmlns:a16="http://schemas.microsoft.com/office/drawing/2014/main" id="{6951D7EC-0351-48AD-9964-78A2B5E2EDFA}"/>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147" name="n_1aveValue【体育館・プール】&#10;有形固定資産減価償却率">
          <a:extLst>
            <a:ext uri="{FF2B5EF4-FFF2-40B4-BE49-F238E27FC236}">
              <a16:creationId xmlns:a16="http://schemas.microsoft.com/office/drawing/2014/main" id="{D949AD9C-9F3D-46F9-88C4-9D6061B784A7}"/>
            </a:ext>
          </a:extLst>
        </xdr:cNvPr>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2AEBE0A-A22E-4547-A5E2-A2162020AD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E00099EF-1DFD-46C9-8755-E756DF32F3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AFD13972-4040-46EA-8EBB-5EE4587755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C7A9D813-64B3-4DEC-9E63-265B1CB28B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AEBADC7-46A6-4B06-9FD4-08EA4A9BE4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169635</xdr:rowOff>
    </xdr:from>
    <xdr:to>
      <xdr:col>5</xdr:col>
      <xdr:colOff>409575</xdr:colOff>
      <xdr:row>58</xdr:row>
      <xdr:rowOff>99785</xdr:rowOff>
    </xdr:to>
    <xdr:sp macro="" textlink="">
      <xdr:nvSpPr>
        <xdr:cNvPr id="153" name="円/楕円 152">
          <a:extLst>
            <a:ext uri="{FF2B5EF4-FFF2-40B4-BE49-F238E27FC236}">
              <a16:creationId xmlns:a16="http://schemas.microsoft.com/office/drawing/2014/main" id="{738A7A20-24B8-46D5-90F9-C80C24E1AC60}"/>
            </a:ext>
          </a:extLst>
        </xdr:cNvPr>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116312</xdr:rowOff>
    </xdr:from>
    <xdr:ext cx="405111" cy="259045"/>
    <xdr:sp macro="" textlink="">
      <xdr:nvSpPr>
        <xdr:cNvPr id="154" name="n_1mainValue【体育館・プール】&#10;有形固定資産減価償却率">
          <a:extLst>
            <a:ext uri="{FF2B5EF4-FFF2-40B4-BE49-F238E27FC236}">
              <a16:creationId xmlns:a16="http://schemas.microsoft.com/office/drawing/2014/main" id="{42C58591-86EB-4AE4-BC31-F8B2FC31FE30}"/>
            </a:ext>
          </a:extLst>
        </xdr:cNvPr>
        <xdr:cNvSpPr txBox="1"/>
      </xdr:nvSpPr>
      <xdr:spPr>
        <a:xfrm>
          <a:off x="3582043"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id="{E3D31AF4-E7D8-458F-ADD9-D554CF68DA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id="{9A35BE76-B4E2-45FD-A8F8-0A6FB31279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id="{3DBEC93D-2E75-4EEF-80AB-17001EB0B1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id="{13D17250-4943-41B2-B9E8-3EA4A69FAA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id="{B0708140-ECA8-482F-A2BC-1F3822F291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id="{ED890D17-51FB-4F8C-91F5-C5FA901933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id="{3C2610DA-36E7-4078-9137-C59D749637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id="{6D08DF22-386B-412D-9E8F-53FF44A8E0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3724A532-647F-4D36-97E8-A095B5E8AC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id="{212E98C5-FF3B-49C5-B57B-95B45223B36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id="{C65DBA02-3873-46F9-8B9E-10FB27A7F5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a:extLst>
            <a:ext uri="{FF2B5EF4-FFF2-40B4-BE49-F238E27FC236}">
              <a16:creationId xmlns:a16="http://schemas.microsoft.com/office/drawing/2014/main" id="{F304C5D0-9B4C-4514-B4B5-043781E5105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id="{60FA3EF9-E31D-445A-86D4-5FFDA5CAEDE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a:extLst>
            <a:ext uri="{FF2B5EF4-FFF2-40B4-BE49-F238E27FC236}">
              <a16:creationId xmlns:a16="http://schemas.microsoft.com/office/drawing/2014/main" id="{72A04857-DED1-40A5-A48A-691BED09EDF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id="{1213C8F7-A7CC-4012-A583-D4DCFFD6C92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a:extLst>
            <a:ext uri="{FF2B5EF4-FFF2-40B4-BE49-F238E27FC236}">
              <a16:creationId xmlns:a16="http://schemas.microsoft.com/office/drawing/2014/main" id="{B40AE24C-9502-403F-B36F-083F51DE00C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id="{9C03D546-CF75-4211-80FF-9101B26ACA1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a:extLst>
            <a:ext uri="{FF2B5EF4-FFF2-40B4-BE49-F238E27FC236}">
              <a16:creationId xmlns:a16="http://schemas.microsoft.com/office/drawing/2014/main" id="{C2E30583-E8EA-4DC4-A5C4-097659AEB67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id="{47313AC7-E5E2-4687-9FC5-FB0C8ED10B7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a:extLst>
            <a:ext uri="{FF2B5EF4-FFF2-40B4-BE49-F238E27FC236}">
              <a16:creationId xmlns:a16="http://schemas.microsoft.com/office/drawing/2014/main" id="{6E95E575-1CE7-4323-912F-C93FD71B546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71173431-A1D5-4739-9734-415203F1D7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3453CCD8-1FAF-4FFC-ADFA-A5EEEF7C93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800544C3-E98E-4A7A-9BB1-DA2E7A6E0C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8" name="直線コネクタ 177">
          <a:extLst>
            <a:ext uri="{FF2B5EF4-FFF2-40B4-BE49-F238E27FC236}">
              <a16:creationId xmlns:a16="http://schemas.microsoft.com/office/drawing/2014/main" id="{A08B573C-87D8-478D-8F61-E6DE2C67143C}"/>
            </a:ext>
          </a:extLst>
        </xdr:cNvPr>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9" name="【体育館・プール】&#10;一人当たり面積最小値テキスト">
          <a:extLst>
            <a:ext uri="{FF2B5EF4-FFF2-40B4-BE49-F238E27FC236}">
              <a16:creationId xmlns:a16="http://schemas.microsoft.com/office/drawing/2014/main" id="{005AE25E-1B16-4885-AD4B-C7C509D66200}"/>
            </a:ext>
          </a:extLst>
        </xdr:cNvPr>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0" name="直線コネクタ 179">
          <a:extLst>
            <a:ext uri="{FF2B5EF4-FFF2-40B4-BE49-F238E27FC236}">
              <a16:creationId xmlns:a16="http://schemas.microsoft.com/office/drawing/2014/main" id="{93323C39-ADC0-4E0F-92BD-67C7D6F48A26}"/>
            </a:ext>
          </a:extLst>
        </xdr:cNvPr>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1" name="【体育館・プール】&#10;一人当たり面積最大値テキスト">
          <a:extLst>
            <a:ext uri="{FF2B5EF4-FFF2-40B4-BE49-F238E27FC236}">
              <a16:creationId xmlns:a16="http://schemas.microsoft.com/office/drawing/2014/main" id="{1DEE3EED-42A9-4431-9D68-81B9DD0A4A4E}"/>
            </a:ext>
          </a:extLst>
        </xdr:cNvPr>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2" name="直線コネクタ 181">
          <a:extLst>
            <a:ext uri="{FF2B5EF4-FFF2-40B4-BE49-F238E27FC236}">
              <a16:creationId xmlns:a16="http://schemas.microsoft.com/office/drawing/2014/main" id="{796C83EE-63AE-4E7A-AFC3-0AB301D8809E}"/>
            </a:ext>
          </a:extLst>
        </xdr:cNvPr>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3" name="【体育館・プール】&#10;一人当たり面積平均値テキスト">
          <a:extLst>
            <a:ext uri="{FF2B5EF4-FFF2-40B4-BE49-F238E27FC236}">
              <a16:creationId xmlns:a16="http://schemas.microsoft.com/office/drawing/2014/main" id="{CFBAB985-A3D7-486C-8C97-16FBF8FE4310}"/>
            </a:ext>
          </a:extLst>
        </xdr:cNvPr>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4" name="フローチャート : 判断 183">
          <a:extLst>
            <a:ext uri="{FF2B5EF4-FFF2-40B4-BE49-F238E27FC236}">
              <a16:creationId xmlns:a16="http://schemas.microsoft.com/office/drawing/2014/main" id="{0ECC5D7B-29E7-489C-9314-BC6D105A14EA}"/>
            </a:ext>
          </a:extLst>
        </xdr:cNvPr>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5" name="フローチャート : 判断 184">
          <a:extLst>
            <a:ext uri="{FF2B5EF4-FFF2-40B4-BE49-F238E27FC236}">
              <a16:creationId xmlns:a16="http://schemas.microsoft.com/office/drawing/2014/main" id="{BD536FEC-51EA-4805-9FD2-3010FB1C663D}"/>
            </a:ext>
          </a:extLst>
        </xdr:cNvPr>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6" name="n_1aveValue【体育館・プール】&#10;一人当たり面積">
          <a:extLst>
            <a:ext uri="{FF2B5EF4-FFF2-40B4-BE49-F238E27FC236}">
              <a16:creationId xmlns:a16="http://schemas.microsoft.com/office/drawing/2014/main" id="{A88FF65E-717F-4743-8596-0CCD96C70D73}"/>
            </a:ext>
          </a:extLst>
        </xdr:cNvPr>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033E2A-C7B9-45CC-A7B0-21F4A26446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C834BD-D358-4A40-AEC2-97D67EC9BE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292643F-CC49-450B-B847-0E03178609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842D1F6-16C9-4711-B853-EE433D2ABA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3A10F669-4DB3-4D69-8808-35851EF060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66040</xdr:rowOff>
    </xdr:from>
    <xdr:to>
      <xdr:col>14</xdr:col>
      <xdr:colOff>79375</xdr:colOff>
      <xdr:row>63</xdr:row>
      <xdr:rowOff>167640</xdr:rowOff>
    </xdr:to>
    <xdr:sp macro="" textlink="">
      <xdr:nvSpPr>
        <xdr:cNvPr id="192" name="円/楕円 191">
          <a:extLst>
            <a:ext uri="{FF2B5EF4-FFF2-40B4-BE49-F238E27FC236}">
              <a16:creationId xmlns:a16="http://schemas.microsoft.com/office/drawing/2014/main" id="{EE52164E-A911-40E8-8218-51EAC0923AB5}"/>
            </a:ext>
          </a:extLst>
        </xdr:cNvPr>
        <xdr:cNvSpPr/>
      </xdr:nvSpPr>
      <xdr:spPr>
        <a:xfrm>
          <a:off x="9588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158767</xdr:rowOff>
    </xdr:from>
    <xdr:ext cx="469744" cy="259045"/>
    <xdr:sp macro="" textlink="">
      <xdr:nvSpPr>
        <xdr:cNvPr id="193" name="n_1mainValue【体育館・プール】&#10;一人当たり面積">
          <a:extLst>
            <a:ext uri="{FF2B5EF4-FFF2-40B4-BE49-F238E27FC236}">
              <a16:creationId xmlns:a16="http://schemas.microsoft.com/office/drawing/2014/main" id="{A45705C6-B6CE-4E63-AD8A-693D8A4084DC}"/>
            </a:ext>
          </a:extLst>
        </xdr:cNvPr>
        <xdr:cNvSpPr txBox="1"/>
      </xdr:nvSpPr>
      <xdr:spPr>
        <a:xfrm>
          <a:off x="93917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1BE4BDD1-98AB-4A5C-89BA-4147B55A5D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DEAD3150-C006-4E1E-B70A-09C053689A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2D57FF81-B406-4070-88BE-B6F77E39F4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C0B1AAD3-EC7E-4122-AD85-EBBB6E1D36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B542A84B-6D79-4705-A5F3-3FABB6AC7B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AF7074A1-A87C-454D-880D-835A0AF998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C9281E11-721F-4C4B-A3E1-F64BC2CE42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51E6E776-C617-4509-9BB3-529365224F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29DE2CD9-9D7F-4E3A-9180-B1369DB60F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158BD13D-C121-4DDD-8139-018CF1A3B5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36CA1816-C4DF-4D48-B1BB-26E70E2868D2}"/>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835E82F0-1170-460A-8C66-50C6AE8690F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7FFB16C5-46C3-43B7-84A8-1CD72BACADF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EF4CD1F6-A93F-48A8-B046-A7A4F7BC185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8DFF509E-45BF-4E15-8D9D-214B403633F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55287717-357F-42D2-B687-EC09B626B18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45BDA5A9-6CEE-47D0-A075-8AAC0A9C31F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25E32667-2760-40F9-9814-C674A8D6D2F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F687F331-CEA7-4C57-9E12-6D7A21C272D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89D5C237-821B-460A-87E6-3094C019A0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6C7C95CD-4C78-48F1-8415-E9628E9285C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id="{07A23B85-B4CD-4D67-AFBB-082DC5EDA3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6" name="直線コネクタ 215">
          <a:extLst>
            <a:ext uri="{FF2B5EF4-FFF2-40B4-BE49-F238E27FC236}">
              <a16:creationId xmlns:a16="http://schemas.microsoft.com/office/drawing/2014/main" id="{D4B6B82E-A6AB-4F26-A0F0-CC1692FFC54F}"/>
            </a:ext>
          </a:extLst>
        </xdr:cNvPr>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7" name="【福祉施設】&#10;有形固定資産減価償却率最小値テキスト">
          <a:extLst>
            <a:ext uri="{FF2B5EF4-FFF2-40B4-BE49-F238E27FC236}">
              <a16:creationId xmlns:a16="http://schemas.microsoft.com/office/drawing/2014/main" id="{4901EA4C-F512-4775-802D-8FA0B5D66DA1}"/>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8" name="直線コネクタ 217">
          <a:extLst>
            <a:ext uri="{FF2B5EF4-FFF2-40B4-BE49-F238E27FC236}">
              <a16:creationId xmlns:a16="http://schemas.microsoft.com/office/drawing/2014/main" id="{F1F1A6BA-505F-47EB-AADA-7420B56ACDA1}"/>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福祉施設】&#10;有形固定資産減価償却率最大値テキスト">
          <a:extLst>
            <a:ext uri="{FF2B5EF4-FFF2-40B4-BE49-F238E27FC236}">
              <a16:creationId xmlns:a16="http://schemas.microsoft.com/office/drawing/2014/main" id="{AA9C9278-177C-4477-B731-83F5BE0A8665}"/>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id="{F111C6C9-EFFC-48ED-86C7-35280648DB33}"/>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1" name="【福祉施設】&#10;有形固定資産減価償却率平均値テキスト">
          <a:extLst>
            <a:ext uri="{FF2B5EF4-FFF2-40B4-BE49-F238E27FC236}">
              <a16:creationId xmlns:a16="http://schemas.microsoft.com/office/drawing/2014/main" id="{AA1AD1C4-5FC6-4B5E-928A-FED3BBD92929}"/>
            </a:ext>
          </a:extLst>
        </xdr:cNvPr>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2" name="フローチャート : 判断 221">
          <a:extLst>
            <a:ext uri="{FF2B5EF4-FFF2-40B4-BE49-F238E27FC236}">
              <a16:creationId xmlns:a16="http://schemas.microsoft.com/office/drawing/2014/main" id="{FE7BA4C8-AD43-4518-9748-03B961A40E90}"/>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3" name="フローチャート : 判断 222">
          <a:extLst>
            <a:ext uri="{FF2B5EF4-FFF2-40B4-BE49-F238E27FC236}">
              <a16:creationId xmlns:a16="http://schemas.microsoft.com/office/drawing/2014/main" id="{8CDC722E-43F2-4CBC-9608-F4D3AF75DED3}"/>
            </a:ext>
          </a:extLst>
        </xdr:cNvPr>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224" name="n_1aveValue【福祉施設】&#10;有形固定資産減価償却率">
          <a:extLst>
            <a:ext uri="{FF2B5EF4-FFF2-40B4-BE49-F238E27FC236}">
              <a16:creationId xmlns:a16="http://schemas.microsoft.com/office/drawing/2014/main" id="{F7339F8A-5D72-4764-ABFB-F52DF60691E6}"/>
            </a:ext>
          </a:extLst>
        </xdr:cNvPr>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390C0248-088C-4D99-8481-058CCABA19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5F081E46-1492-4EDE-B66B-873DDC7FBC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4E996A54-0AEA-4863-8D05-7A8ED7674E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4F87582-4E83-466A-AE76-69D2B52D550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A6BBD020-F627-4794-B531-AB7CCB794E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53594</xdr:rowOff>
    </xdr:from>
    <xdr:to>
      <xdr:col>5</xdr:col>
      <xdr:colOff>409575</xdr:colOff>
      <xdr:row>78</xdr:row>
      <xdr:rowOff>155194</xdr:rowOff>
    </xdr:to>
    <xdr:sp macro="" textlink="">
      <xdr:nvSpPr>
        <xdr:cNvPr id="230" name="円/楕円 229">
          <a:extLst>
            <a:ext uri="{FF2B5EF4-FFF2-40B4-BE49-F238E27FC236}">
              <a16:creationId xmlns:a16="http://schemas.microsoft.com/office/drawing/2014/main" id="{3D81F53E-4F25-4626-B534-98986EE22BE7}"/>
            </a:ext>
          </a:extLst>
        </xdr:cNvPr>
        <xdr:cNvSpPr/>
      </xdr:nvSpPr>
      <xdr:spPr>
        <a:xfrm>
          <a:off x="3746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271</xdr:rowOff>
    </xdr:from>
    <xdr:ext cx="405111" cy="259045"/>
    <xdr:sp macro="" textlink="">
      <xdr:nvSpPr>
        <xdr:cNvPr id="231" name="n_1mainValue【福祉施設】&#10;有形固定資産減価償却率">
          <a:extLst>
            <a:ext uri="{FF2B5EF4-FFF2-40B4-BE49-F238E27FC236}">
              <a16:creationId xmlns:a16="http://schemas.microsoft.com/office/drawing/2014/main" id="{F0268EF8-6C28-4847-8564-3E1388A5D04C}"/>
            </a:ext>
          </a:extLst>
        </xdr:cNvPr>
        <xdr:cNvSpPr txBox="1"/>
      </xdr:nvSpPr>
      <xdr:spPr>
        <a:xfrm>
          <a:off x="3582043"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74EF032B-5A5A-4190-9DC7-52856BF6B2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0A1B1169-8A86-4E1D-BB0B-E8B23063D5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BCA2826F-2DA2-4362-B3F8-FB0DFD4AA7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2E352803-6ED4-49EF-8D1C-5E2C7F9A67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8573FBB8-4268-4739-A6FB-16C5E7E88E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EB133C7D-8431-4078-A13E-B8FF5AEFDB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217F8E87-5DEA-4FD0-8F0B-D191901DFC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07136934-5113-4609-912B-DD068F8B61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224E8CFB-725D-4B07-91C4-8CBD4A0864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60D4CA9B-1BD8-4E13-ACF9-655ABA1449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id="{9CB3CAE6-B945-4B77-BFB0-DFE0F018910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id="{AEDEE6E4-C85C-49B5-BC7B-80753667ED8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id="{EBFC11C8-7D46-4535-9EE3-DA07179D0EF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a:extLst>
            <a:ext uri="{FF2B5EF4-FFF2-40B4-BE49-F238E27FC236}">
              <a16:creationId xmlns:a16="http://schemas.microsoft.com/office/drawing/2014/main" id="{04F4C020-6420-4B26-B140-ABA8E913B9F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id="{64EBFD08-00D0-4AC2-8E34-DE2247D35A4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a:extLst>
            <a:ext uri="{FF2B5EF4-FFF2-40B4-BE49-F238E27FC236}">
              <a16:creationId xmlns:a16="http://schemas.microsoft.com/office/drawing/2014/main" id="{0334AF03-DEF5-4623-B543-66815F4D7C8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id="{F1379145-BB77-44E2-BA72-8E37FCC9C97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0CD74299-6F93-4891-A108-E2851CFE8BB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767A58BA-4578-4A78-9953-8C2482F684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A16DD3DF-52B7-4D90-B8DE-6C19AA8B2D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a:extLst>
            <a:ext uri="{FF2B5EF4-FFF2-40B4-BE49-F238E27FC236}">
              <a16:creationId xmlns:a16="http://schemas.microsoft.com/office/drawing/2014/main" id="{88715940-9588-46B7-8577-70A6358458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3" name="直線コネクタ 252">
          <a:extLst>
            <a:ext uri="{FF2B5EF4-FFF2-40B4-BE49-F238E27FC236}">
              <a16:creationId xmlns:a16="http://schemas.microsoft.com/office/drawing/2014/main" id="{2BC0DE38-DCF9-4B0D-854B-6116D4B53F45}"/>
            </a:ext>
          </a:extLst>
        </xdr:cNvPr>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4" name="【福祉施設】&#10;一人当たり面積最小値テキスト">
          <a:extLst>
            <a:ext uri="{FF2B5EF4-FFF2-40B4-BE49-F238E27FC236}">
              <a16:creationId xmlns:a16="http://schemas.microsoft.com/office/drawing/2014/main" id="{37640CDE-8E9F-49A2-AE92-90B7B95BCC45}"/>
            </a:ext>
          </a:extLst>
        </xdr:cNvPr>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5" name="直線コネクタ 254">
          <a:extLst>
            <a:ext uri="{FF2B5EF4-FFF2-40B4-BE49-F238E27FC236}">
              <a16:creationId xmlns:a16="http://schemas.microsoft.com/office/drawing/2014/main" id="{3629D515-1F53-48A8-96CE-63E66FD33EAE}"/>
            </a:ext>
          </a:extLst>
        </xdr:cNvPr>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6" name="【福祉施設】&#10;一人当たり面積最大値テキスト">
          <a:extLst>
            <a:ext uri="{FF2B5EF4-FFF2-40B4-BE49-F238E27FC236}">
              <a16:creationId xmlns:a16="http://schemas.microsoft.com/office/drawing/2014/main" id="{36BACE0A-64F3-442F-A60D-9523D79D174D}"/>
            </a:ext>
          </a:extLst>
        </xdr:cNvPr>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7" name="直線コネクタ 256">
          <a:extLst>
            <a:ext uri="{FF2B5EF4-FFF2-40B4-BE49-F238E27FC236}">
              <a16:creationId xmlns:a16="http://schemas.microsoft.com/office/drawing/2014/main" id="{FB08FD58-4E9F-47F7-B2A8-A8C05EB498EE}"/>
            </a:ext>
          </a:extLst>
        </xdr:cNvPr>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8" name="【福祉施設】&#10;一人当たり面積平均値テキスト">
          <a:extLst>
            <a:ext uri="{FF2B5EF4-FFF2-40B4-BE49-F238E27FC236}">
              <a16:creationId xmlns:a16="http://schemas.microsoft.com/office/drawing/2014/main" id="{18000220-B0D4-4C69-A1D6-CCFE9F92B691}"/>
            </a:ext>
          </a:extLst>
        </xdr:cNvPr>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9" name="フローチャート : 判断 258">
          <a:extLst>
            <a:ext uri="{FF2B5EF4-FFF2-40B4-BE49-F238E27FC236}">
              <a16:creationId xmlns:a16="http://schemas.microsoft.com/office/drawing/2014/main" id="{686B0262-CB44-4AEF-9317-9F79BA08CA82}"/>
            </a:ext>
          </a:extLst>
        </xdr:cNvPr>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60" name="フローチャート : 判断 259">
          <a:extLst>
            <a:ext uri="{FF2B5EF4-FFF2-40B4-BE49-F238E27FC236}">
              <a16:creationId xmlns:a16="http://schemas.microsoft.com/office/drawing/2014/main" id="{9DB73126-B10F-4EDC-9BAD-51975E048C84}"/>
            </a:ext>
          </a:extLst>
        </xdr:cNvPr>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61" name="n_1aveValue【福祉施設】&#10;一人当たり面積">
          <a:extLst>
            <a:ext uri="{FF2B5EF4-FFF2-40B4-BE49-F238E27FC236}">
              <a16:creationId xmlns:a16="http://schemas.microsoft.com/office/drawing/2014/main" id="{A4D9C66C-5015-4D6C-AFB8-976739A540CE}"/>
            </a:ext>
          </a:extLst>
        </xdr:cNvPr>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5155C68-4519-421A-A6F6-8036F08777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4B6C449-7CD4-4547-894E-B654CE4512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6183A2B-03E2-4D74-AFEC-794470795F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89DA62A2-4F0D-489F-BB66-C1C9AF63609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C662239-6BE3-442D-9C25-0C4655C215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99313</xdr:rowOff>
    </xdr:from>
    <xdr:to>
      <xdr:col>14</xdr:col>
      <xdr:colOff>79375</xdr:colOff>
      <xdr:row>86</xdr:row>
      <xdr:rowOff>29463</xdr:rowOff>
    </xdr:to>
    <xdr:sp macro="" textlink="">
      <xdr:nvSpPr>
        <xdr:cNvPr id="267" name="円/楕円 266">
          <a:extLst>
            <a:ext uri="{FF2B5EF4-FFF2-40B4-BE49-F238E27FC236}">
              <a16:creationId xmlns:a16="http://schemas.microsoft.com/office/drawing/2014/main" id="{9DFBA5CD-7651-4362-92D1-DF39D3B09228}"/>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20590</xdr:rowOff>
    </xdr:from>
    <xdr:ext cx="469744" cy="259045"/>
    <xdr:sp macro="" textlink="">
      <xdr:nvSpPr>
        <xdr:cNvPr id="268" name="n_1mainValue【福祉施設】&#10;一人当たり面積">
          <a:extLst>
            <a:ext uri="{FF2B5EF4-FFF2-40B4-BE49-F238E27FC236}">
              <a16:creationId xmlns:a16="http://schemas.microsoft.com/office/drawing/2014/main" id="{44BE9347-6A4F-4666-B5B2-51D8BFCD24FB}"/>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532066F0-DA9C-44ED-9CEE-5ABCF33B34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77233784-0383-48FC-946A-EED844F51B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08304C46-F9F7-4ECD-85DB-4E61E9AAD5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A1E8DE47-E1AC-43BC-ABAF-EF90378AE1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1F3380B2-5FA2-4B5B-ADB8-EFE951BDE7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A847D1B3-FF25-4360-A902-C8F8B85CFD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D17C2B38-5B3E-46EE-835C-45F7118890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931F6E82-4654-4950-ABA2-5A963D5E70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45D3EA42-3F62-4244-9A14-44D95AAAC1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id="{EA63CAD6-11E3-463D-8DD0-2FE27C7240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id="{5854355F-2FEB-435C-8DC0-D668E650AE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id="{5AAD5BD9-E90D-4B47-9261-03788F4F10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id="{64AD98CC-438C-44FA-AAA8-56570489DA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id="{E1BBDDEC-83BC-443C-AEC8-F36366F348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id="{D7F65328-2C7F-461F-8BCC-D3FCC3167F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id="{D92E1DDA-3C66-4A0E-86DC-9A4848B0A9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442F7D29-FD58-4557-B732-62D978971D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51205F17-F69A-4CD9-8A69-25664EF1D0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FDA3006E-AF09-4E5F-93D7-133C7E9C29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319885D9-B803-4BFB-98A9-52640C3211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DC5D937B-C313-44D8-B13B-9508661602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BE00ACD9-8BED-4F13-BB73-E4761BB46E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24B60C4A-BBC7-48D3-BA86-B3EE0A1DDD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6BA1AF7A-0AB4-49BD-AF5E-ED656D6038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1D0042EC-19FA-4178-B6A0-7D4DD05954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695C3C94-4FDB-47D1-8D3F-73538E78C7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a:extLst>
            <a:ext uri="{FF2B5EF4-FFF2-40B4-BE49-F238E27FC236}">
              <a16:creationId xmlns:a16="http://schemas.microsoft.com/office/drawing/2014/main" id="{FB2A04D0-329D-4E5E-B5F5-BD914EDE22D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a:extLst>
            <a:ext uri="{FF2B5EF4-FFF2-40B4-BE49-F238E27FC236}">
              <a16:creationId xmlns:a16="http://schemas.microsoft.com/office/drawing/2014/main" id="{F0261DCD-1D22-452D-BB7C-8EEBB60910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7" name="テキスト ボックス 296">
          <a:extLst>
            <a:ext uri="{FF2B5EF4-FFF2-40B4-BE49-F238E27FC236}">
              <a16:creationId xmlns:a16="http://schemas.microsoft.com/office/drawing/2014/main" id="{26D8FB74-FA4F-4722-A898-3271B695FA33}"/>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a:extLst>
            <a:ext uri="{FF2B5EF4-FFF2-40B4-BE49-F238E27FC236}">
              <a16:creationId xmlns:a16="http://schemas.microsoft.com/office/drawing/2014/main" id="{4239F40F-166E-4E95-9236-1DB0AFB9A3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70EE6E5A-10D4-4ED9-A143-E7EAAC93DA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a:extLst>
            <a:ext uri="{FF2B5EF4-FFF2-40B4-BE49-F238E27FC236}">
              <a16:creationId xmlns:a16="http://schemas.microsoft.com/office/drawing/2014/main" id="{12BBFDC7-737B-4AC5-B7CE-A22BE3273ED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2A438F23-BBBB-431B-94B7-A831682DEC0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a:extLst>
            <a:ext uri="{FF2B5EF4-FFF2-40B4-BE49-F238E27FC236}">
              <a16:creationId xmlns:a16="http://schemas.microsoft.com/office/drawing/2014/main" id="{12438CCE-9523-4931-A8B9-E2B7CF94B32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A90D7687-2C5D-4391-80D1-BB5F2465B9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a:extLst>
            <a:ext uri="{FF2B5EF4-FFF2-40B4-BE49-F238E27FC236}">
              <a16:creationId xmlns:a16="http://schemas.microsoft.com/office/drawing/2014/main" id="{419F0DE8-5EFB-4366-9E9C-82241C81741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83185D87-5BB5-457F-9402-32BBCB1C24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a:extLst>
            <a:ext uri="{FF2B5EF4-FFF2-40B4-BE49-F238E27FC236}">
              <a16:creationId xmlns:a16="http://schemas.microsoft.com/office/drawing/2014/main" id="{FDA843F9-75DB-4F90-8A81-425A6FC58C2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7" name="テキスト ボックス 306">
          <a:extLst>
            <a:ext uri="{FF2B5EF4-FFF2-40B4-BE49-F238E27FC236}">
              <a16:creationId xmlns:a16="http://schemas.microsoft.com/office/drawing/2014/main" id="{9102BE16-C936-46EA-8DA1-046A5F324186}"/>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id="{288FCDD3-ECE3-4805-BAB1-E5651A4FD1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9" name="テキスト ボックス 308">
          <a:extLst>
            <a:ext uri="{FF2B5EF4-FFF2-40B4-BE49-F238E27FC236}">
              <a16:creationId xmlns:a16="http://schemas.microsoft.com/office/drawing/2014/main" id="{B1C0250C-95EE-4A38-AE37-E83F779720AA}"/>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B8EBD874-F22E-462F-877D-DDF5F5FDD9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11" name="直線コネクタ 310">
          <a:extLst>
            <a:ext uri="{FF2B5EF4-FFF2-40B4-BE49-F238E27FC236}">
              <a16:creationId xmlns:a16="http://schemas.microsoft.com/office/drawing/2014/main" id="{795D7462-9FF6-4F68-BD27-E8C65864E278}"/>
            </a:ext>
          </a:extLst>
        </xdr:cNvPr>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4E6AD16E-35DF-4E6E-8B03-4B5E605FBC4A}"/>
            </a:ext>
          </a:extLst>
        </xdr:cNvPr>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3" name="直線コネクタ 312">
          <a:extLst>
            <a:ext uri="{FF2B5EF4-FFF2-40B4-BE49-F238E27FC236}">
              <a16:creationId xmlns:a16="http://schemas.microsoft.com/office/drawing/2014/main" id="{77C1E937-CD39-4704-A354-E311B970D2E6}"/>
            </a:ext>
          </a:extLst>
        </xdr:cNvPr>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0AE710D8-B85C-4BCD-8495-13247275F406}"/>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5" name="直線コネクタ 314">
          <a:extLst>
            <a:ext uri="{FF2B5EF4-FFF2-40B4-BE49-F238E27FC236}">
              <a16:creationId xmlns:a16="http://schemas.microsoft.com/office/drawing/2014/main" id="{DE7565EB-FB85-4003-9F6B-0592453D4536}"/>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DE69356D-86B7-4DE3-9B22-30FDD4E3C315}"/>
            </a:ext>
          </a:extLst>
        </xdr:cNvPr>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7" name="フローチャート : 判断 316">
          <a:extLst>
            <a:ext uri="{FF2B5EF4-FFF2-40B4-BE49-F238E27FC236}">
              <a16:creationId xmlns:a16="http://schemas.microsoft.com/office/drawing/2014/main" id="{B09EB442-7A2F-4B61-994E-EAB89885B1C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18" name="フローチャート : 判断 317">
          <a:extLst>
            <a:ext uri="{FF2B5EF4-FFF2-40B4-BE49-F238E27FC236}">
              <a16:creationId xmlns:a16="http://schemas.microsoft.com/office/drawing/2014/main" id="{8E804FC2-DF83-4725-872B-205DF45AAB1C}"/>
            </a:ext>
          </a:extLst>
        </xdr:cNvPr>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29227</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7C147E4F-021D-4589-BE3F-65879E9D692C}"/>
            </a:ext>
          </a:extLst>
        </xdr:cNvPr>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4DCA5721-51CA-42AB-99D4-4FEC467708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CC29456-152B-4221-8652-8BD1ED2D9B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C8F468FD-1168-41B4-959B-A7C25E165D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BBE60F0D-EB94-478B-914A-DD1E80F478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A0380EA9-698C-48FB-AD79-DA602B603E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9072</xdr:rowOff>
    </xdr:from>
    <xdr:to>
      <xdr:col>22</xdr:col>
      <xdr:colOff>415925</xdr:colOff>
      <xdr:row>36</xdr:row>
      <xdr:rowOff>110672</xdr:rowOff>
    </xdr:to>
    <xdr:sp macro="" textlink="">
      <xdr:nvSpPr>
        <xdr:cNvPr id="325" name="円/楕円 324">
          <a:extLst>
            <a:ext uri="{FF2B5EF4-FFF2-40B4-BE49-F238E27FC236}">
              <a16:creationId xmlns:a16="http://schemas.microsoft.com/office/drawing/2014/main" id="{C111F964-4F90-4634-96AF-EECCE06E5161}"/>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101799</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CC118687-6081-4579-B33B-31005E4A7280}"/>
            </a:ext>
          </a:extLst>
        </xdr:cNvPr>
        <xdr:cNvSpPr txBox="1"/>
      </xdr:nvSpPr>
      <xdr:spPr>
        <a:xfrm>
          <a:off x="15266043"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id="{DD1CD353-D1EA-49FE-8D6B-372D080157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id="{89F3FDBA-E02A-40CF-B841-5F3209CA71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id="{7508280C-1E4E-4E00-9054-0FA33B4281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id="{0EFF4D01-6497-45D4-9C1A-1C1BC2916D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id="{E836F6EC-706E-4A37-8666-351589139B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id="{605568BF-BD7B-432B-91D6-5481863150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id="{8CB1DA4D-6DC3-4648-9416-32B6C20064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id="{EA08D0E5-535B-4825-9655-85D9B7E0D7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id="{0057681D-B835-4A2A-830F-29CE819524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id="{252BBC78-110A-4029-AB43-2DE6FC1877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a:extLst>
            <a:ext uri="{FF2B5EF4-FFF2-40B4-BE49-F238E27FC236}">
              <a16:creationId xmlns:a16="http://schemas.microsoft.com/office/drawing/2014/main" id="{8258E2C1-6E98-44AF-80C5-D696520DFAD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8" name="テキスト ボックス 337">
          <a:extLst>
            <a:ext uri="{FF2B5EF4-FFF2-40B4-BE49-F238E27FC236}">
              <a16:creationId xmlns:a16="http://schemas.microsoft.com/office/drawing/2014/main" id="{AC648058-4A20-4522-A3DB-E6ABEE47A80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a:extLst>
            <a:ext uri="{FF2B5EF4-FFF2-40B4-BE49-F238E27FC236}">
              <a16:creationId xmlns:a16="http://schemas.microsoft.com/office/drawing/2014/main" id="{57F20964-757B-4E8A-B2FA-B810BB94AE1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0" name="テキスト ボックス 339">
          <a:extLst>
            <a:ext uri="{FF2B5EF4-FFF2-40B4-BE49-F238E27FC236}">
              <a16:creationId xmlns:a16="http://schemas.microsoft.com/office/drawing/2014/main" id="{A913D7B7-7870-46FF-AACE-B68FA0C7849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a:extLst>
            <a:ext uri="{FF2B5EF4-FFF2-40B4-BE49-F238E27FC236}">
              <a16:creationId xmlns:a16="http://schemas.microsoft.com/office/drawing/2014/main" id="{CB66234F-391B-4495-95A4-AD6ABA52A72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2" name="テキスト ボックス 341">
          <a:extLst>
            <a:ext uri="{FF2B5EF4-FFF2-40B4-BE49-F238E27FC236}">
              <a16:creationId xmlns:a16="http://schemas.microsoft.com/office/drawing/2014/main" id="{0B021D74-F8B5-4CA4-9A26-D82F09B4C42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a:extLst>
            <a:ext uri="{FF2B5EF4-FFF2-40B4-BE49-F238E27FC236}">
              <a16:creationId xmlns:a16="http://schemas.microsoft.com/office/drawing/2014/main" id="{283A7DFE-D408-423E-8648-CE0D0579BB0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4" name="テキスト ボックス 343">
          <a:extLst>
            <a:ext uri="{FF2B5EF4-FFF2-40B4-BE49-F238E27FC236}">
              <a16:creationId xmlns:a16="http://schemas.microsoft.com/office/drawing/2014/main" id="{740BB242-B0D4-415C-B5D5-7B1B36347F0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id="{7F291751-053A-4EAF-AF5C-3A91894567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6" name="テキスト ボックス 345">
          <a:extLst>
            <a:ext uri="{FF2B5EF4-FFF2-40B4-BE49-F238E27FC236}">
              <a16:creationId xmlns:a16="http://schemas.microsoft.com/office/drawing/2014/main" id="{88ACEC17-6908-4823-9F16-515CA8A78A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F0223DDA-1884-44A7-A5C2-793A3E59AE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8" name="直線コネクタ 347">
          <a:extLst>
            <a:ext uri="{FF2B5EF4-FFF2-40B4-BE49-F238E27FC236}">
              <a16:creationId xmlns:a16="http://schemas.microsoft.com/office/drawing/2014/main" id="{695E50A5-0D31-40CB-9D31-0D8870117142}"/>
            </a:ext>
          </a:extLst>
        </xdr:cNvPr>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9" name="【一般廃棄物処理施設】&#10;一人当たり有形固定資産（償却資産）額最小値テキスト">
          <a:extLst>
            <a:ext uri="{FF2B5EF4-FFF2-40B4-BE49-F238E27FC236}">
              <a16:creationId xmlns:a16="http://schemas.microsoft.com/office/drawing/2014/main" id="{608B9341-598F-4C55-BAA3-B07281159891}"/>
            </a:ext>
          </a:extLst>
        </xdr:cNvPr>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50" name="直線コネクタ 349">
          <a:extLst>
            <a:ext uri="{FF2B5EF4-FFF2-40B4-BE49-F238E27FC236}">
              <a16:creationId xmlns:a16="http://schemas.microsoft.com/office/drawing/2014/main" id="{96AA091F-EBDE-4805-A902-21B22B428EC9}"/>
            </a:ext>
          </a:extLst>
        </xdr:cNvPr>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51" name="【一般廃棄物処理施設】&#10;一人当たり有形固定資産（償却資産）額最大値テキスト">
          <a:extLst>
            <a:ext uri="{FF2B5EF4-FFF2-40B4-BE49-F238E27FC236}">
              <a16:creationId xmlns:a16="http://schemas.microsoft.com/office/drawing/2014/main" id="{B24B2295-13FB-43C0-9F16-6BDBA17B974C}"/>
            </a:ext>
          </a:extLst>
        </xdr:cNvPr>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2" name="直線コネクタ 351">
          <a:extLst>
            <a:ext uri="{FF2B5EF4-FFF2-40B4-BE49-F238E27FC236}">
              <a16:creationId xmlns:a16="http://schemas.microsoft.com/office/drawing/2014/main" id="{817668E0-A968-4563-B25F-0AEFFE67833A}"/>
            </a:ext>
          </a:extLst>
        </xdr:cNvPr>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A9A54AEE-742C-410F-882F-1C13D690DBC0}"/>
            </a:ext>
          </a:extLst>
        </xdr:cNvPr>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4" name="フローチャート : 判断 353">
          <a:extLst>
            <a:ext uri="{FF2B5EF4-FFF2-40B4-BE49-F238E27FC236}">
              <a16:creationId xmlns:a16="http://schemas.microsoft.com/office/drawing/2014/main" id="{A3196B22-5A04-4E7F-8C53-9C738172EDEE}"/>
            </a:ext>
          </a:extLst>
        </xdr:cNvPr>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55" name="フローチャート : 判断 354">
          <a:extLst>
            <a:ext uri="{FF2B5EF4-FFF2-40B4-BE49-F238E27FC236}">
              <a16:creationId xmlns:a16="http://schemas.microsoft.com/office/drawing/2014/main" id="{94DD340A-2032-4E8C-AB52-017E08D99BCD}"/>
            </a:ext>
          </a:extLst>
        </xdr:cNvPr>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49062</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54392EEE-3F94-4705-9B29-CF184E831425}"/>
            </a:ext>
          </a:extLst>
        </xdr:cNvPr>
        <xdr:cNvSpPr txBox="1"/>
      </xdr:nvSpPr>
      <xdr:spPr>
        <a:xfrm>
          <a:off x="21011094" y="67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48B80D3F-BB05-494C-BE78-0CB284FA28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5C92D9CB-D697-4E5D-9D57-E0E345BAC5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DD35949B-A964-44DD-ACEC-DC2294F844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9C77F88-7CD6-4725-ADF1-FE678FFDB1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97EA830D-3922-4AED-9692-CF4B51EA41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162299</xdr:rowOff>
    </xdr:from>
    <xdr:to>
      <xdr:col>31</xdr:col>
      <xdr:colOff>85725</xdr:colOff>
      <xdr:row>36</xdr:row>
      <xdr:rowOff>92449</xdr:rowOff>
    </xdr:to>
    <xdr:sp macro="" textlink="">
      <xdr:nvSpPr>
        <xdr:cNvPr id="362" name="円/楕円 361">
          <a:extLst>
            <a:ext uri="{FF2B5EF4-FFF2-40B4-BE49-F238E27FC236}">
              <a16:creationId xmlns:a16="http://schemas.microsoft.com/office/drawing/2014/main" id="{5142BB97-2BB5-45AB-B30A-08D12B9B65DF}"/>
            </a:ext>
          </a:extLst>
        </xdr:cNvPr>
        <xdr:cNvSpPr/>
      </xdr:nvSpPr>
      <xdr:spPr>
        <a:xfrm>
          <a:off x="21272500" y="61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108976</xdr:rowOff>
    </xdr:from>
    <xdr:ext cx="599010" cy="259045"/>
    <xdr:sp macro="" textlink="">
      <xdr:nvSpPr>
        <xdr:cNvPr id="363" name="n_1mainValue【一般廃棄物処理施設】&#10;一人当たり有形固定資産（償却資産）額">
          <a:extLst>
            <a:ext uri="{FF2B5EF4-FFF2-40B4-BE49-F238E27FC236}">
              <a16:creationId xmlns:a16="http://schemas.microsoft.com/office/drawing/2014/main" id="{BDCF2BEE-BB28-4E69-A082-9B4A726DFD82}"/>
            </a:ext>
          </a:extLst>
        </xdr:cNvPr>
        <xdr:cNvSpPr txBox="1"/>
      </xdr:nvSpPr>
      <xdr:spPr>
        <a:xfrm>
          <a:off x="21011094" y="59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9CE6441F-6DBF-48B6-B6D9-E80FB74C10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AFFB18D6-2D18-4954-8C46-57C0856F69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274F3049-866F-44E3-B355-49DE2BD0C2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E7A1FFA6-645C-4189-849B-1FF73B5CD9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CD61ECD7-F5BA-4CF3-A9B9-E3E5DCD5CD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1223F263-7016-4A0D-B65C-0DCC9B8837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94BEB19A-1226-4B7E-AFA2-8899A7A04A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26B804A5-7B7B-4DB7-B292-E7D591C72EF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a:extLst>
            <a:ext uri="{FF2B5EF4-FFF2-40B4-BE49-F238E27FC236}">
              <a16:creationId xmlns:a16="http://schemas.microsoft.com/office/drawing/2014/main" id="{79EA4D22-C3B4-4A97-B926-2365A5113F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a:extLst>
            <a:ext uri="{FF2B5EF4-FFF2-40B4-BE49-F238E27FC236}">
              <a16:creationId xmlns:a16="http://schemas.microsoft.com/office/drawing/2014/main" id="{634881C4-A798-4282-9047-43156E0159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a:extLst>
            <a:ext uri="{FF2B5EF4-FFF2-40B4-BE49-F238E27FC236}">
              <a16:creationId xmlns:a16="http://schemas.microsoft.com/office/drawing/2014/main" id="{91436056-2592-4431-BC75-1C257D039D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a:extLst>
            <a:ext uri="{FF2B5EF4-FFF2-40B4-BE49-F238E27FC236}">
              <a16:creationId xmlns:a16="http://schemas.microsoft.com/office/drawing/2014/main" id="{0BB952EA-4E47-4F43-B51F-8ED7CC513C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a:extLst>
            <a:ext uri="{FF2B5EF4-FFF2-40B4-BE49-F238E27FC236}">
              <a16:creationId xmlns:a16="http://schemas.microsoft.com/office/drawing/2014/main" id="{A9D61B9A-5A7F-42DE-A8B8-EABA4FF241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a:extLst>
            <a:ext uri="{FF2B5EF4-FFF2-40B4-BE49-F238E27FC236}">
              <a16:creationId xmlns:a16="http://schemas.microsoft.com/office/drawing/2014/main" id="{6F2E68C8-CCF4-4C41-81ED-E415E79861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a:extLst>
            <a:ext uri="{FF2B5EF4-FFF2-40B4-BE49-F238E27FC236}">
              <a16:creationId xmlns:a16="http://schemas.microsoft.com/office/drawing/2014/main" id="{278E903D-8B56-45DD-B3D5-0D28A7F611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a:extLst>
            <a:ext uri="{FF2B5EF4-FFF2-40B4-BE49-F238E27FC236}">
              <a16:creationId xmlns:a16="http://schemas.microsoft.com/office/drawing/2014/main" id="{8DBF2C33-F295-4E54-B1C2-F644D0EDC97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id="{ED04B1FF-3882-49AF-9C5E-B60F552434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a:extLst>
            <a:ext uri="{FF2B5EF4-FFF2-40B4-BE49-F238E27FC236}">
              <a16:creationId xmlns:a16="http://schemas.microsoft.com/office/drawing/2014/main" id="{57B5A619-BA96-4A04-B7D8-4A479D4C34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a:extLst>
            <a:ext uri="{FF2B5EF4-FFF2-40B4-BE49-F238E27FC236}">
              <a16:creationId xmlns:a16="http://schemas.microsoft.com/office/drawing/2014/main" id="{99E21553-F576-412B-AD8E-B6392CACEB6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a:extLst>
            <a:ext uri="{FF2B5EF4-FFF2-40B4-BE49-F238E27FC236}">
              <a16:creationId xmlns:a16="http://schemas.microsoft.com/office/drawing/2014/main" id="{9E62D3A0-4D85-42C6-AE3E-BC1A76BDD1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a:extLst>
            <a:ext uri="{FF2B5EF4-FFF2-40B4-BE49-F238E27FC236}">
              <a16:creationId xmlns:a16="http://schemas.microsoft.com/office/drawing/2014/main" id="{27E7FF19-5ED2-4E33-9895-5F276A5266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a:extLst>
            <a:ext uri="{FF2B5EF4-FFF2-40B4-BE49-F238E27FC236}">
              <a16:creationId xmlns:a16="http://schemas.microsoft.com/office/drawing/2014/main" id="{65CC5B0C-F7CF-4E60-A020-C403EC9F75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a:extLst>
            <a:ext uri="{FF2B5EF4-FFF2-40B4-BE49-F238E27FC236}">
              <a16:creationId xmlns:a16="http://schemas.microsoft.com/office/drawing/2014/main" id="{DF36E03A-0574-4E7F-86A9-1CA5C3004C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a:extLst>
            <a:ext uri="{FF2B5EF4-FFF2-40B4-BE49-F238E27FC236}">
              <a16:creationId xmlns:a16="http://schemas.microsoft.com/office/drawing/2014/main" id="{3021E7A9-0C7F-4F58-81D3-A39A4B3409A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a:extLst>
            <a:ext uri="{FF2B5EF4-FFF2-40B4-BE49-F238E27FC236}">
              <a16:creationId xmlns:a16="http://schemas.microsoft.com/office/drawing/2014/main" id="{9E6C6130-E146-4936-8987-255685C549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a:extLst>
            <a:ext uri="{FF2B5EF4-FFF2-40B4-BE49-F238E27FC236}">
              <a16:creationId xmlns:a16="http://schemas.microsoft.com/office/drawing/2014/main" id="{E6942EB9-246F-4C25-A1C1-6CAF3BA302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a:extLst>
            <a:ext uri="{FF2B5EF4-FFF2-40B4-BE49-F238E27FC236}">
              <a16:creationId xmlns:a16="http://schemas.microsoft.com/office/drawing/2014/main" id="{1EB39389-A520-4647-95E7-A891D9B7A1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a:extLst>
            <a:ext uri="{FF2B5EF4-FFF2-40B4-BE49-F238E27FC236}">
              <a16:creationId xmlns:a16="http://schemas.microsoft.com/office/drawing/2014/main" id="{D06C7F6D-2C24-4346-8D67-7B2B7409E6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a:extLst>
            <a:ext uri="{FF2B5EF4-FFF2-40B4-BE49-F238E27FC236}">
              <a16:creationId xmlns:a16="http://schemas.microsoft.com/office/drawing/2014/main" id="{4D0A28AF-E2EF-442D-9FE4-27499F356D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a:extLst>
            <a:ext uri="{FF2B5EF4-FFF2-40B4-BE49-F238E27FC236}">
              <a16:creationId xmlns:a16="http://schemas.microsoft.com/office/drawing/2014/main" id="{ED64ADCA-126C-4A77-8A92-AA64849967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a:extLst>
            <a:ext uri="{FF2B5EF4-FFF2-40B4-BE49-F238E27FC236}">
              <a16:creationId xmlns:a16="http://schemas.microsoft.com/office/drawing/2014/main" id="{EF88B46C-9A22-4846-8B95-33077FCC98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a:extLst>
            <a:ext uri="{FF2B5EF4-FFF2-40B4-BE49-F238E27FC236}">
              <a16:creationId xmlns:a16="http://schemas.microsoft.com/office/drawing/2014/main" id="{AD7D924C-26D3-4C3D-907D-6EC20ADEE0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a:extLst>
            <a:ext uri="{FF2B5EF4-FFF2-40B4-BE49-F238E27FC236}">
              <a16:creationId xmlns:a16="http://schemas.microsoft.com/office/drawing/2014/main" id="{71AE4EBD-938E-427F-B980-A14926B212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a:extLst>
            <a:ext uri="{FF2B5EF4-FFF2-40B4-BE49-F238E27FC236}">
              <a16:creationId xmlns:a16="http://schemas.microsoft.com/office/drawing/2014/main" id="{CD692095-4676-4ADD-9AE2-0CAA86978B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a:extLst>
            <a:ext uri="{FF2B5EF4-FFF2-40B4-BE49-F238E27FC236}">
              <a16:creationId xmlns:a16="http://schemas.microsoft.com/office/drawing/2014/main" id="{40D5AEF4-63BA-4DA9-AB18-B24ADCC6F4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a:extLst>
            <a:ext uri="{FF2B5EF4-FFF2-40B4-BE49-F238E27FC236}">
              <a16:creationId xmlns:a16="http://schemas.microsoft.com/office/drawing/2014/main" id="{DEC4A5C6-9E67-44D7-BBEA-CCD0D9BA4E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a:extLst>
            <a:ext uri="{FF2B5EF4-FFF2-40B4-BE49-F238E27FC236}">
              <a16:creationId xmlns:a16="http://schemas.microsoft.com/office/drawing/2014/main" id="{0E493ECD-E205-4A12-8B20-1F8699A958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a:extLst>
            <a:ext uri="{FF2B5EF4-FFF2-40B4-BE49-F238E27FC236}">
              <a16:creationId xmlns:a16="http://schemas.microsoft.com/office/drawing/2014/main" id="{640111C3-3F89-42D9-9833-9067BCC04C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a:extLst>
            <a:ext uri="{FF2B5EF4-FFF2-40B4-BE49-F238E27FC236}">
              <a16:creationId xmlns:a16="http://schemas.microsoft.com/office/drawing/2014/main" id="{2C9210D8-8E9C-4B27-A049-5A71269612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a:extLst>
            <a:ext uri="{FF2B5EF4-FFF2-40B4-BE49-F238E27FC236}">
              <a16:creationId xmlns:a16="http://schemas.microsoft.com/office/drawing/2014/main" id="{D44287B0-EB06-4DF1-956C-48A1440F8A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a:extLst>
            <a:ext uri="{FF2B5EF4-FFF2-40B4-BE49-F238E27FC236}">
              <a16:creationId xmlns:a16="http://schemas.microsoft.com/office/drawing/2014/main" id="{F373D2C9-683E-4545-A2E6-BF66AAA880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a:extLst>
            <a:ext uri="{FF2B5EF4-FFF2-40B4-BE49-F238E27FC236}">
              <a16:creationId xmlns:a16="http://schemas.microsoft.com/office/drawing/2014/main" id="{63C62B09-150E-4E96-A069-A75F65AE75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a:extLst>
            <a:ext uri="{FF2B5EF4-FFF2-40B4-BE49-F238E27FC236}">
              <a16:creationId xmlns:a16="http://schemas.microsoft.com/office/drawing/2014/main" id="{21B2AD23-AB8A-4A11-85AD-B3FE857ED6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a:extLst>
            <a:ext uri="{FF2B5EF4-FFF2-40B4-BE49-F238E27FC236}">
              <a16:creationId xmlns:a16="http://schemas.microsoft.com/office/drawing/2014/main" id="{75639463-723F-4CFF-BA18-430379EFAB6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a:extLst>
            <a:ext uri="{FF2B5EF4-FFF2-40B4-BE49-F238E27FC236}">
              <a16:creationId xmlns:a16="http://schemas.microsoft.com/office/drawing/2014/main" id="{5E97D0A0-02AD-4CAA-AA80-A3CFEE1E52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a:extLst>
            <a:ext uri="{FF2B5EF4-FFF2-40B4-BE49-F238E27FC236}">
              <a16:creationId xmlns:a16="http://schemas.microsoft.com/office/drawing/2014/main" id="{C580B312-8ED9-4459-9C92-26CE8A0FE17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a:extLst>
            <a:ext uri="{FF2B5EF4-FFF2-40B4-BE49-F238E27FC236}">
              <a16:creationId xmlns:a16="http://schemas.microsoft.com/office/drawing/2014/main" id="{37DD446A-26A2-4480-AEB0-FC7BC81813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a:extLst>
            <a:ext uri="{FF2B5EF4-FFF2-40B4-BE49-F238E27FC236}">
              <a16:creationId xmlns:a16="http://schemas.microsoft.com/office/drawing/2014/main" id="{2777A9BE-066A-409C-BAEA-CAA95183C0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a:extLst>
            <a:ext uri="{FF2B5EF4-FFF2-40B4-BE49-F238E27FC236}">
              <a16:creationId xmlns:a16="http://schemas.microsoft.com/office/drawing/2014/main" id="{2379B4BE-F7F7-4493-B42C-F8BD28A037C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a:extLst>
            <a:ext uri="{FF2B5EF4-FFF2-40B4-BE49-F238E27FC236}">
              <a16:creationId xmlns:a16="http://schemas.microsoft.com/office/drawing/2014/main" id="{095552AA-94C6-4A0A-AF7F-4A1A04DB4B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a:extLst>
            <a:ext uri="{FF2B5EF4-FFF2-40B4-BE49-F238E27FC236}">
              <a16:creationId xmlns:a16="http://schemas.microsoft.com/office/drawing/2014/main" id="{A3DD245F-EE56-4151-BB48-146DDE1F33D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a:extLst>
            <a:ext uri="{FF2B5EF4-FFF2-40B4-BE49-F238E27FC236}">
              <a16:creationId xmlns:a16="http://schemas.microsoft.com/office/drawing/2014/main" id="{B5B786F7-F3AF-4724-86BC-082657CD6E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a:extLst>
            <a:ext uri="{FF2B5EF4-FFF2-40B4-BE49-F238E27FC236}">
              <a16:creationId xmlns:a16="http://schemas.microsoft.com/office/drawing/2014/main" id="{6165A86B-8557-4E0B-819A-5AF0A244DA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a:extLst>
            <a:ext uri="{FF2B5EF4-FFF2-40B4-BE49-F238E27FC236}">
              <a16:creationId xmlns:a16="http://schemas.microsoft.com/office/drawing/2014/main" id="{A886F764-776B-4CBC-BF94-45E09404754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a:extLst>
            <a:ext uri="{FF2B5EF4-FFF2-40B4-BE49-F238E27FC236}">
              <a16:creationId xmlns:a16="http://schemas.microsoft.com/office/drawing/2014/main" id="{67B0FC3B-3754-43BB-BA85-BBDAC9CD22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43140CC5-F689-41E0-A16D-BD38D9E187A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a:extLst>
            <a:ext uri="{FF2B5EF4-FFF2-40B4-BE49-F238E27FC236}">
              <a16:creationId xmlns:a16="http://schemas.microsoft.com/office/drawing/2014/main" id="{DAA0D5F0-ED8A-41C8-93A2-768B413AEF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105</xdr:row>
      <xdr:rowOff>125186</xdr:rowOff>
    </xdr:to>
    <xdr:cxnSp macro="">
      <xdr:nvCxnSpPr>
        <xdr:cNvPr id="421" name="直線コネクタ 420">
          <a:extLst>
            <a:ext uri="{FF2B5EF4-FFF2-40B4-BE49-F238E27FC236}">
              <a16:creationId xmlns:a16="http://schemas.microsoft.com/office/drawing/2014/main" id="{099465F9-850B-49B6-B973-7CE6B531403D}"/>
            </a:ext>
          </a:extLst>
        </xdr:cNvPr>
        <xdr:cNvCxnSpPr/>
      </xdr:nvCxnSpPr>
      <xdr:spPr>
        <a:xfrm flipV="1">
          <a:off x="16318864" y="17090571"/>
          <a:ext cx="0" cy="103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129013</xdr:rowOff>
    </xdr:from>
    <xdr:ext cx="405111" cy="259045"/>
    <xdr:sp macro="" textlink="">
      <xdr:nvSpPr>
        <xdr:cNvPr id="422" name="【庁舎】&#10;有形固定資産減価償却率最小値テキスト">
          <a:extLst>
            <a:ext uri="{FF2B5EF4-FFF2-40B4-BE49-F238E27FC236}">
              <a16:creationId xmlns:a16="http://schemas.microsoft.com/office/drawing/2014/main" id="{A3B7255B-D510-4E52-A37F-D761B981DFF2}"/>
            </a:ext>
          </a:extLst>
        </xdr:cNvPr>
        <xdr:cNvSpPr txBox="1"/>
      </xdr:nvSpPr>
      <xdr:spPr>
        <a:xfrm>
          <a:off x="16408400" y="181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105</xdr:row>
      <xdr:rowOff>125186</xdr:rowOff>
    </xdr:from>
    <xdr:to>
      <xdr:col>23</xdr:col>
      <xdr:colOff>606425</xdr:colOff>
      <xdr:row>105</xdr:row>
      <xdr:rowOff>125186</xdr:rowOff>
    </xdr:to>
    <xdr:cxnSp macro="">
      <xdr:nvCxnSpPr>
        <xdr:cNvPr id="423" name="直線コネクタ 422">
          <a:extLst>
            <a:ext uri="{FF2B5EF4-FFF2-40B4-BE49-F238E27FC236}">
              <a16:creationId xmlns:a16="http://schemas.microsoft.com/office/drawing/2014/main" id="{A48E2648-B442-43AD-98C7-9353CD16EC73}"/>
            </a:ext>
          </a:extLst>
        </xdr:cNvPr>
        <xdr:cNvCxnSpPr/>
      </xdr:nvCxnSpPr>
      <xdr:spPr>
        <a:xfrm>
          <a:off x="16230600" y="1812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4" name="【庁舎】&#10;有形固定資産減価償却率最大値テキスト">
          <a:extLst>
            <a:ext uri="{FF2B5EF4-FFF2-40B4-BE49-F238E27FC236}">
              <a16:creationId xmlns:a16="http://schemas.microsoft.com/office/drawing/2014/main" id="{D1C8040D-6C46-4F34-96F3-BFBDF188E701}"/>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5" name="直線コネクタ 424">
          <a:extLst>
            <a:ext uri="{FF2B5EF4-FFF2-40B4-BE49-F238E27FC236}">
              <a16:creationId xmlns:a16="http://schemas.microsoft.com/office/drawing/2014/main" id="{C1D3BC64-2A8C-48AD-91EC-90662ED504C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18522</xdr:rowOff>
    </xdr:from>
    <xdr:ext cx="405111" cy="259045"/>
    <xdr:sp macro="" textlink="">
      <xdr:nvSpPr>
        <xdr:cNvPr id="426" name="【庁舎】&#10;有形固定資産減価償却率平均値テキスト">
          <a:extLst>
            <a:ext uri="{FF2B5EF4-FFF2-40B4-BE49-F238E27FC236}">
              <a16:creationId xmlns:a16="http://schemas.microsoft.com/office/drawing/2014/main" id="{CAD10091-C7C4-4E50-872B-F0F6DF1911FC}"/>
            </a:ext>
          </a:extLst>
        </xdr:cNvPr>
        <xdr:cNvSpPr txBox="1"/>
      </xdr:nvSpPr>
      <xdr:spPr>
        <a:xfrm>
          <a:off x="164084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40095</xdr:rowOff>
    </xdr:from>
    <xdr:to>
      <xdr:col>23</xdr:col>
      <xdr:colOff>568325</xdr:colOff>
      <xdr:row>103</xdr:row>
      <xdr:rowOff>141695</xdr:rowOff>
    </xdr:to>
    <xdr:sp macro="" textlink="">
      <xdr:nvSpPr>
        <xdr:cNvPr id="427" name="フローチャート : 判断 426">
          <a:extLst>
            <a:ext uri="{FF2B5EF4-FFF2-40B4-BE49-F238E27FC236}">
              <a16:creationId xmlns:a16="http://schemas.microsoft.com/office/drawing/2014/main" id="{B19B8A7D-8DAA-40E0-87D3-A16350987DE1}"/>
            </a:ext>
          </a:extLst>
        </xdr:cNvPr>
        <xdr:cNvSpPr/>
      </xdr:nvSpPr>
      <xdr:spPr>
        <a:xfrm>
          <a:off x="16268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118473</xdr:rowOff>
    </xdr:from>
    <xdr:to>
      <xdr:col>22</xdr:col>
      <xdr:colOff>415925</xdr:colOff>
      <xdr:row>104</xdr:row>
      <xdr:rowOff>48623</xdr:rowOff>
    </xdr:to>
    <xdr:sp macro="" textlink="">
      <xdr:nvSpPr>
        <xdr:cNvPr id="428" name="フローチャート : 判断 427">
          <a:extLst>
            <a:ext uri="{FF2B5EF4-FFF2-40B4-BE49-F238E27FC236}">
              <a16:creationId xmlns:a16="http://schemas.microsoft.com/office/drawing/2014/main" id="{72B17EC9-EF20-4CED-BA25-A68ACA0E35C5}"/>
            </a:ext>
          </a:extLst>
        </xdr:cNvPr>
        <xdr:cNvSpPr/>
      </xdr:nvSpPr>
      <xdr:spPr>
        <a:xfrm>
          <a:off x="15430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65150</xdr:rowOff>
    </xdr:from>
    <xdr:ext cx="405111" cy="259045"/>
    <xdr:sp macro="" textlink="">
      <xdr:nvSpPr>
        <xdr:cNvPr id="429" name="n_1aveValue【庁舎】&#10;有形固定資産減価償却率">
          <a:extLst>
            <a:ext uri="{FF2B5EF4-FFF2-40B4-BE49-F238E27FC236}">
              <a16:creationId xmlns:a16="http://schemas.microsoft.com/office/drawing/2014/main" id="{CEE61834-47CE-40DF-9062-F405A44E5A50}"/>
            </a:ext>
          </a:extLst>
        </xdr:cNvPr>
        <xdr:cNvSpPr txBox="1"/>
      </xdr:nvSpPr>
      <xdr:spPr>
        <a:xfrm>
          <a:off x="15266043"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40B31C86-6440-49F9-8D41-21A110C53C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826414B7-5851-48DA-813A-93899BE151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3125AD9D-14D2-4EA6-B5DC-BCBC22D913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8FFB9AE-EC02-41F4-BE38-D4C6CDD59A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1F8F551B-391A-429A-BFE4-24CF9BEE68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102144</xdr:rowOff>
    </xdr:from>
    <xdr:to>
      <xdr:col>22</xdr:col>
      <xdr:colOff>415925</xdr:colOff>
      <xdr:row>108</xdr:row>
      <xdr:rowOff>32294</xdr:rowOff>
    </xdr:to>
    <xdr:sp macro="" textlink="">
      <xdr:nvSpPr>
        <xdr:cNvPr id="435" name="円/楕円 434">
          <a:extLst>
            <a:ext uri="{FF2B5EF4-FFF2-40B4-BE49-F238E27FC236}">
              <a16:creationId xmlns:a16="http://schemas.microsoft.com/office/drawing/2014/main" id="{188DB769-F0D4-4CC3-8BA9-1DD25020A426}"/>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23421</xdr:rowOff>
    </xdr:from>
    <xdr:ext cx="405111" cy="259045"/>
    <xdr:sp macro="" textlink="">
      <xdr:nvSpPr>
        <xdr:cNvPr id="436" name="n_1mainValue【庁舎】&#10;有形固定資産減価償却率">
          <a:extLst>
            <a:ext uri="{FF2B5EF4-FFF2-40B4-BE49-F238E27FC236}">
              <a16:creationId xmlns:a16="http://schemas.microsoft.com/office/drawing/2014/main" id="{5FC6C933-E63E-4394-A00B-775A5F4A3A4E}"/>
            </a:ext>
          </a:extLst>
        </xdr:cNvPr>
        <xdr:cNvSpPr txBox="1"/>
      </xdr:nvSpPr>
      <xdr:spPr>
        <a:xfrm>
          <a:off x="15266043"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a:extLst>
            <a:ext uri="{FF2B5EF4-FFF2-40B4-BE49-F238E27FC236}">
              <a16:creationId xmlns:a16="http://schemas.microsoft.com/office/drawing/2014/main" id="{C666C256-2020-4CF1-B1DB-9BEAE8A006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a:extLst>
            <a:ext uri="{FF2B5EF4-FFF2-40B4-BE49-F238E27FC236}">
              <a16:creationId xmlns:a16="http://schemas.microsoft.com/office/drawing/2014/main" id="{80A10D3E-A022-40A4-BD06-454B91E60B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a:extLst>
            <a:ext uri="{FF2B5EF4-FFF2-40B4-BE49-F238E27FC236}">
              <a16:creationId xmlns:a16="http://schemas.microsoft.com/office/drawing/2014/main" id="{1F2E2BC9-BA1E-4AAD-B9E3-DF197667D9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a:extLst>
            <a:ext uri="{FF2B5EF4-FFF2-40B4-BE49-F238E27FC236}">
              <a16:creationId xmlns:a16="http://schemas.microsoft.com/office/drawing/2014/main" id="{94BDEF13-7196-4EA3-98F1-6D1D21EBDB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a:extLst>
            <a:ext uri="{FF2B5EF4-FFF2-40B4-BE49-F238E27FC236}">
              <a16:creationId xmlns:a16="http://schemas.microsoft.com/office/drawing/2014/main" id="{69C3DE8A-41AC-4EBF-AE0A-E965853B76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a:extLst>
            <a:ext uri="{FF2B5EF4-FFF2-40B4-BE49-F238E27FC236}">
              <a16:creationId xmlns:a16="http://schemas.microsoft.com/office/drawing/2014/main" id="{00901981-A98D-432A-834D-3A57F6D58E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a:extLst>
            <a:ext uri="{FF2B5EF4-FFF2-40B4-BE49-F238E27FC236}">
              <a16:creationId xmlns:a16="http://schemas.microsoft.com/office/drawing/2014/main" id="{8ED6DF17-4A46-4BD8-99C9-C3CDA9A67C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a:extLst>
            <a:ext uri="{FF2B5EF4-FFF2-40B4-BE49-F238E27FC236}">
              <a16:creationId xmlns:a16="http://schemas.microsoft.com/office/drawing/2014/main" id="{89A30840-CC34-4D9C-841F-FA064FE4F3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876A1A6C-7319-4C33-8186-76CEED883B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a:extLst>
            <a:ext uri="{FF2B5EF4-FFF2-40B4-BE49-F238E27FC236}">
              <a16:creationId xmlns:a16="http://schemas.microsoft.com/office/drawing/2014/main" id="{7589FE65-6CB1-4DD5-81DE-2411BD1CF9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a:extLst>
            <a:ext uri="{FF2B5EF4-FFF2-40B4-BE49-F238E27FC236}">
              <a16:creationId xmlns:a16="http://schemas.microsoft.com/office/drawing/2014/main" id="{CBCA8EB5-9155-4CD1-9884-51431995A9D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a:extLst>
            <a:ext uri="{FF2B5EF4-FFF2-40B4-BE49-F238E27FC236}">
              <a16:creationId xmlns:a16="http://schemas.microsoft.com/office/drawing/2014/main" id="{52D6C461-7105-4F18-946E-6DAC8F5A9F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557B7F48-BD12-4772-B85B-B5EC6CA72B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a:extLst>
            <a:ext uri="{FF2B5EF4-FFF2-40B4-BE49-F238E27FC236}">
              <a16:creationId xmlns:a16="http://schemas.microsoft.com/office/drawing/2014/main" id="{1DEB5E34-1E88-4F69-BB28-C02EC4FC5AD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1C3369A-5E65-4884-87F1-597329BEC01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a:extLst>
            <a:ext uri="{FF2B5EF4-FFF2-40B4-BE49-F238E27FC236}">
              <a16:creationId xmlns:a16="http://schemas.microsoft.com/office/drawing/2014/main" id="{E289D9C3-1FF1-4BE4-9185-957EB760775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6D267841-0537-4460-89CB-0BB865B7C3C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a:extLst>
            <a:ext uri="{FF2B5EF4-FFF2-40B4-BE49-F238E27FC236}">
              <a16:creationId xmlns:a16="http://schemas.microsoft.com/office/drawing/2014/main" id="{EAA23C96-4EC2-494B-AE55-609416DFD99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28E2F187-8B23-4C6F-9A9C-13BA49DD144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a:extLst>
            <a:ext uri="{FF2B5EF4-FFF2-40B4-BE49-F238E27FC236}">
              <a16:creationId xmlns:a16="http://schemas.microsoft.com/office/drawing/2014/main" id="{058553B7-E966-4B22-B78C-8329816428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8DB1A3B-AF32-471A-A978-038ADC63F27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a:extLst>
            <a:ext uri="{FF2B5EF4-FFF2-40B4-BE49-F238E27FC236}">
              <a16:creationId xmlns:a16="http://schemas.microsoft.com/office/drawing/2014/main" id="{85ED7706-6E9D-4D40-963F-87EADFE886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04D898B-F66D-42AF-95F7-6CC227D53D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a:extLst>
            <a:ext uri="{FF2B5EF4-FFF2-40B4-BE49-F238E27FC236}">
              <a16:creationId xmlns:a16="http://schemas.microsoft.com/office/drawing/2014/main" id="{1400CFEF-EB18-4211-AF9C-663DE8AA76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61" name="直線コネクタ 460">
          <a:extLst>
            <a:ext uri="{FF2B5EF4-FFF2-40B4-BE49-F238E27FC236}">
              <a16:creationId xmlns:a16="http://schemas.microsoft.com/office/drawing/2014/main" id="{F3703BBA-DDC7-4867-A18F-CCCF731C9BC9}"/>
            </a:ext>
          </a:extLst>
        </xdr:cNvPr>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62" name="【庁舎】&#10;一人当たり面積最小値テキスト">
          <a:extLst>
            <a:ext uri="{FF2B5EF4-FFF2-40B4-BE49-F238E27FC236}">
              <a16:creationId xmlns:a16="http://schemas.microsoft.com/office/drawing/2014/main" id="{E16A6D3A-30D5-4427-83F8-72BABE108601}"/>
            </a:ext>
          </a:extLst>
        </xdr:cNvPr>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3" name="直線コネクタ 462">
          <a:extLst>
            <a:ext uri="{FF2B5EF4-FFF2-40B4-BE49-F238E27FC236}">
              <a16:creationId xmlns:a16="http://schemas.microsoft.com/office/drawing/2014/main" id="{7D6493FD-FFFF-4B5F-8AD3-61CF42538CE1}"/>
            </a:ext>
          </a:extLst>
        </xdr:cNvPr>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4" name="【庁舎】&#10;一人当たり面積最大値テキスト">
          <a:extLst>
            <a:ext uri="{FF2B5EF4-FFF2-40B4-BE49-F238E27FC236}">
              <a16:creationId xmlns:a16="http://schemas.microsoft.com/office/drawing/2014/main" id="{0EA89714-7CC1-4F35-A033-1764D56B3142}"/>
            </a:ext>
          </a:extLst>
        </xdr:cNvPr>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5" name="直線コネクタ 464">
          <a:extLst>
            <a:ext uri="{FF2B5EF4-FFF2-40B4-BE49-F238E27FC236}">
              <a16:creationId xmlns:a16="http://schemas.microsoft.com/office/drawing/2014/main" id="{C259149C-6AD8-4848-A5D4-6EE30A4F6D52}"/>
            </a:ext>
          </a:extLst>
        </xdr:cNvPr>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6" name="【庁舎】&#10;一人当たり面積平均値テキスト">
          <a:extLst>
            <a:ext uri="{FF2B5EF4-FFF2-40B4-BE49-F238E27FC236}">
              <a16:creationId xmlns:a16="http://schemas.microsoft.com/office/drawing/2014/main" id="{C71497DB-9D18-4FA0-8651-B62E6CFE28C3}"/>
            </a:ext>
          </a:extLst>
        </xdr:cNvPr>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7" name="フローチャート : 判断 466">
          <a:extLst>
            <a:ext uri="{FF2B5EF4-FFF2-40B4-BE49-F238E27FC236}">
              <a16:creationId xmlns:a16="http://schemas.microsoft.com/office/drawing/2014/main" id="{B66A6F40-4F4B-47BB-8FBD-DAE4A34F0C13}"/>
            </a:ext>
          </a:extLst>
        </xdr:cNvPr>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68" name="フローチャート : 判断 467">
          <a:extLst>
            <a:ext uri="{FF2B5EF4-FFF2-40B4-BE49-F238E27FC236}">
              <a16:creationId xmlns:a16="http://schemas.microsoft.com/office/drawing/2014/main" id="{811D04EC-9D9F-41FC-8DB9-91E8B836EA90}"/>
            </a:ext>
          </a:extLst>
        </xdr:cNvPr>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9" name="n_1aveValue【庁舎】&#10;一人当たり面積">
          <a:extLst>
            <a:ext uri="{FF2B5EF4-FFF2-40B4-BE49-F238E27FC236}">
              <a16:creationId xmlns:a16="http://schemas.microsoft.com/office/drawing/2014/main" id="{A329F833-D159-4F69-A158-BE4C5922029B}"/>
            </a:ext>
          </a:extLst>
        </xdr:cNvPr>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6C378CC-6D8F-442F-9C5A-2EA9F04FA2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EC60066-D92E-4F5E-8229-B28DC49491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3EE4C54-3B50-46C3-BDB7-272E8E2B45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919528E-209B-41D1-ACA2-AEF94CA63D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4B9FF8F-41B6-4062-B869-1E1BE9AED8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153036</xdr:rowOff>
    </xdr:from>
    <xdr:to>
      <xdr:col>31</xdr:col>
      <xdr:colOff>85725</xdr:colOff>
      <xdr:row>107</xdr:row>
      <xdr:rowOff>83186</xdr:rowOff>
    </xdr:to>
    <xdr:sp macro="" textlink="">
      <xdr:nvSpPr>
        <xdr:cNvPr id="475" name="円/楕円 474">
          <a:extLst>
            <a:ext uri="{FF2B5EF4-FFF2-40B4-BE49-F238E27FC236}">
              <a16:creationId xmlns:a16="http://schemas.microsoft.com/office/drawing/2014/main" id="{262CE43E-C782-4DEF-AA12-B2C97009995E}"/>
            </a:ext>
          </a:extLst>
        </xdr:cNvPr>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74313</xdr:rowOff>
    </xdr:from>
    <xdr:ext cx="469744" cy="259045"/>
    <xdr:sp macro="" textlink="">
      <xdr:nvSpPr>
        <xdr:cNvPr id="476" name="n_1mainValue【庁舎】&#10;一人当たり面積">
          <a:extLst>
            <a:ext uri="{FF2B5EF4-FFF2-40B4-BE49-F238E27FC236}">
              <a16:creationId xmlns:a16="http://schemas.microsoft.com/office/drawing/2014/main" id="{2285E9C3-FFA6-43CE-8D57-2DD972C24DF5}"/>
            </a:ext>
          </a:extLst>
        </xdr:cNvPr>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a:extLst>
            <a:ext uri="{FF2B5EF4-FFF2-40B4-BE49-F238E27FC236}">
              <a16:creationId xmlns:a16="http://schemas.microsoft.com/office/drawing/2014/main" id="{B74A0C8E-2FEE-4864-9108-3777940CFC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a:extLst>
            <a:ext uri="{FF2B5EF4-FFF2-40B4-BE49-F238E27FC236}">
              <a16:creationId xmlns:a16="http://schemas.microsoft.com/office/drawing/2014/main" id="{B73F3813-3F77-43DE-8552-BB3CC112E3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a:extLst>
            <a:ext uri="{FF2B5EF4-FFF2-40B4-BE49-F238E27FC236}">
              <a16:creationId xmlns:a16="http://schemas.microsoft.com/office/drawing/2014/main" id="{115EF0F3-DB5F-4395-956C-26DFF996C4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プールについて大きく老朽化が進んでいる。一般廃棄物処理施設については、現在広域化に向けて協議されているため、その動向に注視する。また、町立図書館については、平成元年建設の木造建築施設のため、耐用年数が経過しており、長寿命化・新設等の判断をすることが喫緊の課題となっている。今後は更新、新設やその規模等を適切に判断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人口の減少、景気低迷による町税の減少は年々進んでいる。町民税の減少に加え、固定資産税についても年々土地の価格は下落していくため調定額が減少している。そのため、財政力指数も類似団体平均に比べ低い数値を維持しているが、徴収強化による徴収率も増加傾向のため一定の水準をキープしている。今後は徴収率強化に加え、地方債発行額の抑制に努め、基準財政需要額を減少させ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106741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行政改革による経常経費削減の効果により、類似団体に比べ低い数値を保っている。近年の新規大型事業が続いたことによる普通建設費の増加もその一因となっていたが、平成</a:t>
          </a:r>
          <a:r>
            <a:rPr kumimoji="1" lang="en-US" altLang="ja-JP" sz="1300">
              <a:latin typeface="ＭＳ Ｐゴシック"/>
            </a:rPr>
            <a:t>30</a:t>
          </a:r>
          <a:r>
            <a:rPr kumimoji="1" lang="ja-JP" altLang="en-US" sz="1300">
              <a:latin typeface="ＭＳ Ｐゴシック"/>
            </a:rPr>
            <a:t>年度以降は大型事業の予定もなくなるため、より一層経常経費の削減に努める必要がある。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184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55456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794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134408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794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116433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一定の水準をキープしてきたが、近年の大型事業や住民ニーズの多様化、人事交流による職員確保から職員数・人件費共に増加傾向にある。一方、近年続いた大型事業が落ち着くことや経常的な委託料の見直し等により、物件費は減少傾向となることが予想され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136573</xdr:rowOff>
    </xdr:from>
    <xdr:to>
      <xdr:col>7</xdr:col>
      <xdr:colOff>152400</xdr:colOff>
      <xdr:row>82</xdr:row>
      <xdr:rowOff>164187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95473"/>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128237</xdr:rowOff>
    </xdr:from>
    <xdr:to>
      <xdr:col>6</xdr:col>
      <xdr:colOff>0</xdr:colOff>
      <xdr:row>82</xdr:row>
      <xdr:rowOff>164187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10900</xdr:rowOff>
    </xdr:from>
    <xdr:to>
      <xdr:col>4</xdr:col>
      <xdr:colOff>482600</xdr:colOff>
      <xdr:row>82</xdr:row>
      <xdr:rowOff>128237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9800"/>
          <a:ext cx="8890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125983</xdr:rowOff>
    </xdr:from>
    <xdr:to>
      <xdr:col>3</xdr:col>
      <xdr:colOff>279400</xdr:colOff>
      <xdr:row>82</xdr:row>
      <xdr:rowOff>10900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13433"/>
          <a:ext cx="889000" cy="5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85773</xdr:rowOff>
    </xdr:from>
    <xdr:to>
      <xdr:col>7</xdr:col>
      <xdr:colOff>203200</xdr:colOff>
      <xdr:row>83</xdr:row>
      <xdr:rowOff>15923</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102300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198,170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113387</xdr:rowOff>
    </xdr:from>
    <xdr:to>
      <xdr:col>6</xdr:col>
      <xdr:colOff>50800</xdr:colOff>
      <xdr:row>83</xdr:row>
      <xdr:rowOff>43537</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53714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77437</xdr:rowOff>
    </xdr:from>
    <xdr:to>
      <xdr:col>4</xdr:col>
      <xdr:colOff>533400</xdr:colOff>
      <xdr:row>83</xdr:row>
      <xdr:rowOff>7587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17764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131550</xdr:rowOff>
    </xdr:from>
    <xdr:to>
      <xdr:col>3</xdr:col>
      <xdr:colOff>330200</xdr:colOff>
      <xdr:row>82</xdr:row>
      <xdr:rowOff>61700</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0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71877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75183</xdr:rowOff>
    </xdr:from>
    <xdr:to>
      <xdr:col>2</xdr:col>
      <xdr:colOff>127000</xdr:colOff>
      <xdr:row>82</xdr:row>
      <xdr:rowOff>5333</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39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多くの退職者に伴い多くの新規採用を行ったことにより、一時的に数値が上昇し、国の水準に近づいた。しかしながら、これは一時的なものであるため、今後は、一昨年程度の水準まで落ちることが予想される。今後は機構改革を含め国の水準に近づけたい。</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5080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86</xdr:row>
      <xdr:rowOff>5080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406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32173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4065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住民ニーズの多様化等により職員数が増加傾向にあるため、類似団体平均は下回ったものの昨年比は大幅増となっている。今後も人口減少による相対比の増加や新規事業の追加等で数値の上昇が予想されるため、業務の民間委託等行政改革に努め、職員数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62</xdr:row>
      <xdr:rowOff>25950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7830"/>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119380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106511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370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106511</xdr:rowOff>
    </xdr:from>
    <xdr:to>
      <xdr:col>21</xdr:col>
      <xdr:colOff>0</xdr:colOff>
      <xdr:row>61</xdr:row>
      <xdr:rowOff>116163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64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146600</xdr:rowOff>
    </xdr:from>
    <xdr:to>
      <xdr:col>24</xdr:col>
      <xdr:colOff>609600</xdr:colOff>
      <xdr:row>62</xdr:row>
      <xdr:rowOff>76750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163127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55711</xdr:rowOff>
    </xdr:from>
    <xdr:to>
      <xdr:col>21</xdr:col>
      <xdr:colOff>50800</xdr:colOff>
      <xdr:row>61</xdr:row>
      <xdr:rowOff>157311</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167488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65363</xdr:rowOff>
    </xdr:from>
    <xdr:to>
      <xdr:col>19</xdr:col>
      <xdr:colOff>533400</xdr:colOff>
      <xdr:row>61</xdr:row>
      <xdr:rowOff>166963</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5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151740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発行抑制計画により、年々減少している地方債元金償還額により類似団体を下回っている。しかしながら数年後には近年の大型事業による地方債の元金償還による数値の上昇が予想される。今後は、上昇値に注意しながら新規地方債の発行を抑制する等、適正な事業計画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643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40</xdr:row>
      <xdr:rowOff>157163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44783"/>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151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66146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654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a:extLst>
            <a:ext uri="{FF2B5EF4-FFF2-40B4-BE49-F238E27FC236}">
              <a16:creationId xmlns:a16="http://schemas.microsoft.com/office/drawing/2014/main" id="{00000000-0008-0000-0300-00008C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a:extLst>
            <a:ext uri="{FF2B5EF4-FFF2-40B4-BE49-F238E27FC236}">
              <a16:creationId xmlns:a16="http://schemas.microsoft.com/office/drawing/2014/main" id="{00000000-0008-0000-0300-00008E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15346</xdr:rowOff>
    </xdr:from>
    <xdr:to>
      <xdr:col>19</xdr:col>
      <xdr:colOff>533400</xdr:colOff>
      <xdr:row>41</xdr:row>
      <xdr:rowOff>116946</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時大型事業による新規地方債発行額の増加から、高い水準となった将来負担比率ではあったが、多額のふるさと納税寄附額があったことから新規地方債の抑制、基金残高の増加により類似団体平均に近づく数値となった。今後も新規地方債の発行の抑制に努め、数値の改善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54407</xdr:rowOff>
    </xdr:from>
    <xdr:to>
      <xdr:col>24</xdr:col>
      <xdr:colOff>558800</xdr:colOff>
      <xdr:row>17</xdr:row>
      <xdr:rowOff>166726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97607"/>
          <a:ext cx="8382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121361</xdr:rowOff>
    </xdr:from>
    <xdr:to>
      <xdr:col>23</xdr:col>
      <xdr:colOff>406400</xdr:colOff>
      <xdr:row>17</xdr:row>
      <xdr:rowOff>166726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121361</xdr:rowOff>
    </xdr:from>
    <xdr:to>
      <xdr:col>22</xdr:col>
      <xdr:colOff>203200</xdr:colOff>
      <xdr:row>17</xdr:row>
      <xdr:rowOff>126187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0360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126187</xdr:rowOff>
    </xdr:from>
    <xdr:to>
      <xdr:col>21</xdr:col>
      <xdr:colOff>0</xdr:colOff>
      <xdr:row>17</xdr:row>
      <xdr:rowOff>158039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40837"/>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3607</xdr:rowOff>
    </xdr:from>
    <xdr:to>
      <xdr:col>24</xdr:col>
      <xdr:colOff>609600</xdr:colOff>
      <xdr:row>16</xdr:row>
      <xdr:rowOff>105207</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69672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147134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1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115926</xdr:rowOff>
    </xdr:from>
    <xdr:to>
      <xdr:col>23</xdr:col>
      <xdr:colOff>457200</xdr:colOff>
      <xdr:row>18</xdr:row>
      <xdr:rowOff>46076</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6129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30853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70561</xdr:rowOff>
    </xdr:from>
    <xdr:to>
      <xdr:col>22</xdr:col>
      <xdr:colOff>254000</xdr:colOff>
      <xdr:row>18</xdr:row>
      <xdr:rowOff>711</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156938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75387</xdr:rowOff>
    </xdr:from>
    <xdr:to>
      <xdr:col>21</xdr:col>
      <xdr:colOff>50800</xdr:colOff>
      <xdr:row>18</xdr:row>
      <xdr:rowOff>5537</xdr:rowOff>
    </xdr:to>
    <xdr:sp macro="" textlink="">
      <xdr:nvSpPr>
        <xdr:cNvPr id="471" name="円/楕円 470">
          <a:extLst>
            <a:ext uri="{FF2B5EF4-FFF2-40B4-BE49-F238E27FC236}">
              <a16:creationId xmlns:a16="http://schemas.microsoft.com/office/drawing/2014/main" id="{00000000-0008-0000-0300-0000D7010000}"/>
            </a:ext>
          </a:extLst>
        </xdr:cNvPr>
        <xdr:cNvSpPr/>
      </xdr:nvSpPr>
      <xdr:spPr>
        <a:xfrm>
          <a:off x="14351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161764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107239</xdr:rowOff>
    </xdr:from>
    <xdr:to>
      <xdr:col>19</xdr:col>
      <xdr:colOff>533400</xdr:colOff>
      <xdr:row>18</xdr:row>
      <xdr:rowOff>37389</xdr:rowOff>
    </xdr:to>
    <xdr:sp macro="" textlink="">
      <xdr:nvSpPr>
        <xdr:cNvPr id="473" name="円/楕円 472">
          <a:extLst>
            <a:ext uri="{FF2B5EF4-FFF2-40B4-BE49-F238E27FC236}">
              <a16:creationId xmlns:a16="http://schemas.microsoft.com/office/drawing/2014/main" id="{00000000-0008-0000-0300-0000D9010000}"/>
            </a:ext>
          </a:extLst>
        </xdr:cNvPr>
        <xdr:cNvSpPr/>
      </xdr:nvSpPr>
      <xdr:spPr>
        <a:xfrm>
          <a:off x="13462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22166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類似団体の平均を大幅に下回っている。今後も適正な人員管理に努める。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大規模な新規事業の実施に伴い、臨時職員の増加・委託料の増加により今年度も類似団体平均を大幅に上回った。しかしながら、行政改革による指定管理や業務委託等も含まれており、交付税トップランナー方式を意識したものも含まれている。今後はより効果の高い委託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53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93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インフルエンザ予防接種等、特に衛生費に係る新規政策により扶助費が増加している。今後も増加が見込まれるため、現行の扶助費も含めての必要性を協議し、より効果のあるものを見極める必要がある。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老朽化に伴う学校施設の維持補修が要因で近年は数値が上昇していたが、昨年度で大規模な維持補修が落ち着いたため数値が減少している。しかしながら学校施設の更新予定はないものの、老朽化は進んでいるため、公共施設総合管理計画に基づき適切に施設管理を行っ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154432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664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28702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28702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700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145288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28719</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43959</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数値が高くなっているが、要因は一部事務組合に対するものとなっている。さらに近年の地方創生事業で、新規補助案件の増加により数値もさらに上昇している。今後は既得権化している諸団体への補助等の見直しも行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129286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4363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の発行を抑制していること、それにより償還額のピークが過ぎたため減少傾向であり、類似団体平均も大幅に下回っていたが、近年の大規模な新規事業による起債の償還が徐々に始まってきたため、今後も上昇することが見込まれる。今後は適正な事業のみ行い、新規地方債の発行を抑制する。</a:t>
          </a: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75</xdr:row>
      <xdr:rowOff>157480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04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公債費は年々減少傾向となっているが、近年の投資的経費の増額による経常収支比率の減少により数値は減少している。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05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057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83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165116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静岡県南伊豆町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105961</xdr:rowOff>
    </xdr:from>
    <xdr:to>
      <xdr:col>4</xdr:col>
      <xdr:colOff>1117600</xdr:colOff>
      <xdr:row>17</xdr:row>
      <xdr:rowOff>118252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8236"/>
          <a:ext cx="6477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73348</xdr:rowOff>
    </xdr:from>
    <xdr:to>
      <xdr:col>4</xdr:col>
      <xdr:colOff>469900</xdr:colOff>
      <xdr:row>17</xdr:row>
      <xdr:rowOff>118252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35623"/>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73348</xdr:rowOff>
    </xdr:from>
    <xdr:to>
      <xdr:col>3</xdr:col>
      <xdr:colOff>904875</xdr:colOff>
      <xdr:row>17</xdr:row>
      <xdr:rowOff>103919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5623"/>
          <a:ext cx="698500" cy="3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103919</xdr:rowOff>
    </xdr:from>
    <xdr:to>
      <xdr:col>3</xdr:col>
      <xdr:colOff>206375</xdr:colOff>
      <xdr:row>17</xdr:row>
      <xdr:rowOff>133058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194"/>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55161</xdr:rowOff>
    </xdr:from>
    <xdr:to>
      <xdr:col>5</xdr:col>
      <xdr:colOff>34925</xdr:colOff>
      <xdr:row>17</xdr:row>
      <xdr:rowOff>156761</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27238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67452</xdr:rowOff>
    </xdr:from>
    <xdr:to>
      <xdr:col>4</xdr:col>
      <xdr:colOff>520700</xdr:colOff>
      <xdr:row>17</xdr:row>
      <xdr:rowOff>169052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02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153829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22548</xdr:rowOff>
    </xdr:from>
    <xdr:to>
      <xdr:col>3</xdr:col>
      <xdr:colOff>955675</xdr:colOff>
      <xdr:row>17</xdr:row>
      <xdr:rowOff>124148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8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108925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53119</xdr:rowOff>
    </xdr:from>
    <xdr:to>
      <xdr:col>3</xdr:col>
      <xdr:colOff>257175</xdr:colOff>
      <xdr:row>17</xdr:row>
      <xdr:rowOff>154719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01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82258</xdr:rowOff>
    </xdr:from>
    <xdr:to>
      <xdr:col>2</xdr:col>
      <xdr:colOff>692150</xdr:colOff>
      <xdr:row>18</xdr:row>
      <xdr:rowOff>12408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04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137763</xdr:rowOff>
    </xdr:from>
    <xdr:to>
      <xdr:col>4</xdr:col>
      <xdr:colOff>1117600</xdr:colOff>
      <xdr:row>36</xdr:row>
      <xdr:rowOff>150793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91013"/>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114694</xdr:rowOff>
    </xdr:from>
    <xdr:to>
      <xdr:col>4</xdr:col>
      <xdr:colOff>469900</xdr:colOff>
      <xdr:row>36</xdr:row>
      <xdr:rowOff>137763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41942</xdr:rowOff>
    </xdr:from>
    <xdr:to>
      <xdr:col>3</xdr:col>
      <xdr:colOff>904875</xdr:colOff>
      <xdr:row>36</xdr:row>
      <xdr:rowOff>114694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95192"/>
          <a:ext cx="6985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41942</xdr:rowOff>
    </xdr:from>
    <xdr:to>
      <xdr:col>3</xdr:col>
      <xdr:colOff>206375</xdr:colOff>
      <xdr:row>36</xdr:row>
      <xdr:rowOff>51791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5192"/>
          <a:ext cx="6985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99993</xdr:rowOff>
    </xdr:from>
    <xdr:to>
      <xdr:col>5</xdr:col>
      <xdr:colOff>34925</xdr:colOff>
      <xdr:row>37</xdr:row>
      <xdr:rowOff>30143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86963</xdr:rowOff>
    </xdr:from>
    <xdr:to>
      <xdr:col>4</xdr:col>
      <xdr:colOff>520700</xdr:colOff>
      <xdr:row>37</xdr:row>
      <xdr:rowOff>17113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63894</xdr:rowOff>
    </xdr:from>
    <xdr:to>
      <xdr:col>3</xdr:col>
      <xdr:colOff>955675</xdr:colOff>
      <xdr:row>36</xdr:row>
      <xdr:rowOff>165494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150271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334042</xdr:rowOff>
    </xdr:from>
    <xdr:to>
      <xdr:col>3</xdr:col>
      <xdr:colOff>257175</xdr:colOff>
      <xdr:row>36</xdr:row>
      <xdr:rowOff>92742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77519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3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991</xdr:rowOff>
    </xdr:from>
    <xdr:to>
      <xdr:col>2</xdr:col>
      <xdr:colOff>692150</xdr:colOff>
      <xdr:row>36</xdr:row>
      <xdr:rowOff>102591</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95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98650</xdr:rowOff>
    </xdr:from>
    <xdr:to>
      <xdr:col>6</xdr:col>
      <xdr:colOff>511175</xdr:colOff>
      <xdr:row>37</xdr:row>
      <xdr:rowOff>123088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42300"/>
          <a:ext cx="8382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79709</xdr:rowOff>
    </xdr:from>
    <xdr:to>
      <xdr:col>5</xdr:col>
      <xdr:colOff>358775</xdr:colOff>
      <xdr:row>37</xdr:row>
      <xdr:rowOff>98650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2335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79709</xdr:rowOff>
    </xdr:from>
    <xdr:to>
      <xdr:col>4</xdr:col>
      <xdr:colOff>155575</xdr:colOff>
      <xdr:row>37</xdr:row>
      <xdr:rowOff>113999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113999</xdr:rowOff>
    </xdr:from>
    <xdr:to>
      <xdr:col>2</xdr:col>
      <xdr:colOff>638175</xdr:colOff>
      <xdr:row>37</xdr:row>
      <xdr:rowOff>122838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764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72288</xdr:rowOff>
    </xdr:from>
    <xdr:to>
      <xdr:col>6</xdr:col>
      <xdr:colOff>561975</xdr:colOff>
      <xdr:row>38</xdr:row>
      <xdr:rowOff>2439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15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50715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47850</xdr:rowOff>
    </xdr:from>
    <xdr:to>
      <xdr:col>5</xdr:col>
      <xdr:colOff>409575</xdr:colOff>
      <xdr:row>37</xdr:row>
      <xdr:rowOff>149450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140577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28909</xdr:rowOff>
    </xdr:from>
    <xdr:to>
      <xdr:col>4</xdr:col>
      <xdr:colOff>206375</xdr:colOff>
      <xdr:row>37</xdr:row>
      <xdr:rowOff>130509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121636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63199</xdr:rowOff>
    </xdr:from>
    <xdr:to>
      <xdr:col>3</xdr:col>
      <xdr:colOff>3175</xdr:colOff>
      <xdr:row>37</xdr:row>
      <xdr:rowOff>164799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155925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72038</xdr:rowOff>
    </xdr:from>
    <xdr:to>
      <xdr:col>1</xdr:col>
      <xdr:colOff>485775</xdr:colOff>
      <xdr:row>38</xdr:row>
      <xdr:rowOff>2187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15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164765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138255</xdr:rowOff>
    </xdr:from>
    <xdr:to>
      <xdr:col>6</xdr:col>
      <xdr:colOff>511175</xdr:colOff>
      <xdr:row>55</xdr:row>
      <xdr:rowOff>153498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68005"/>
          <a:ext cx="8382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138255</xdr:rowOff>
    </xdr:from>
    <xdr:to>
      <xdr:col>5</xdr:col>
      <xdr:colOff>358775</xdr:colOff>
      <xdr:row>55</xdr:row>
      <xdr:rowOff>170936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170936</xdr:rowOff>
    </xdr:from>
    <xdr:to>
      <xdr:col>4</xdr:col>
      <xdr:colOff>155575</xdr:colOff>
      <xdr:row>56</xdr:row>
      <xdr:rowOff>117302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00686"/>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117302</xdr:rowOff>
    </xdr:from>
    <xdr:to>
      <xdr:col>2</xdr:col>
      <xdr:colOff>638175</xdr:colOff>
      <xdr:row>57</xdr:row>
      <xdr:rowOff>3701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8502"/>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102698</xdr:rowOff>
    </xdr:from>
    <xdr:to>
      <xdr:col>6</xdr:col>
      <xdr:colOff>561975</xdr:colOff>
      <xdr:row>56</xdr:row>
      <xdr:rowOff>32848</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81125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87455</xdr:rowOff>
    </xdr:from>
    <xdr:to>
      <xdr:col>5</xdr:col>
      <xdr:colOff>409575</xdr:colOff>
      <xdr:row>56</xdr:row>
      <xdr:rowOff>17605</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34132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4"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120136</xdr:rowOff>
    </xdr:from>
    <xdr:to>
      <xdr:col>4</xdr:col>
      <xdr:colOff>206375</xdr:colOff>
      <xdr:row>56</xdr:row>
      <xdr:rowOff>50286</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41413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4"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66502</xdr:rowOff>
    </xdr:from>
    <xdr:to>
      <xdr:col>3</xdr:col>
      <xdr:colOff>3175</xdr:colOff>
      <xdr:row>56</xdr:row>
      <xdr:rowOff>168102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6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159229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124351</xdr:rowOff>
    </xdr:from>
    <xdr:to>
      <xdr:col>1</xdr:col>
      <xdr:colOff>485775</xdr:colOff>
      <xdr:row>57</xdr:row>
      <xdr:rowOff>54501</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45628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14427</xdr:rowOff>
    </xdr:from>
    <xdr:to>
      <xdr:col>6</xdr:col>
      <xdr:colOff>511175</xdr:colOff>
      <xdr:row>79</xdr:row>
      <xdr:rowOff>10313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87527"/>
          <a:ext cx="8382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14427</xdr:rowOff>
    </xdr:from>
    <xdr:to>
      <xdr:col>5</xdr:col>
      <xdr:colOff>358775</xdr:colOff>
      <xdr:row>78</xdr:row>
      <xdr:rowOff>132352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87527"/>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132352</xdr:rowOff>
    </xdr:from>
    <xdr:to>
      <xdr:col>4</xdr:col>
      <xdr:colOff>155575</xdr:colOff>
      <xdr:row>78</xdr:row>
      <xdr:rowOff>166968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545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157922</xdr:rowOff>
    </xdr:from>
    <xdr:to>
      <xdr:col>2</xdr:col>
      <xdr:colOff>638175</xdr:colOff>
      <xdr:row>78</xdr:row>
      <xdr:rowOff>166968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102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130963</xdr:rowOff>
    </xdr:from>
    <xdr:to>
      <xdr:col>6</xdr:col>
      <xdr:colOff>561975</xdr:colOff>
      <xdr:row>79</xdr:row>
      <xdr:rowOff>61113</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45890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135077</xdr:rowOff>
    </xdr:from>
    <xdr:to>
      <xdr:col>5</xdr:col>
      <xdr:colOff>409575</xdr:colOff>
      <xdr:row>78</xdr:row>
      <xdr:rowOff>65227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81552</xdr:rowOff>
    </xdr:from>
    <xdr:to>
      <xdr:col>4</xdr:col>
      <xdr:colOff>206375</xdr:colOff>
      <xdr:row>79</xdr:row>
      <xdr:rowOff>11702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5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116168</xdr:rowOff>
    </xdr:from>
    <xdr:to>
      <xdr:col>3</xdr:col>
      <xdr:colOff>3175</xdr:colOff>
      <xdr:row>79</xdr:row>
      <xdr:rowOff>46318</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37445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107122</xdr:rowOff>
    </xdr:from>
    <xdr:to>
      <xdr:col>1</xdr:col>
      <xdr:colOff>485775</xdr:colOff>
      <xdr:row>79</xdr:row>
      <xdr:rowOff>37272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28399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129623</xdr:rowOff>
    </xdr:from>
    <xdr:to>
      <xdr:col>6</xdr:col>
      <xdr:colOff>511175</xdr:colOff>
      <xdr:row>98</xdr:row>
      <xdr:rowOff>66833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60273"/>
          <a:ext cx="838200" cy="1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66833</xdr:rowOff>
    </xdr:from>
    <xdr:to>
      <xdr:col>5</xdr:col>
      <xdr:colOff>358775</xdr:colOff>
      <xdr:row>98</xdr:row>
      <xdr:rowOff>104439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68933"/>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104439</xdr:rowOff>
    </xdr:from>
    <xdr:to>
      <xdr:col>4</xdr:col>
      <xdr:colOff>155575</xdr:colOff>
      <xdr:row>99</xdr:row>
      <xdr:rowOff>58108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06539"/>
          <a:ext cx="889000" cy="1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41859</xdr:rowOff>
    </xdr:from>
    <xdr:to>
      <xdr:col>2</xdr:col>
      <xdr:colOff>638175</xdr:colOff>
      <xdr:row>99</xdr:row>
      <xdr:rowOff>58108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701540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78823</xdr:rowOff>
    </xdr:from>
    <xdr:to>
      <xdr:col>6</xdr:col>
      <xdr:colOff>561975</xdr:colOff>
      <xdr:row>98</xdr:row>
      <xdr:rowOff>8973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57250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16033</xdr:rowOff>
    </xdr:from>
    <xdr:to>
      <xdr:col>5</xdr:col>
      <xdr:colOff>409575</xdr:colOff>
      <xdr:row>98</xdr:row>
      <xdr:rowOff>117633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8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53639</xdr:rowOff>
    </xdr:from>
    <xdr:to>
      <xdr:col>4</xdr:col>
      <xdr:colOff>206375</xdr:colOff>
      <xdr:row>98</xdr:row>
      <xdr:rowOff>155239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146366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7308</xdr:rowOff>
    </xdr:from>
    <xdr:to>
      <xdr:col>3</xdr:col>
      <xdr:colOff>3175</xdr:colOff>
      <xdr:row>99</xdr:row>
      <xdr:rowOff>108908</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9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100035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162509</xdr:rowOff>
    </xdr:from>
    <xdr:to>
      <xdr:col>1</xdr:col>
      <xdr:colOff>485775</xdr:colOff>
      <xdr:row>99</xdr:row>
      <xdr:rowOff>92659</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9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83786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133958</xdr:rowOff>
    </xdr:from>
    <xdr:to>
      <xdr:col>15</xdr:col>
      <xdr:colOff>180975</xdr:colOff>
      <xdr:row>36</xdr:row>
      <xdr:rowOff>136804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06158"/>
          <a:ext cx="8382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133958</xdr:rowOff>
    </xdr:from>
    <xdr:to>
      <xdr:col>14</xdr:col>
      <xdr:colOff>28575</xdr:colOff>
      <xdr:row>37</xdr:row>
      <xdr:rowOff>44797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06158"/>
          <a:ext cx="8890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39261</xdr:rowOff>
    </xdr:from>
    <xdr:to>
      <xdr:col>12</xdr:col>
      <xdr:colOff>511175</xdr:colOff>
      <xdr:row>37</xdr:row>
      <xdr:rowOff>44797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82911"/>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39261</xdr:rowOff>
    </xdr:from>
    <xdr:to>
      <xdr:col>11</xdr:col>
      <xdr:colOff>307975</xdr:colOff>
      <xdr:row>37</xdr:row>
      <xdr:rowOff>68198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2911"/>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86004</xdr:rowOff>
    </xdr:from>
    <xdr:to>
      <xdr:col>15</xdr:col>
      <xdr:colOff>231775</xdr:colOff>
      <xdr:row>37</xdr:row>
      <xdr:rowOff>16154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2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108881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83158</xdr:rowOff>
    </xdr:from>
    <xdr:to>
      <xdr:col>14</xdr:col>
      <xdr:colOff>79375</xdr:colOff>
      <xdr:row>37</xdr:row>
      <xdr:rowOff>13308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2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29835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603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165447</xdr:rowOff>
    </xdr:from>
    <xdr:to>
      <xdr:col>12</xdr:col>
      <xdr:colOff>561975</xdr:colOff>
      <xdr:row>37</xdr:row>
      <xdr:rowOff>95597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3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86724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159911</xdr:rowOff>
    </xdr:from>
    <xdr:to>
      <xdr:col>11</xdr:col>
      <xdr:colOff>358775</xdr:colOff>
      <xdr:row>37</xdr:row>
      <xdr:rowOff>90061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106588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17398</xdr:rowOff>
    </xdr:from>
    <xdr:to>
      <xdr:col>10</xdr:col>
      <xdr:colOff>155575</xdr:colOff>
      <xdr:row>37</xdr:row>
      <xdr:rowOff>118998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64634</xdr:rowOff>
    </xdr:from>
    <xdr:to>
      <xdr:col>15</xdr:col>
      <xdr:colOff>180975</xdr:colOff>
      <xdr:row>57</xdr:row>
      <xdr:rowOff>168030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37284"/>
          <a:ext cx="8382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168030</xdr:rowOff>
    </xdr:from>
    <xdr:to>
      <xdr:col>14</xdr:col>
      <xdr:colOff>28575</xdr:colOff>
      <xdr:row>58</xdr:row>
      <xdr:rowOff>139912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40680"/>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149180</xdr:rowOff>
    </xdr:from>
    <xdr:to>
      <xdr:col>12</xdr:col>
      <xdr:colOff>511175</xdr:colOff>
      <xdr:row>58</xdr:row>
      <xdr:rowOff>139912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1830"/>
          <a:ext cx="889000" cy="16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149180</xdr:rowOff>
    </xdr:from>
    <xdr:to>
      <xdr:col>11</xdr:col>
      <xdr:colOff>307975</xdr:colOff>
      <xdr:row>58</xdr:row>
      <xdr:rowOff>138838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1830"/>
          <a:ext cx="889000" cy="1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13834</xdr:rowOff>
    </xdr:from>
    <xdr:to>
      <xdr:col>15</xdr:col>
      <xdr:colOff>231775</xdr:colOff>
      <xdr:row>57</xdr:row>
      <xdr:rowOff>115434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163711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117230</xdr:rowOff>
    </xdr:from>
    <xdr:to>
      <xdr:col>14</xdr:col>
      <xdr:colOff>79375</xdr:colOff>
      <xdr:row>58</xdr:row>
      <xdr:rowOff>47380</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8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38507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89112</xdr:rowOff>
    </xdr:from>
    <xdr:to>
      <xdr:col>12</xdr:col>
      <xdr:colOff>561975</xdr:colOff>
      <xdr:row>59</xdr:row>
      <xdr:rowOff>19262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98380</xdr:rowOff>
    </xdr:from>
    <xdr:to>
      <xdr:col>11</xdr:col>
      <xdr:colOff>358775</xdr:colOff>
      <xdr:row>58</xdr:row>
      <xdr:rowOff>28530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8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19657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88038</xdr:rowOff>
    </xdr:from>
    <xdr:to>
      <xdr:col>10</xdr:col>
      <xdr:colOff>155575</xdr:colOff>
      <xdr:row>59</xdr:row>
      <xdr:rowOff>18188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0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144783</xdr:rowOff>
    </xdr:from>
    <xdr:to>
      <xdr:col>15</xdr:col>
      <xdr:colOff>180975</xdr:colOff>
      <xdr:row>78</xdr:row>
      <xdr:rowOff>131004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6433"/>
          <a:ext cx="838200" cy="1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110590</xdr:rowOff>
    </xdr:from>
    <xdr:to>
      <xdr:col>14</xdr:col>
      <xdr:colOff>28575</xdr:colOff>
      <xdr:row>78</xdr:row>
      <xdr:rowOff>131004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3690"/>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93983</xdr:rowOff>
    </xdr:from>
    <xdr:to>
      <xdr:col>15</xdr:col>
      <xdr:colOff>231775</xdr:colOff>
      <xdr:row>78</xdr:row>
      <xdr:rowOff>24133</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2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72410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80204</xdr:rowOff>
    </xdr:from>
    <xdr:to>
      <xdr:col>14</xdr:col>
      <xdr:colOff>79375</xdr:colOff>
      <xdr:row>79</xdr:row>
      <xdr:rowOff>10354</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1481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7" y="135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59790</xdr:rowOff>
    </xdr:from>
    <xdr:to>
      <xdr:col>12</xdr:col>
      <xdr:colOff>561975</xdr:colOff>
      <xdr:row>78</xdr:row>
      <xdr:rowOff>161390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4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152517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7" y="135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137167</xdr:rowOff>
    </xdr:from>
    <xdr:to>
      <xdr:col>15</xdr:col>
      <xdr:colOff>180975</xdr:colOff>
      <xdr:row>97</xdr:row>
      <xdr:rowOff>55059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596367"/>
          <a:ext cx="838200" cy="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137167</xdr:rowOff>
    </xdr:from>
    <xdr:to>
      <xdr:col>14</xdr:col>
      <xdr:colOff>28575</xdr:colOff>
      <xdr:row>98</xdr:row>
      <xdr:rowOff>4812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96367"/>
          <a:ext cx="889000" cy="2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4259</xdr:rowOff>
    </xdr:from>
    <xdr:to>
      <xdr:col>15</xdr:col>
      <xdr:colOff>231775</xdr:colOff>
      <xdr:row>97</xdr:row>
      <xdr:rowOff>105859</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6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154136</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86367</xdr:rowOff>
    </xdr:from>
    <xdr:to>
      <xdr:col>14</xdr:col>
      <xdr:colOff>79375</xdr:colOff>
      <xdr:row>97</xdr:row>
      <xdr:rowOff>16517</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5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33044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125462</xdr:rowOff>
    </xdr:from>
    <xdr:to>
      <xdr:col>12</xdr:col>
      <xdr:colOff>561975</xdr:colOff>
      <xdr:row>98</xdr:row>
      <xdr:rowOff>55612</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46739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26936</xdr:rowOff>
    </xdr:from>
    <xdr:to>
      <xdr:col>23</xdr:col>
      <xdr:colOff>517525</xdr:colOff>
      <xdr:row>39</xdr:row>
      <xdr:rowOff>31877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1348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26936</xdr:rowOff>
    </xdr:from>
    <xdr:to>
      <xdr:col>22</xdr:col>
      <xdr:colOff>365125</xdr:colOff>
      <xdr:row>39</xdr:row>
      <xdr:rowOff>30950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6713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2642</xdr:rowOff>
    </xdr:from>
    <xdr:to>
      <xdr:col>21</xdr:col>
      <xdr:colOff>161925</xdr:colOff>
      <xdr:row>39</xdr:row>
      <xdr:rowOff>30950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689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2642</xdr:rowOff>
    </xdr:from>
    <xdr:to>
      <xdr:col>19</xdr:col>
      <xdr:colOff>644525</xdr:colOff>
      <xdr:row>39</xdr:row>
      <xdr:rowOff>23965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2814300" y="6689192"/>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152527</xdr:rowOff>
    </xdr:from>
    <xdr:to>
      <xdr:col>23</xdr:col>
      <xdr:colOff>568325</xdr:colOff>
      <xdr:row>39</xdr:row>
      <xdr:rowOff>82677</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67454</xdr:rowOff>
    </xdr:from>
    <xdr:ext cx="378565"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82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147586</xdr:rowOff>
    </xdr:from>
    <xdr:to>
      <xdr:col>22</xdr:col>
      <xdr:colOff>415925</xdr:colOff>
      <xdr:row>39</xdr:row>
      <xdr:rowOff>77736</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68863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7" y="67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151600</xdr:rowOff>
    </xdr:from>
    <xdr:to>
      <xdr:col>21</xdr:col>
      <xdr:colOff>212725</xdr:colOff>
      <xdr:row>39</xdr:row>
      <xdr:rowOff>81750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72877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7" y="67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123292</xdr:rowOff>
    </xdr:from>
    <xdr:to>
      <xdr:col>20</xdr:col>
      <xdr:colOff>9525</xdr:colOff>
      <xdr:row>39</xdr:row>
      <xdr:rowOff>53442</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44569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144615</xdr:rowOff>
    </xdr:from>
    <xdr:to>
      <xdr:col>18</xdr:col>
      <xdr:colOff>492125</xdr:colOff>
      <xdr:row>39</xdr:row>
      <xdr:rowOff>74765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65892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7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84241</xdr:rowOff>
    </xdr:from>
    <xdr:to>
      <xdr:col>23</xdr:col>
      <xdr:colOff>517525</xdr:colOff>
      <xdr:row>76</xdr:row>
      <xdr:rowOff>84533</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114441"/>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71879</xdr:rowOff>
    </xdr:from>
    <xdr:to>
      <xdr:col>22</xdr:col>
      <xdr:colOff>365125</xdr:colOff>
      <xdr:row>76</xdr:row>
      <xdr:rowOff>84241</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102079"/>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71879</xdr:rowOff>
    </xdr:from>
    <xdr:to>
      <xdr:col>21</xdr:col>
      <xdr:colOff>161925</xdr:colOff>
      <xdr:row>76</xdr:row>
      <xdr:rowOff>72794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3703300" y="13102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55066</xdr:rowOff>
    </xdr:from>
    <xdr:to>
      <xdr:col>19</xdr:col>
      <xdr:colOff>644525</xdr:colOff>
      <xdr:row>76</xdr:row>
      <xdr:rowOff>72794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085266"/>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33733</xdr:rowOff>
    </xdr:from>
    <xdr:to>
      <xdr:col>23</xdr:col>
      <xdr:colOff>568325</xdr:colOff>
      <xdr:row>76</xdr:row>
      <xdr:rowOff>135333</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12160</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30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33441</xdr:rowOff>
    </xdr:from>
    <xdr:to>
      <xdr:col>22</xdr:col>
      <xdr:colOff>415925</xdr:colOff>
      <xdr:row>76</xdr:row>
      <xdr:rowOff>135041</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0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126168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21079</xdr:rowOff>
    </xdr:from>
    <xdr:to>
      <xdr:col>21</xdr:col>
      <xdr:colOff>212725</xdr:colOff>
      <xdr:row>76</xdr:row>
      <xdr:rowOff>122679</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0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113806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21994</xdr:rowOff>
    </xdr:from>
    <xdr:to>
      <xdr:col>20</xdr:col>
      <xdr:colOff>9525</xdr:colOff>
      <xdr:row>76</xdr:row>
      <xdr:rowOff>123594</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0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114721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4266</xdr:rowOff>
    </xdr:from>
    <xdr:to>
      <xdr:col>18</xdr:col>
      <xdr:colOff>492125</xdr:colOff>
      <xdr:row>76</xdr:row>
      <xdr:rowOff>105866</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0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96993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16720</xdr:rowOff>
    </xdr:from>
    <xdr:to>
      <xdr:col>23</xdr:col>
      <xdr:colOff>517525</xdr:colOff>
      <xdr:row>98</xdr:row>
      <xdr:rowOff>126550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6818820"/>
          <a:ext cx="838200" cy="10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126550</xdr:rowOff>
    </xdr:from>
    <xdr:to>
      <xdr:col>22</xdr:col>
      <xdr:colOff>365125</xdr:colOff>
      <xdr:row>98</xdr:row>
      <xdr:rowOff>130142</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9286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50257</xdr:rowOff>
    </xdr:from>
    <xdr:to>
      <xdr:col>21</xdr:col>
      <xdr:colOff>161925</xdr:colOff>
      <xdr:row>98</xdr:row>
      <xdr:rowOff>130142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852357"/>
          <a:ext cx="889000" cy="7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50257</xdr:rowOff>
    </xdr:from>
    <xdr:to>
      <xdr:col>19</xdr:col>
      <xdr:colOff>644525</xdr:colOff>
      <xdr:row>98</xdr:row>
      <xdr:rowOff>81809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852357"/>
          <a:ext cx="8890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137370</xdr:rowOff>
    </xdr:from>
    <xdr:to>
      <xdr:col>23</xdr:col>
      <xdr:colOff>568325</xdr:colOff>
      <xdr:row>98</xdr:row>
      <xdr:rowOff>67520</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96747</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5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75750</xdr:rowOff>
    </xdr:from>
    <xdr:to>
      <xdr:col>22</xdr:col>
      <xdr:colOff>415925</xdr:colOff>
      <xdr:row>99</xdr:row>
      <xdr:rowOff>5900</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8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168477</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46427" y="169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79342</xdr:rowOff>
    </xdr:from>
    <xdr:to>
      <xdr:col>21</xdr:col>
      <xdr:colOff>212725</xdr:colOff>
      <xdr:row>99</xdr:row>
      <xdr:rowOff>9492</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8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619</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7" y="169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170907</xdr:rowOff>
    </xdr:from>
    <xdr:to>
      <xdr:col>20</xdr:col>
      <xdr:colOff>9525</xdr:colOff>
      <xdr:row>98</xdr:row>
      <xdr:rowOff>101057</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8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92184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31009</xdr:rowOff>
    </xdr:from>
    <xdr:to>
      <xdr:col>18</xdr:col>
      <xdr:colOff>492125</xdr:colOff>
      <xdr:row>98</xdr:row>
      <xdr:rowOff>132609</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8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123736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68072</xdr:rowOff>
    </xdr:from>
    <xdr:to>
      <xdr:col>32</xdr:col>
      <xdr:colOff>187325</xdr:colOff>
      <xdr:row>37</xdr:row>
      <xdr:rowOff>129159</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1323300" y="6411722"/>
          <a:ext cx="8382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129159</xdr:rowOff>
    </xdr:from>
    <xdr:to>
      <xdr:col>31</xdr:col>
      <xdr:colOff>34925</xdr:colOff>
      <xdr:row>37</xdr:row>
      <xdr:rowOff>133477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0434300" y="647280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133477</xdr:rowOff>
    </xdr:from>
    <xdr:to>
      <xdr:col>29</xdr:col>
      <xdr:colOff>517525</xdr:colOff>
      <xdr:row>37</xdr:row>
      <xdr:rowOff>142621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9545300" y="64771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142621</xdr:rowOff>
    </xdr:from>
    <xdr:to>
      <xdr:col>28</xdr:col>
      <xdr:colOff>314325</xdr:colOff>
      <xdr:row>38</xdr:row>
      <xdr:rowOff>159893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8656300" y="6486271"/>
          <a:ext cx="889000" cy="1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17272</xdr:rowOff>
    </xdr:from>
    <xdr:to>
      <xdr:col>32</xdr:col>
      <xdr:colOff>238125</xdr:colOff>
      <xdr:row>37</xdr:row>
      <xdr:rowOff>118872</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40149</xdr:rowOff>
    </xdr:from>
    <xdr:ext cx="469744"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78359</xdr:rowOff>
    </xdr:from>
    <xdr:to>
      <xdr:col>31</xdr:col>
      <xdr:colOff>85725</xdr:colOff>
      <xdr:row>38</xdr:row>
      <xdr:rowOff>8510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422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25036</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7"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82677</xdr:rowOff>
    </xdr:from>
    <xdr:to>
      <xdr:col>29</xdr:col>
      <xdr:colOff>568325</xdr:colOff>
      <xdr:row>38</xdr:row>
      <xdr:rowOff>12827</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29354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2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91821</xdr:rowOff>
    </xdr:from>
    <xdr:to>
      <xdr:col>28</xdr:col>
      <xdr:colOff>365125</xdr:colOff>
      <xdr:row>38</xdr:row>
      <xdr:rowOff>21971</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38498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7" y="62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109093</xdr:rowOff>
    </xdr:from>
    <xdr:to>
      <xdr:col>27</xdr:col>
      <xdr:colOff>161925</xdr:colOff>
      <xdr:row>39</xdr:row>
      <xdr:rowOff>39243</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30370</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38875</xdr:rowOff>
    </xdr:from>
    <xdr:to>
      <xdr:col>32</xdr:col>
      <xdr:colOff>187325</xdr:colOff>
      <xdr:row>77</xdr:row>
      <xdr:rowOff>70078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3240525"/>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128372</xdr:rowOff>
    </xdr:from>
    <xdr:to>
      <xdr:col>31</xdr:col>
      <xdr:colOff>34925</xdr:colOff>
      <xdr:row>77</xdr:row>
      <xdr:rowOff>38875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3158572"/>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139027</xdr:rowOff>
    </xdr:from>
    <xdr:to>
      <xdr:col>29</xdr:col>
      <xdr:colOff>517525</xdr:colOff>
      <xdr:row>76</xdr:row>
      <xdr:rowOff>128372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2997777"/>
          <a:ext cx="889000" cy="1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139027</xdr:rowOff>
    </xdr:from>
    <xdr:to>
      <xdr:col>28</xdr:col>
      <xdr:colOff>314325</xdr:colOff>
      <xdr:row>77</xdr:row>
      <xdr:rowOff>71146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2997777"/>
          <a:ext cx="889000" cy="2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19278</xdr:rowOff>
    </xdr:from>
    <xdr:to>
      <xdr:col>32</xdr:col>
      <xdr:colOff>238125</xdr:colOff>
      <xdr:row>77</xdr:row>
      <xdr:rowOff>120878</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32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169155</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31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159525</xdr:rowOff>
    </xdr:from>
    <xdr:to>
      <xdr:col>31</xdr:col>
      <xdr:colOff>85725</xdr:colOff>
      <xdr:row>77</xdr:row>
      <xdr:rowOff>89675</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31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80802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2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77572</xdr:rowOff>
    </xdr:from>
    <xdr:to>
      <xdr:col>29</xdr:col>
      <xdr:colOff>568325</xdr:colOff>
      <xdr:row>77</xdr:row>
      <xdr:rowOff>7722</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31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170299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88227</xdr:rowOff>
    </xdr:from>
    <xdr:to>
      <xdr:col>28</xdr:col>
      <xdr:colOff>365125</xdr:colOff>
      <xdr:row>76</xdr:row>
      <xdr:rowOff>18377</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2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34904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20346</xdr:rowOff>
    </xdr:from>
    <xdr:to>
      <xdr:col>27</xdr:col>
      <xdr:colOff>161925</xdr:colOff>
      <xdr:row>77</xdr:row>
      <xdr:rowOff>121946</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32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113073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3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住民一人あたりの人件費は</a:t>
          </a:r>
          <a:r>
            <a:rPr kumimoji="1" lang="en-US" altLang="ja-JP" sz="1300">
              <a:latin typeface="ＭＳ Ｐゴシック"/>
            </a:rPr>
            <a:t>89,276</a:t>
          </a:r>
          <a:r>
            <a:rPr kumimoji="1" lang="ja-JP" altLang="en-US" sz="1300">
              <a:latin typeface="ＭＳ Ｐゴシック"/>
            </a:rPr>
            <a:t>円と類似団体と比べかなり低い水準を保ち続けている。これは行政改革による窓口業務、ごみ処理場包括運転、給食調理等を業務委託していることで人件費が大幅に抑制できていることが要因となっている。しかしながら、今後は人口減少が見込まれるため相対的に一人当たりの数値が上昇するので、今後も定員管理計画に基づき適正な人員管理に努める。</a:t>
          </a:r>
          <a:endParaRPr kumimoji="1" lang="en-US" altLang="ja-JP" sz="1300">
            <a:latin typeface="ＭＳ Ｐゴシック"/>
          </a:endParaRPr>
        </a:p>
        <a:p>
          <a:r>
            <a:rPr kumimoji="1" lang="ja-JP" altLang="en-US" sz="1300">
              <a:latin typeface="ＭＳ Ｐゴシック"/>
            </a:rPr>
            <a:t>また、大規模な新規事業の煽りを受けて一人当たりの普通建設事業費（うち新規整備）が</a:t>
          </a:r>
          <a:r>
            <a:rPr kumimoji="1" lang="en-US" altLang="ja-JP" sz="1300">
              <a:latin typeface="ＭＳ Ｐゴシック"/>
            </a:rPr>
            <a:t>1813</a:t>
          </a:r>
          <a:r>
            <a:rPr kumimoji="1" lang="ja-JP" altLang="en-US" sz="1300">
              <a:latin typeface="ＭＳ Ｐゴシック"/>
            </a:rPr>
            <a:t>％アップの</a:t>
          </a:r>
          <a:r>
            <a:rPr kumimoji="1" lang="en-US" altLang="ja-JP" sz="1300">
              <a:latin typeface="ＭＳ Ｐゴシック"/>
            </a:rPr>
            <a:t>36,388</a:t>
          </a:r>
          <a:r>
            <a:rPr kumimoji="1" lang="ja-JP" altLang="en-US" sz="1300">
              <a:latin typeface="ＭＳ Ｐゴシック"/>
            </a:rPr>
            <a:t>円と大幅アップをしている。こちらは類似団体平均を下回っているが、過去</a:t>
          </a:r>
          <a:r>
            <a:rPr kumimoji="1" lang="en-US" altLang="ja-JP" sz="1300">
              <a:latin typeface="ＭＳ Ｐゴシック"/>
            </a:rPr>
            <a:t>2</a:t>
          </a:r>
          <a:r>
            <a:rPr kumimoji="1" lang="ja-JP" altLang="en-US" sz="1300">
              <a:latin typeface="ＭＳ Ｐゴシック"/>
            </a:rPr>
            <a:t>年間に比べ大幅な増加となっている。今後はこれに付随した新規地方債の元金償還に伴う公債費の上昇が見込まれるため、新規地方債の発行を抑制する等の対策をして負担が偏らないよう注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72644</xdr:rowOff>
    </xdr:from>
    <xdr:to>
      <xdr:col>6</xdr:col>
      <xdr:colOff>511175</xdr:colOff>
      <xdr:row>38</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87744"/>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72644</xdr:rowOff>
    </xdr:from>
    <xdr:to>
      <xdr:col>5</xdr:col>
      <xdr:colOff>358775</xdr:colOff>
      <xdr:row>38</xdr:row>
      <xdr:rowOff>118491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118491</xdr:rowOff>
    </xdr:from>
    <xdr:to>
      <xdr:col>4</xdr:col>
      <xdr:colOff>155575</xdr:colOff>
      <xdr:row>38</xdr:row>
      <xdr:rowOff>144526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335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91694</xdr:rowOff>
    </xdr:from>
    <xdr:to>
      <xdr:col>2</xdr:col>
      <xdr:colOff>638175</xdr:colOff>
      <xdr:row>38</xdr:row>
      <xdr:rowOff>144526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06794"/>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94615</xdr:rowOff>
    </xdr:from>
    <xdr:to>
      <xdr:col>6</xdr:col>
      <xdr:colOff>561975</xdr:colOff>
      <xdr:row>39</xdr:row>
      <xdr:rowOff>24765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9542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21844</xdr:rowOff>
    </xdr:from>
    <xdr:to>
      <xdr:col>5</xdr:col>
      <xdr:colOff>409575</xdr:colOff>
      <xdr:row>38</xdr:row>
      <xdr:rowOff>123444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114571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67691</xdr:rowOff>
    </xdr:from>
    <xdr:to>
      <xdr:col>4</xdr:col>
      <xdr:colOff>206375</xdr:colOff>
      <xdr:row>38</xdr:row>
      <xdr:rowOff>169291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160418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93726</xdr:rowOff>
    </xdr:from>
    <xdr:to>
      <xdr:col>3</xdr:col>
      <xdr:colOff>3175</xdr:colOff>
      <xdr:row>39</xdr:row>
      <xdr:rowOff>23876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15003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7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40894</xdr:rowOff>
    </xdr:from>
    <xdr:to>
      <xdr:col>1</xdr:col>
      <xdr:colOff>485775</xdr:colOff>
      <xdr:row>38</xdr:row>
      <xdr:rowOff>142494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64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118499</xdr:rowOff>
    </xdr:from>
    <xdr:to>
      <xdr:col>6</xdr:col>
      <xdr:colOff>511175</xdr:colOff>
      <xdr:row>58</xdr:row>
      <xdr:rowOff>81786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1149"/>
          <a:ext cx="8382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81786</xdr:rowOff>
    </xdr:from>
    <xdr:to>
      <xdr:col>5</xdr:col>
      <xdr:colOff>358775</xdr:colOff>
      <xdr:row>58</xdr:row>
      <xdr:rowOff>112877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5886"/>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112877</xdr:rowOff>
    </xdr:from>
    <xdr:to>
      <xdr:col>4</xdr:col>
      <xdr:colOff>155575</xdr:colOff>
      <xdr:row>58</xdr:row>
      <xdr:rowOff>119942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6977"/>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119942</xdr:rowOff>
    </xdr:from>
    <xdr:to>
      <xdr:col>2</xdr:col>
      <xdr:colOff>638175</xdr:colOff>
      <xdr:row>58</xdr:row>
      <xdr:rowOff>122644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042"/>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67699</xdr:rowOff>
    </xdr:from>
    <xdr:to>
      <xdr:col>6</xdr:col>
      <xdr:colOff>561975</xdr:colOff>
      <xdr:row>57</xdr:row>
      <xdr:rowOff>169299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90576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30986</xdr:rowOff>
    </xdr:from>
    <xdr:to>
      <xdr:col>5</xdr:col>
      <xdr:colOff>409575</xdr:colOff>
      <xdr:row>58</xdr:row>
      <xdr:rowOff>132586</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9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123713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1006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62077</xdr:rowOff>
    </xdr:from>
    <xdr:to>
      <xdr:col>4</xdr:col>
      <xdr:colOff>206375</xdr:colOff>
      <xdr:row>58</xdr:row>
      <xdr:rowOff>163677</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154804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69142</xdr:rowOff>
    </xdr:from>
    <xdr:to>
      <xdr:col>3</xdr:col>
      <xdr:colOff>3175</xdr:colOff>
      <xdr:row>58</xdr:row>
      <xdr:rowOff>170742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161869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71844</xdr:rowOff>
    </xdr:from>
    <xdr:to>
      <xdr:col>1</xdr:col>
      <xdr:colOff>485775</xdr:colOff>
      <xdr:row>59</xdr:row>
      <xdr:rowOff>1994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164571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125146</xdr:rowOff>
    </xdr:from>
    <xdr:to>
      <xdr:col>6</xdr:col>
      <xdr:colOff>511175</xdr:colOff>
      <xdr:row>77</xdr:row>
      <xdr:rowOff>12446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83896"/>
          <a:ext cx="8382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12446</xdr:rowOff>
    </xdr:from>
    <xdr:to>
      <xdr:col>5</xdr:col>
      <xdr:colOff>358775</xdr:colOff>
      <xdr:row>77</xdr:row>
      <xdr:rowOff>59102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59102</xdr:rowOff>
    </xdr:from>
    <xdr:to>
      <xdr:col>4</xdr:col>
      <xdr:colOff>155575</xdr:colOff>
      <xdr:row>78</xdr:row>
      <xdr:rowOff>7536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60752"/>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7536</xdr:rowOff>
    </xdr:from>
    <xdr:to>
      <xdr:col>2</xdr:col>
      <xdr:colOff>638175</xdr:colOff>
      <xdr:row>78</xdr:row>
      <xdr:rowOff>28524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8063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74346</xdr:rowOff>
    </xdr:from>
    <xdr:to>
      <xdr:col>6</xdr:col>
      <xdr:colOff>561975</xdr:colOff>
      <xdr:row>76</xdr:row>
      <xdr:rowOff>4496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52773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1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133096</xdr:rowOff>
    </xdr:from>
    <xdr:to>
      <xdr:col>5</xdr:col>
      <xdr:colOff>409575</xdr:colOff>
      <xdr:row>77</xdr:row>
      <xdr:rowOff>63246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54373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8302</xdr:rowOff>
    </xdr:from>
    <xdr:to>
      <xdr:col>4</xdr:col>
      <xdr:colOff>206375</xdr:colOff>
      <xdr:row>77</xdr:row>
      <xdr:rowOff>109902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101029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128186</xdr:rowOff>
    </xdr:from>
    <xdr:to>
      <xdr:col>3</xdr:col>
      <xdr:colOff>3175</xdr:colOff>
      <xdr:row>78</xdr:row>
      <xdr:rowOff>58336</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149174</xdr:rowOff>
    </xdr:from>
    <xdr:to>
      <xdr:col>1</xdr:col>
      <xdr:colOff>485775</xdr:colOff>
      <xdr:row>78</xdr:row>
      <xdr:rowOff>79324</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70451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44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8551</xdr:rowOff>
    </xdr:from>
    <xdr:to>
      <xdr:col>6</xdr:col>
      <xdr:colOff>511175</xdr:colOff>
      <xdr:row>97</xdr:row>
      <xdr:rowOff>9457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39201"/>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8551</xdr:rowOff>
    </xdr:from>
    <xdr:to>
      <xdr:col>5</xdr:col>
      <xdr:colOff>358775</xdr:colOff>
      <xdr:row>97</xdr:row>
      <xdr:rowOff>42979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9201"/>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24471</xdr:rowOff>
    </xdr:from>
    <xdr:to>
      <xdr:col>4</xdr:col>
      <xdr:colOff>155575</xdr:colOff>
      <xdr:row>97</xdr:row>
      <xdr:rowOff>42979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55121"/>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24471</xdr:rowOff>
    </xdr:from>
    <xdr:to>
      <xdr:col>2</xdr:col>
      <xdr:colOff>638175</xdr:colOff>
      <xdr:row>97</xdr:row>
      <xdr:rowOff>75692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5121"/>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130107</xdr:rowOff>
    </xdr:from>
    <xdr:to>
      <xdr:col>6</xdr:col>
      <xdr:colOff>561975</xdr:colOff>
      <xdr:row>97</xdr:row>
      <xdr:rowOff>60257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5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108534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129201</xdr:rowOff>
    </xdr:from>
    <xdr:to>
      <xdr:col>5</xdr:col>
      <xdr:colOff>409575</xdr:colOff>
      <xdr:row>97</xdr:row>
      <xdr:rowOff>59351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5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50478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163629</xdr:rowOff>
    </xdr:from>
    <xdr:to>
      <xdr:col>4</xdr:col>
      <xdr:colOff>206375</xdr:colOff>
      <xdr:row>97</xdr:row>
      <xdr:rowOff>93779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6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84906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145121</xdr:rowOff>
    </xdr:from>
    <xdr:to>
      <xdr:col>3</xdr:col>
      <xdr:colOff>3175</xdr:colOff>
      <xdr:row>97</xdr:row>
      <xdr:rowOff>75271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6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66398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24892</xdr:rowOff>
    </xdr:from>
    <xdr:to>
      <xdr:col>1</xdr:col>
      <xdr:colOff>485775</xdr:colOff>
      <xdr:row>97</xdr:row>
      <xdr:rowOff>126492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117619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122995</xdr:rowOff>
    </xdr:from>
    <xdr:to>
      <xdr:col>15</xdr:col>
      <xdr:colOff>180975</xdr:colOff>
      <xdr:row>57</xdr:row>
      <xdr:rowOff>129310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95645"/>
          <a:ext cx="8382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110851</xdr:rowOff>
    </xdr:from>
    <xdr:to>
      <xdr:col>14</xdr:col>
      <xdr:colOff>28575</xdr:colOff>
      <xdr:row>57</xdr:row>
      <xdr:rowOff>122995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83501"/>
          <a:ext cx="889000" cy="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110851</xdr:rowOff>
    </xdr:from>
    <xdr:to>
      <xdr:col>12</xdr:col>
      <xdr:colOff>511175</xdr:colOff>
      <xdr:row>57</xdr:row>
      <xdr:rowOff>112445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83501"/>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97969</xdr:rowOff>
    </xdr:from>
    <xdr:to>
      <xdr:col>11</xdr:col>
      <xdr:colOff>307975</xdr:colOff>
      <xdr:row>57</xdr:row>
      <xdr:rowOff>112445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70619"/>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78510</xdr:rowOff>
    </xdr:from>
    <xdr:to>
      <xdr:col>15</xdr:col>
      <xdr:colOff>231775</xdr:colOff>
      <xdr:row>58</xdr:row>
      <xdr:rowOff>8660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164887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72195</xdr:rowOff>
    </xdr:from>
    <xdr:to>
      <xdr:col>14</xdr:col>
      <xdr:colOff>79375</xdr:colOff>
      <xdr:row>58</xdr:row>
      <xdr:rowOff>2345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164922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60051</xdr:rowOff>
    </xdr:from>
    <xdr:to>
      <xdr:col>12</xdr:col>
      <xdr:colOff>561975</xdr:colOff>
      <xdr:row>57</xdr:row>
      <xdr:rowOff>161651</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152778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61645</xdr:rowOff>
    </xdr:from>
    <xdr:to>
      <xdr:col>11</xdr:col>
      <xdr:colOff>358775</xdr:colOff>
      <xdr:row>57</xdr:row>
      <xdr:rowOff>163245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154372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47169</xdr:rowOff>
    </xdr:from>
    <xdr:to>
      <xdr:col>10</xdr:col>
      <xdr:colOff>155575</xdr:colOff>
      <xdr:row>57</xdr:row>
      <xdr:rowOff>148769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139896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107108</xdr:rowOff>
    </xdr:from>
    <xdr:to>
      <xdr:col>15</xdr:col>
      <xdr:colOff>180975</xdr:colOff>
      <xdr:row>77</xdr:row>
      <xdr:rowOff>164226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94408"/>
          <a:ext cx="838200" cy="57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107108</xdr:rowOff>
    </xdr:from>
    <xdr:to>
      <xdr:col>14</xdr:col>
      <xdr:colOff>28575</xdr:colOff>
      <xdr:row>77</xdr:row>
      <xdr:rowOff>120693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94408"/>
          <a:ext cx="889000" cy="5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119631</xdr:rowOff>
    </xdr:from>
    <xdr:to>
      <xdr:col>12</xdr:col>
      <xdr:colOff>511175</xdr:colOff>
      <xdr:row>77</xdr:row>
      <xdr:rowOff>120693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2128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119631</xdr:rowOff>
    </xdr:from>
    <xdr:to>
      <xdr:col>11</xdr:col>
      <xdr:colOff>307975</xdr:colOff>
      <xdr:row>78</xdr:row>
      <xdr:rowOff>8158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1281"/>
          <a:ext cx="889000" cy="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113426</xdr:rowOff>
    </xdr:from>
    <xdr:to>
      <xdr:col>15</xdr:col>
      <xdr:colOff>231775</xdr:colOff>
      <xdr:row>78</xdr:row>
      <xdr:rowOff>43576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3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91853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56308</xdr:rowOff>
    </xdr:from>
    <xdr:to>
      <xdr:col>14</xdr:col>
      <xdr:colOff>79375</xdr:colOff>
      <xdr:row>74</xdr:row>
      <xdr:rowOff>157908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2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2985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69893</xdr:rowOff>
    </xdr:from>
    <xdr:to>
      <xdr:col>12</xdr:col>
      <xdr:colOff>561975</xdr:colOff>
      <xdr:row>78</xdr:row>
      <xdr:rowOff>43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2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162620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6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68831</xdr:rowOff>
    </xdr:from>
    <xdr:to>
      <xdr:col>11</xdr:col>
      <xdr:colOff>358775</xdr:colOff>
      <xdr:row>77</xdr:row>
      <xdr:rowOff>170431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2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15508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128808</xdr:rowOff>
    </xdr:from>
    <xdr:to>
      <xdr:col>10</xdr:col>
      <xdr:colOff>155575</xdr:colOff>
      <xdr:row>78</xdr:row>
      <xdr:rowOff>58958</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3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50085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37236</xdr:rowOff>
    </xdr:from>
    <xdr:to>
      <xdr:col>15</xdr:col>
      <xdr:colOff>180975</xdr:colOff>
      <xdr:row>97</xdr:row>
      <xdr:rowOff>59283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67886"/>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59283</xdr:rowOff>
    </xdr:from>
    <xdr:to>
      <xdr:col>14</xdr:col>
      <xdr:colOff>28575</xdr:colOff>
      <xdr:row>97</xdr:row>
      <xdr:rowOff>79688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31961</xdr:rowOff>
    </xdr:from>
    <xdr:to>
      <xdr:col>12</xdr:col>
      <xdr:colOff>511175</xdr:colOff>
      <xdr:row>97</xdr:row>
      <xdr:rowOff>79688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261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31961</xdr:rowOff>
    </xdr:from>
    <xdr:to>
      <xdr:col>11</xdr:col>
      <xdr:colOff>307975</xdr:colOff>
      <xdr:row>97</xdr:row>
      <xdr:rowOff>111340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2611"/>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157886</xdr:rowOff>
    </xdr:from>
    <xdr:to>
      <xdr:col>15</xdr:col>
      <xdr:colOff>231775</xdr:colOff>
      <xdr:row>97</xdr:row>
      <xdr:rowOff>88036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136313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8483</xdr:rowOff>
    </xdr:from>
    <xdr:to>
      <xdr:col>14</xdr:col>
      <xdr:colOff>79375</xdr:colOff>
      <xdr:row>97</xdr:row>
      <xdr:rowOff>110083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28888</xdr:rowOff>
    </xdr:from>
    <xdr:to>
      <xdr:col>12</xdr:col>
      <xdr:colOff>561975</xdr:colOff>
      <xdr:row>97</xdr:row>
      <xdr:rowOff>130488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121615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152611</xdr:rowOff>
    </xdr:from>
    <xdr:to>
      <xdr:col>11</xdr:col>
      <xdr:colOff>358775</xdr:colOff>
      <xdr:row>97</xdr:row>
      <xdr:rowOff>82761</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6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73888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60540</xdr:rowOff>
    </xdr:from>
    <xdr:to>
      <xdr:col>10</xdr:col>
      <xdr:colOff>155575</xdr:colOff>
      <xdr:row>97</xdr:row>
      <xdr:rowOff>162140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153267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15410</xdr:rowOff>
    </xdr:from>
    <xdr:to>
      <xdr:col>23</xdr:col>
      <xdr:colOff>517525</xdr:colOff>
      <xdr:row>35</xdr:row>
      <xdr:rowOff>168732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16160"/>
          <a:ext cx="8382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168732</xdr:rowOff>
    </xdr:from>
    <xdr:to>
      <xdr:col>22</xdr:col>
      <xdr:colOff>365125</xdr:colOff>
      <xdr:row>36</xdr:row>
      <xdr:rowOff>73497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25857</xdr:rowOff>
    </xdr:from>
    <xdr:to>
      <xdr:col>21</xdr:col>
      <xdr:colOff>161925</xdr:colOff>
      <xdr:row>36</xdr:row>
      <xdr:rowOff>73497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512257"/>
          <a:ext cx="889000" cy="7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25857</xdr:rowOff>
    </xdr:from>
    <xdr:to>
      <xdr:col>19</xdr:col>
      <xdr:colOff>644525</xdr:colOff>
      <xdr:row>37</xdr:row>
      <xdr:rowOff>51209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512257"/>
          <a:ext cx="889000" cy="8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136060</xdr:rowOff>
    </xdr:from>
    <xdr:to>
      <xdr:col>23</xdr:col>
      <xdr:colOff>568325</xdr:colOff>
      <xdr:row>35</xdr:row>
      <xdr:rowOff>66210</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62687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158937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117932</xdr:rowOff>
    </xdr:from>
    <xdr:to>
      <xdr:col>22</xdr:col>
      <xdr:colOff>415925</xdr:colOff>
      <xdr:row>36</xdr:row>
      <xdr:rowOff>48082</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5430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64609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22697</xdr:rowOff>
    </xdr:from>
    <xdr:to>
      <xdr:col>21</xdr:col>
      <xdr:colOff>212725</xdr:colOff>
      <xdr:row>36</xdr:row>
      <xdr:rowOff>124297</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4541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140824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146507</xdr:rowOff>
    </xdr:from>
    <xdr:to>
      <xdr:col>20</xdr:col>
      <xdr:colOff>9525</xdr:colOff>
      <xdr:row>32</xdr:row>
      <xdr:rowOff>76657</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3652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93184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2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409</xdr:rowOff>
    </xdr:from>
    <xdr:to>
      <xdr:col>18</xdr:col>
      <xdr:colOff>492125</xdr:colOff>
      <xdr:row>37</xdr:row>
      <xdr:rowOff>102009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2763500" y="63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118536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123254</xdr:rowOff>
    </xdr:from>
    <xdr:to>
      <xdr:col>23</xdr:col>
      <xdr:colOff>517525</xdr:colOff>
      <xdr:row>57</xdr:row>
      <xdr:rowOff>152222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5904"/>
          <a:ext cx="8382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123254</xdr:rowOff>
    </xdr:from>
    <xdr:to>
      <xdr:col>22</xdr:col>
      <xdr:colOff>365125</xdr:colOff>
      <xdr:row>57</xdr:row>
      <xdr:rowOff>142535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5904"/>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119858</xdr:rowOff>
    </xdr:from>
    <xdr:to>
      <xdr:col>21</xdr:col>
      <xdr:colOff>161925</xdr:colOff>
      <xdr:row>57</xdr:row>
      <xdr:rowOff>142535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9250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119858</xdr:rowOff>
    </xdr:from>
    <xdr:to>
      <xdr:col>19</xdr:col>
      <xdr:colOff>644525</xdr:colOff>
      <xdr:row>57</xdr:row>
      <xdr:rowOff>149992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2508"/>
          <a:ext cx="889000" cy="3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101422</xdr:rowOff>
    </xdr:from>
    <xdr:to>
      <xdr:col>23</xdr:col>
      <xdr:colOff>568325</xdr:colOff>
      <xdr:row>58</xdr:row>
      <xdr:rowOff>31572</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62687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72454</xdr:rowOff>
    </xdr:from>
    <xdr:to>
      <xdr:col>22</xdr:col>
      <xdr:colOff>415925</xdr:colOff>
      <xdr:row>58</xdr:row>
      <xdr:rowOff>2604</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5430500" y="98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165181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91735</xdr:rowOff>
    </xdr:from>
    <xdr:to>
      <xdr:col>21</xdr:col>
      <xdr:colOff>212725</xdr:colOff>
      <xdr:row>58</xdr:row>
      <xdr:rowOff>21885</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4541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13012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69058</xdr:rowOff>
    </xdr:from>
    <xdr:to>
      <xdr:col>20</xdr:col>
      <xdr:colOff>9525</xdr:colOff>
      <xdr:row>57</xdr:row>
      <xdr:rowOff>170658</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3652500" y="98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161785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99192</xdr:rowOff>
    </xdr:from>
    <xdr:to>
      <xdr:col>18</xdr:col>
      <xdr:colOff>492125</xdr:colOff>
      <xdr:row>58</xdr:row>
      <xdr:rowOff>29342</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2763500" y="98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20469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26936</xdr:rowOff>
    </xdr:from>
    <xdr:to>
      <xdr:col>23</xdr:col>
      <xdr:colOff>517525</xdr:colOff>
      <xdr:row>79</xdr:row>
      <xdr:rowOff>31877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148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26936</xdr:rowOff>
    </xdr:from>
    <xdr:to>
      <xdr:col>22</xdr:col>
      <xdr:colOff>365125</xdr:colOff>
      <xdr:row>79</xdr:row>
      <xdr:rowOff>30950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1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2642</xdr:rowOff>
    </xdr:from>
    <xdr:to>
      <xdr:col>21</xdr:col>
      <xdr:colOff>161925</xdr:colOff>
      <xdr:row>79</xdr:row>
      <xdr:rowOff>30950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47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2642</xdr:rowOff>
    </xdr:from>
    <xdr:to>
      <xdr:col>19</xdr:col>
      <xdr:colOff>644525</xdr:colOff>
      <xdr:row>79</xdr:row>
      <xdr:rowOff>23964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47192"/>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152527</xdr:rowOff>
    </xdr:from>
    <xdr:to>
      <xdr:col>23</xdr:col>
      <xdr:colOff>568325</xdr:colOff>
      <xdr:row>79</xdr:row>
      <xdr:rowOff>82677</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6268700" y="135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67454</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4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147586</xdr:rowOff>
    </xdr:from>
    <xdr:to>
      <xdr:col>22</xdr:col>
      <xdr:colOff>415925</xdr:colOff>
      <xdr:row>79</xdr:row>
      <xdr:rowOff>77736</xdr:rowOff>
    </xdr:to>
    <xdr:sp macro="" textlink="">
      <xdr:nvSpPr>
        <xdr:cNvPr id="648" name="円/楕円 647">
          <a:extLst>
            <a:ext uri="{FF2B5EF4-FFF2-40B4-BE49-F238E27FC236}">
              <a16:creationId xmlns:a16="http://schemas.microsoft.com/office/drawing/2014/main" id="{00000000-0008-0000-0700-000088020000}"/>
            </a:ext>
          </a:extLst>
        </xdr:cNvPr>
        <xdr:cNvSpPr/>
      </xdr:nvSpPr>
      <xdr:spPr>
        <a:xfrm>
          <a:off x="15430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68863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7"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151600</xdr:rowOff>
    </xdr:from>
    <xdr:to>
      <xdr:col>21</xdr:col>
      <xdr:colOff>212725</xdr:colOff>
      <xdr:row>79</xdr:row>
      <xdr:rowOff>81750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4541500" y="135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72877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7" y="136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123292</xdr:rowOff>
    </xdr:from>
    <xdr:to>
      <xdr:col>20</xdr:col>
      <xdr:colOff>9525</xdr:colOff>
      <xdr:row>79</xdr:row>
      <xdr:rowOff>53442</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3652500" y="134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44569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144614</xdr:rowOff>
    </xdr:from>
    <xdr:to>
      <xdr:col>18</xdr:col>
      <xdr:colOff>492125</xdr:colOff>
      <xdr:row>79</xdr:row>
      <xdr:rowOff>74764</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2763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65891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7" y="136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84241</xdr:rowOff>
    </xdr:from>
    <xdr:to>
      <xdr:col>23</xdr:col>
      <xdr:colOff>517525</xdr:colOff>
      <xdr:row>96</xdr:row>
      <xdr:rowOff>84533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543441"/>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71879</xdr:rowOff>
    </xdr:from>
    <xdr:to>
      <xdr:col>22</xdr:col>
      <xdr:colOff>365125</xdr:colOff>
      <xdr:row>96</xdr:row>
      <xdr:rowOff>84241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31079"/>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71879</xdr:rowOff>
    </xdr:from>
    <xdr:to>
      <xdr:col>21</xdr:col>
      <xdr:colOff>161925</xdr:colOff>
      <xdr:row>96</xdr:row>
      <xdr:rowOff>72794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531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55066</xdr:rowOff>
    </xdr:from>
    <xdr:to>
      <xdr:col>19</xdr:col>
      <xdr:colOff>644525</xdr:colOff>
      <xdr:row>96</xdr:row>
      <xdr:rowOff>72794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14266"/>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33733</xdr:rowOff>
    </xdr:from>
    <xdr:to>
      <xdr:col>23</xdr:col>
      <xdr:colOff>568325</xdr:colOff>
      <xdr:row>96</xdr:row>
      <xdr:rowOff>135333</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6268700" y="164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12160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33441</xdr:rowOff>
    </xdr:from>
    <xdr:to>
      <xdr:col>22</xdr:col>
      <xdr:colOff>415925</xdr:colOff>
      <xdr:row>96</xdr:row>
      <xdr:rowOff>135041</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5430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126168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21079</xdr:rowOff>
    </xdr:from>
    <xdr:to>
      <xdr:col>21</xdr:col>
      <xdr:colOff>212725</xdr:colOff>
      <xdr:row>96</xdr:row>
      <xdr:rowOff>122679</xdr:rowOff>
    </xdr:to>
    <xdr:sp macro="" textlink="">
      <xdr:nvSpPr>
        <xdr:cNvPr id="703" name="円/楕円 702">
          <a:extLst>
            <a:ext uri="{FF2B5EF4-FFF2-40B4-BE49-F238E27FC236}">
              <a16:creationId xmlns:a16="http://schemas.microsoft.com/office/drawing/2014/main" id="{00000000-0008-0000-0700-0000BF020000}"/>
            </a:ext>
          </a:extLst>
        </xdr:cNvPr>
        <xdr:cNvSpPr/>
      </xdr:nvSpPr>
      <xdr:spPr>
        <a:xfrm>
          <a:off x="14541500" y="164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113806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21994</xdr:rowOff>
    </xdr:from>
    <xdr:to>
      <xdr:col>20</xdr:col>
      <xdr:colOff>9525</xdr:colOff>
      <xdr:row>96</xdr:row>
      <xdr:rowOff>123594</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3652500" y="164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114721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4266</xdr:rowOff>
    </xdr:from>
    <xdr:to>
      <xdr:col>18</xdr:col>
      <xdr:colOff>492125</xdr:colOff>
      <xdr:row>96</xdr:row>
      <xdr:rowOff>105866</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2763500" y="164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96993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111216</xdr:rowOff>
    </xdr:from>
    <xdr:to>
      <xdr:col>32</xdr:col>
      <xdr:colOff>186689</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769066"/>
          <a:ext cx="1269" cy="88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158483</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7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57893</xdr:rowOff>
    </xdr:from>
    <xdr:ext cx="534377"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5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33</xdr:row>
      <xdr:rowOff>111216</xdr:rowOff>
    </xdr:from>
    <xdr:to>
      <xdr:col>32</xdr:col>
      <xdr:colOff>276225</xdr:colOff>
      <xdr:row>33</xdr:row>
      <xdr:rowOff>111216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7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75933</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19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53056</xdr:rowOff>
    </xdr:from>
    <xdr:to>
      <xdr:col>32</xdr:col>
      <xdr:colOff>238125</xdr:colOff>
      <xdr:row>38</xdr:row>
      <xdr:rowOff>154656</xdr:rowOff>
    </xdr:to>
    <xdr:sp macro="" textlink="">
      <xdr:nvSpPr>
        <xdr:cNvPr id="737" name="フローチャート : 判断 736">
          <a:extLst>
            <a:ext uri="{FF2B5EF4-FFF2-40B4-BE49-F238E27FC236}">
              <a16:creationId xmlns:a16="http://schemas.microsoft.com/office/drawing/2014/main" id="{00000000-0008-0000-0700-0000E1020000}"/>
            </a:ext>
          </a:extLst>
        </xdr:cNvPr>
        <xdr:cNvSpPr/>
      </xdr:nvSpPr>
      <xdr:spPr>
        <a:xfrm>
          <a:off x="22110700" y="65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57176</xdr:rowOff>
    </xdr:from>
    <xdr:to>
      <xdr:col>31</xdr:col>
      <xdr:colOff>34925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5722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48530</xdr:rowOff>
    </xdr:from>
    <xdr:to>
      <xdr:col>31</xdr:col>
      <xdr:colOff>85725</xdr:colOff>
      <xdr:row>38</xdr:row>
      <xdr:rowOff>150130</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212725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166656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33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53609</xdr:rowOff>
    </xdr:from>
    <xdr:to>
      <xdr:col>29</xdr:col>
      <xdr:colOff>517525</xdr:colOff>
      <xdr:row>38</xdr:row>
      <xdr:rowOff>57176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5368559"/>
          <a:ext cx="889000" cy="120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57765</xdr:rowOff>
    </xdr:from>
    <xdr:to>
      <xdr:col>29</xdr:col>
      <xdr:colOff>568325</xdr:colOff>
      <xdr:row>38</xdr:row>
      <xdr:rowOff>159365</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0383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150492</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53609</xdr:rowOff>
    </xdr:from>
    <xdr:to>
      <xdr:col>28</xdr:col>
      <xdr:colOff>314325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5368559"/>
          <a:ext cx="889000" cy="128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20411</xdr:rowOff>
    </xdr:from>
    <xdr:to>
      <xdr:col>28</xdr:col>
      <xdr:colOff>365125</xdr:colOff>
      <xdr:row>38</xdr:row>
      <xdr:rowOff>122011</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19494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113138</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10427" y="662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37054</xdr:rowOff>
    </xdr:from>
    <xdr:to>
      <xdr:col>27</xdr:col>
      <xdr:colOff>161925</xdr:colOff>
      <xdr:row>38</xdr:row>
      <xdr:rowOff>138654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18605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155181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21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31483</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46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6376</xdr:rowOff>
    </xdr:from>
    <xdr:to>
      <xdr:col>29</xdr:col>
      <xdr:colOff>568325</xdr:colOff>
      <xdr:row>38</xdr:row>
      <xdr:rowOff>107976</xdr:rowOff>
    </xdr:to>
    <xdr:sp macro="" textlink="">
      <xdr:nvSpPr>
        <xdr:cNvPr id="758" name="円/楕円 757">
          <a:extLst>
            <a:ext uri="{FF2B5EF4-FFF2-40B4-BE49-F238E27FC236}">
              <a16:creationId xmlns:a16="http://schemas.microsoft.com/office/drawing/2014/main" id="{00000000-0008-0000-0700-0000F6020000}"/>
            </a:ext>
          </a:extLst>
        </xdr:cNvPr>
        <xdr:cNvSpPr/>
      </xdr:nvSpPr>
      <xdr:spPr>
        <a:xfrm>
          <a:off x="20383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124503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7"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2809</xdr:rowOff>
    </xdr:from>
    <xdr:to>
      <xdr:col>28</xdr:col>
      <xdr:colOff>365125</xdr:colOff>
      <xdr:row>31</xdr:row>
      <xdr:rowOff>104409</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19494500" y="53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120936</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278111" y="50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突出して増加しており、類似団体平均を大幅に上回っている。こちらは大型事業が総務費に係るものであり、その経費が主な要因となっている。その一方で、土木費は多少の増加はしているものの、類似団体平均を大幅に下回っている。これは、新規事業による財源不足からインフラ整備が充分に行われていないことも要因となっている。しかしながら、橋梁の定期点検の結果を受けて耐震工事等の対策が必要な橋が多数確認された。また、既存道路の更新・新設もあるためインフラ整備に多額の費用がかかることが見込まれる。公共施設の総合管理計画に基づき事業を執行し、事業の平準化を図っていく必要がある。商工費については大幅に減少しているが、この要因は町温泉施設の更新事業があったため昨年度が一時的に突出したことによるものである。しかしながら、観光事業の見直しを行ったことでそれに伴う委託事業等の削減を図ることができ、一昨年に比べても低い数値となっている。町の主要産業である観光費に関わるものではあるが、今後もよりコストパフォーマンスの高いものを優先し、質の高い観光宣伝を行っ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はふるさと納税の駆け込み需要による返礼品確保のための多額歳出予算の計上、それに伴う不用額があったため実質収支額が大幅増となったが、今年度は適正な歳出を確保し、財政調整基金に積立ることができ、単年度収支も均衡している。今後も財政調整基金の適正な積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当町はいずれの会計も黒字で推移している。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今後も赤字額が生じないよう、健全な財政運営に努める。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261" customWidth="1"/>
    <col min="12" max="12" width="2.25" style="261" customWidth="1"/>
    <col min="13" max="17" width="2.375" style="261" customWidth="1"/>
    <col min="18" max="119" width="2.125" style="261" customWidth="1"/>
    <col min="120" max="16384" width="0" style="261" hidden="1"/>
  </cols>
  <sheetData>
    <row r="1" spans="1:119" ht="33" customHeight="1" x14ac:dyDescent="0.15">
      <c r="A1" s="259"/>
      <c r="B1" s="632" t="s">
        <v>64</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260"/>
      <c r="DK1" s="260"/>
      <c r="DL1" s="260"/>
      <c r="DM1" s="260"/>
      <c r="DN1" s="260"/>
      <c r="DO1" s="260"/>
    </row>
    <row r="2" spans="1:119" ht="24.75" thickBot="1" x14ac:dyDescent="0.2">
      <c r="A2" s="259"/>
      <c r="B2" s="262" t="s">
        <v>65</v>
      </c>
      <c r="C2" s="262"/>
      <c r="D2" s="263"/>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row>
    <row r="3" spans="1:119" ht="18.75" customHeight="1" thickBot="1" x14ac:dyDescent="0.2">
      <c r="A3" s="260"/>
      <c r="B3" s="633" t="s">
        <v>66</v>
      </c>
      <c r="C3" s="634"/>
      <c r="D3" s="634"/>
      <c r="E3" s="635"/>
      <c r="F3" s="635"/>
      <c r="G3" s="635"/>
      <c r="H3" s="635"/>
      <c r="I3" s="635"/>
      <c r="J3" s="635"/>
      <c r="K3" s="635"/>
      <c r="L3" s="635" t="s">
        <v>67</v>
      </c>
      <c r="M3" s="635"/>
      <c r="N3" s="635"/>
      <c r="O3" s="635"/>
      <c r="P3" s="635"/>
      <c r="Q3" s="635"/>
      <c r="R3" s="638"/>
      <c r="S3" s="638"/>
      <c r="T3" s="638"/>
      <c r="U3" s="638"/>
      <c r="V3" s="639"/>
      <c r="W3" s="536" t="s">
        <v>68</v>
      </c>
      <c r="X3" s="537"/>
      <c r="Y3" s="537"/>
      <c r="Z3" s="537"/>
      <c r="AA3" s="537"/>
      <c r="AB3" s="634"/>
      <c r="AC3" s="638" t="s">
        <v>69</v>
      </c>
      <c r="AD3" s="537"/>
      <c r="AE3" s="537"/>
      <c r="AF3" s="537"/>
      <c r="AG3" s="537"/>
      <c r="AH3" s="537"/>
      <c r="AI3" s="537"/>
      <c r="AJ3" s="537"/>
      <c r="AK3" s="537"/>
      <c r="AL3" s="600"/>
      <c r="AM3" s="536" t="s">
        <v>70</v>
      </c>
      <c r="AN3" s="537"/>
      <c r="AO3" s="537"/>
      <c r="AP3" s="537"/>
      <c r="AQ3" s="537"/>
      <c r="AR3" s="537"/>
      <c r="AS3" s="537"/>
      <c r="AT3" s="537"/>
      <c r="AU3" s="537"/>
      <c r="AV3" s="537"/>
      <c r="AW3" s="537"/>
      <c r="AX3" s="600"/>
      <c r="AY3" s="592" t="s">
        <v>1</v>
      </c>
      <c r="AZ3" s="593"/>
      <c r="BA3" s="593"/>
      <c r="BB3" s="593"/>
      <c r="BC3" s="593"/>
      <c r="BD3" s="593"/>
      <c r="BE3" s="593"/>
      <c r="BF3" s="593"/>
      <c r="BG3" s="593"/>
      <c r="BH3" s="593"/>
      <c r="BI3" s="593"/>
      <c r="BJ3" s="593"/>
      <c r="BK3" s="593"/>
      <c r="BL3" s="593"/>
      <c r="BM3" s="642"/>
      <c r="BN3" s="536" t="s">
        <v>71</v>
      </c>
      <c r="BO3" s="537"/>
      <c r="BP3" s="537"/>
      <c r="BQ3" s="537"/>
      <c r="BR3" s="537"/>
      <c r="BS3" s="537"/>
      <c r="BT3" s="537"/>
      <c r="BU3" s="600"/>
      <c r="BV3" s="536" t="s">
        <v>72</v>
      </c>
      <c r="BW3" s="537"/>
      <c r="BX3" s="537"/>
      <c r="BY3" s="537"/>
      <c r="BZ3" s="537"/>
      <c r="CA3" s="537"/>
      <c r="CB3" s="537"/>
      <c r="CC3" s="600"/>
      <c r="CD3" s="592" t="s">
        <v>1</v>
      </c>
      <c r="CE3" s="593"/>
      <c r="CF3" s="593"/>
      <c r="CG3" s="593"/>
      <c r="CH3" s="593"/>
      <c r="CI3" s="593"/>
      <c r="CJ3" s="593"/>
      <c r="CK3" s="593"/>
      <c r="CL3" s="593"/>
      <c r="CM3" s="593"/>
      <c r="CN3" s="593"/>
      <c r="CO3" s="593"/>
      <c r="CP3" s="593"/>
      <c r="CQ3" s="593"/>
      <c r="CR3" s="593"/>
      <c r="CS3" s="642"/>
      <c r="CT3" s="536" t="s">
        <v>73</v>
      </c>
      <c r="CU3" s="537"/>
      <c r="CV3" s="537"/>
      <c r="CW3" s="537"/>
      <c r="CX3" s="537"/>
      <c r="CY3" s="537"/>
      <c r="CZ3" s="537"/>
      <c r="DA3" s="600"/>
      <c r="DB3" s="536" t="s">
        <v>74</v>
      </c>
      <c r="DC3" s="537"/>
      <c r="DD3" s="537"/>
      <c r="DE3" s="537"/>
      <c r="DF3" s="537"/>
      <c r="DG3" s="537"/>
      <c r="DH3" s="537"/>
      <c r="DI3" s="600"/>
      <c r="DJ3" s="259"/>
      <c r="DK3" s="259"/>
      <c r="DL3" s="259"/>
      <c r="DM3" s="259"/>
      <c r="DN3" s="259"/>
      <c r="DO3" s="259"/>
    </row>
    <row r="4" spans="1:119" ht="18.75" customHeight="1" x14ac:dyDescent="0.15">
      <c r="A4" s="260"/>
      <c r="B4" s="608"/>
      <c r="C4" s="609"/>
      <c r="D4" s="609"/>
      <c r="E4" s="610"/>
      <c r="F4" s="610"/>
      <c r="G4" s="610"/>
      <c r="H4" s="610"/>
      <c r="I4" s="610"/>
      <c r="J4" s="610"/>
      <c r="K4" s="610"/>
      <c r="L4" s="610"/>
      <c r="M4" s="610"/>
      <c r="N4" s="610"/>
      <c r="O4" s="610"/>
      <c r="P4" s="610"/>
      <c r="Q4" s="610"/>
      <c r="R4" s="614"/>
      <c r="S4" s="614"/>
      <c r="T4" s="614"/>
      <c r="U4" s="614"/>
      <c r="V4" s="615"/>
      <c r="W4" s="601"/>
      <c r="X4" s="419"/>
      <c r="Y4" s="419"/>
      <c r="Z4" s="419"/>
      <c r="AA4" s="419"/>
      <c r="AB4" s="609"/>
      <c r="AC4" s="614"/>
      <c r="AD4" s="419"/>
      <c r="AE4" s="419"/>
      <c r="AF4" s="419"/>
      <c r="AG4" s="419"/>
      <c r="AH4" s="419"/>
      <c r="AI4" s="419"/>
      <c r="AJ4" s="419"/>
      <c r="AK4" s="419"/>
      <c r="AL4" s="602"/>
      <c r="AM4" s="561"/>
      <c r="AN4" s="473"/>
      <c r="AO4" s="473"/>
      <c r="AP4" s="473"/>
      <c r="AQ4" s="473"/>
      <c r="AR4" s="473"/>
      <c r="AS4" s="473"/>
      <c r="AT4" s="473"/>
      <c r="AU4" s="473"/>
      <c r="AV4" s="473"/>
      <c r="AW4" s="473"/>
      <c r="AX4" s="641"/>
      <c r="AY4" s="449" t="s">
        <v>75</v>
      </c>
      <c r="AZ4" s="450"/>
      <c r="BA4" s="450"/>
      <c r="BB4" s="450"/>
      <c r="BC4" s="450"/>
      <c r="BD4" s="450"/>
      <c r="BE4" s="450"/>
      <c r="BF4" s="450"/>
      <c r="BG4" s="450"/>
      <c r="BH4" s="450"/>
      <c r="BI4" s="450"/>
      <c r="BJ4" s="450"/>
      <c r="BK4" s="450"/>
      <c r="BL4" s="450"/>
      <c r="BM4" s="451"/>
      <c r="BN4" s="452">
        <v>5909264</v>
      </c>
      <c r="BO4" s="453"/>
      <c r="BP4" s="453"/>
      <c r="BQ4" s="453"/>
      <c r="BR4" s="453"/>
      <c r="BS4" s="453"/>
      <c r="BT4" s="453"/>
      <c r="BU4" s="454"/>
      <c r="BV4" s="452">
        <v>5586398</v>
      </c>
      <c r="BW4" s="453"/>
      <c r="BX4" s="453"/>
      <c r="BY4" s="453"/>
      <c r="BZ4" s="453"/>
      <c r="CA4" s="453"/>
      <c r="CB4" s="453"/>
      <c r="CC4" s="454"/>
      <c r="CD4" s="626" t="s">
        <v>76</v>
      </c>
      <c r="CE4" s="627"/>
      <c r="CF4" s="627"/>
      <c r="CG4" s="627"/>
      <c r="CH4" s="627"/>
      <c r="CI4" s="627"/>
      <c r="CJ4" s="627"/>
      <c r="CK4" s="627"/>
      <c r="CL4" s="627"/>
      <c r="CM4" s="627"/>
      <c r="CN4" s="627"/>
      <c r="CO4" s="627"/>
      <c r="CP4" s="627"/>
      <c r="CQ4" s="627"/>
      <c r="CR4" s="627"/>
      <c r="CS4" s="628"/>
      <c r="CT4" s="629">
        <v>9.9</v>
      </c>
      <c r="CU4" s="630"/>
      <c r="CV4" s="630"/>
      <c r="CW4" s="630"/>
      <c r="CX4" s="630"/>
      <c r="CY4" s="630"/>
      <c r="CZ4" s="630"/>
      <c r="DA4" s="631"/>
      <c r="DB4" s="629">
        <v>14.6</v>
      </c>
      <c r="DC4" s="630"/>
      <c r="DD4" s="630"/>
      <c r="DE4" s="630"/>
      <c r="DF4" s="630"/>
      <c r="DG4" s="630"/>
      <c r="DH4" s="630"/>
      <c r="DI4" s="631"/>
      <c r="DJ4" s="259"/>
      <c r="DK4" s="259"/>
      <c r="DL4" s="259"/>
      <c r="DM4" s="259"/>
      <c r="DN4" s="259"/>
      <c r="DO4" s="259"/>
    </row>
    <row r="5" spans="1:119" ht="18.75" customHeight="1" x14ac:dyDescent="0.15">
      <c r="A5" s="260"/>
      <c r="B5" s="636"/>
      <c r="C5" s="474"/>
      <c r="D5" s="474"/>
      <c r="E5" s="637"/>
      <c r="F5" s="637"/>
      <c r="G5" s="637"/>
      <c r="H5" s="637"/>
      <c r="I5" s="637"/>
      <c r="J5" s="637"/>
      <c r="K5" s="637"/>
      <c r="L5" s="637"/>
      <c r="M5" s="637"/>
      <c r="N5" s="637"/>
      <c r="O5" s="637"/>
      <c r="P5" s="637"/>
      <c r="Q5" s="637"/>
      <c r="R5" s="472"/>
      <c r="S5" s="472"/>
      <c r="T5" s="472"/>
      <c r="U5" s="472"/>
      <c r="V5" s="640"/>
      <c r="W5" s="561"/>
      <c r="X5" s="473"/>
      <c r="Y5" s="473"/>
      <c r="Z5" s="473"/>
      <c r="AA5" s="473"/>
      <c r="AB5" s="474"/>
      <c r="AC5" s="472"/>
      <c r="AD5" s="473"/>
      <c r="AE5" s="473"/>
      <c r="AF5" s="473"/>
      <c r="AG5" s="473"/>
      <c r="AH5" s="473"/>
      <c r="AI5" s="473"/>
      <c r="AJ5" s="473"/>
      <c r="AK5" s="473"/>
      <c r="AL5" s="641"/>
      <c r="AM5" s="526" t="s">
        <v>77</v>
      </c>
      <c r="AN5" s="431"/>
      <c r="AO5" s="431"/>
      <c r="AP5" s="431"/>
      <c r="AQ5" s="431"/>
      <c r="AR5" s="431"/>
      <c r="AS5" s="431"/>
      <c r="AT5" s="432"/>
      <c r="AU5" s="514" t="s">
        <v>78</v>
      </c>
      <c r="AV5" s="515"/>
      <c r="AW5" s="515"/>
      <c r="AX5" s="515"/>
      <c r="AY5" s="437" t="s">
        <v>79</v>
      </c>
      <c r="AZ5" s="438"/>
      <c r="BA5" s="438"/>
      <c r="BB5" s="438"/>
      <c r="BC5" s="438"/>
      <c r="BD5" s="438"/>
      <c r="BE5" s="438"/>
      <c r="BF5" s="438"/>
      <c r="BG5" s="438"/>
      <c r="BH5" s="438"/>
      <c r="BI5" s="438"/>
      <c r="BJ5" s="438"/>
      <c r="BK5" s="438"/>
      <c r="BL5" s="438"/>
      <c r="BM5" s="439"/>
      <c r="BN5" s="457">
        <v>5575737</v>
      </c>
      <c r="BO5" s="458"/>
      <c r="BP5" s="458"/>
      <c r="BQ5" s="458"/>
      <c r="BR5" s="458"/>
      <c r="BS5" s="458"/>
      <c r="BT5" s="458"/>
      <c r="BU5" s="459"/>
      <c r="BV5" s="457">
        <v>5019556</v>
      </c>
      <c r="BW5" s="458"/>
      <c r="BX5" s="458"/>
      <c r="BY5" s="458"/>
      <c r="BZ5" s="458"/>
      <c r="CA5" s="458"/>
      <c r="CB5" s="458"/>
      <c r="CC5" s="459"/>
      <c r="CD5" s="466" t="s">
        <v>80</v>
      </c>
      <c r="CE5" s="467"/>
      <c r="CF5" s="467"/>
      <c r="CG5" s="467"/>
      <c r="CH5" s="467"/>
      <c r="CI5" s="467"/>
      <c r="CJ5" s="467"/>
      <c r="CK5" s="467"/>
      <c r="CL5" s="467"/>
      <c r="CM5" s="467"/>
      <c r="CN5" s="467"/>
      <c r="CO5" s="467"/>
      <c r="CP5" s="467"/>
      <c r="CQ5" s="467"/>
      <c r="CR5" s="467"/>
      <c r="CS5" s="468"/>
      <c r="CT5" s="427">
        <v>84.4</v>
      </c>
      <c r="CU5" s="428"/>
      <c r="CV5" s="428"/>
      <c r="CW5" s="428"/>
      <c r="CX5" s="428"/>
      <c r="CY5" s="428"/>
      <c r="CZ5" s="428"/>
      <c r="DA5" s="429"/>
      <c r="DB5" s="427">
        <v>83.9</v>
      </c>
      <c r="DC5" s="428"/>
      <c r="DD5" s="428"/>
      <c r="DE5" s="428"/>
      <c r="DF5" s="428"/>
      <c r="DG5" s="428"/>
      <c r="DH5" s="428"/>
      <c r="DI5" s="429"/>
      <c r="DJ5" s="259"/>
      <c r="DK5" s="259"/>
      <c r="DL5" s="259"/>
      <c r="DM5" s="259"/>
      <c r="DN5" s="259"/>
      <c r="DO5" s="259"/>
    </row>
    <row r="6" spans="1:119" ht="18.75" customHeight="1" x14ac:dyDescent="0.15">
      <c r="A6" s="260"/>
      <c r="B6" s="606" t="s">
        <v>81</v>
      </c>
      <c r="C6" s="471"/>
      <c r="D6" s="471"/>
      <c r="E6" s="607"/>
      <c r="F6" s="607"/>
      <c r="G6" s="607"/>
      <c r="H6" s="607"/>
      <c r="I6" s="607"/>
      <c r="J6" s="607"/>
      <c r="K6" s="607"/>
      <c r="L6" s="607" t="s">
        <v>82</v>
      </c>
      <c r="M6" s="607"/>
      <c r="N6" s="607"/>
      <c r="O6" s="607"/>
      <c r="P6" s="607"/>
      <c r="Q6" s="607"/>
      <c r="R6" s="495"/>
      <c r="S6" s="495"/>
      <c r="T6" s="495"/>
      <c r="U6" s="495"/>
      <c r="V6" s="613"/>
      <c r="W6" s="546" t="s">
        <v>83</v>
      </c>
      <c r="X6" s="470"/>
      <c r="Y6" s="470"/>
      <c r="Z6" s="470"/>
      <c r="AA6" s="470"/>
      <c r="AB6" s="471"/>
      <c r="AC6" s="618" t="s">
        <v>84</v>
      </c>
      <c r="AD6" s="619"/>
      <c r="AE6" s="619"/>
      <c r="AF6" s="619"/>
      <c r="AG6" s="619"/>
      <c r="AH6" s="619"/>
      <c r="AI6" s="619"/>
      <c r="AJ6" s="619"/>
      <c r="AK6" s="619"/>
      <c r="AL6" s="620"/>
      <c r="AM6" s="526" t="s">
        <v>85</v>
      </c>
      <c r="AN6" s="431"/>
      <c r="AO6" s="431"/>
      <c r="AP6" s="431"/>
      <c r="AQ6" s="431"/>
      <c r="AR6" s="431"/>
      <c r="AS6" s="431"/>
      <c r="AT6" s="432"/>
      <c r="AU6" s="514" t="s">
        <v>78</v>
      </c>
      <c r="AV6" s="515"/>
      <c r="AW6" s="515"/>
      <c r="AX6" s="515"/>
      <c r="AY6" s="437" t="s">
        <v>86</v>
      </c>
      <c r="AZ6" s="438"/>
      <c r="BA6" s="438"/>
      <c r="BB6" s="438"/>
      <c r="BC6" s="438"/>
      <c r="BD6" s="438"/>
      <c r="BE6" s="438"/>
      <c r="BF6" s="438"/>
      <c r="BG6" s="438"/>
      <c r="BH6" s="438"/>
      <c r="BI6" s="438"/>
      <c r="BJ6" s="438"/>
      <c r="BK6" s="438"/>
      <c r="BL6" s="438"/>
      <c r="BM6" s="439"/>
      <c r="BN6" s="457">
        <v>333527</v>
      </c>
      <c r="BO6" s="458"/>
      <c r="BP6" s="458"/>
      <c r="BQ6" s="458"/>
      <c r="BR6" s="458"/>
      <c r="BS6" s="458"/>
      <c r="BT6" s="458"/>
      <c r="BU6" s="459"/>
      <c r="BV6" s="457">
        <v>566842</v>
      </c>
      <c r="BW6" s="458"/>
      <c r="BX6" s="458"/>
      <c r="BY6" s="458"/>
      <c r="BZ6" s="458"/>
      <c r="CA6" s="458"/>
      <c r="CB6" s="458"/>
      <c r="CC6" s="459"/>
      <c r="CD6" s="466" t="s">
        <v>87</v>
      </c>
      <c r="CE6" s="467"/>
      <c r="CF6" s="467"/>
      <c r="CG6" s="467"/>
      <c r="CH6" s="467"/>
      <c r="CI6" s="467"/>
      <c r="CJ6" s="467"/>
      <c r="CK6" s="467"/>
      <c r="CL6" s="467"/>
      <c r="CM6" s="467"/>
      <c r="CN6" s="467"/>
      <c r="CO6" s="467"/>
      <c r="CP6" s="467"/>
      <c r="CQ6" s="467"/>
      <c r="CR6" s="467"/>
      <c r="CS6" s="468"/>
      <c r="CT6" s="603">
        <v>88.4</v>
      </c>
      <c r="CU6" s="604"/>
      <c r="CV6" s="604"/>
      <c r="CW6" s="604"/>
      <c r="CX6" s="604"/>
      <c r="CY6" s="604"/>
      <c r="CZ6" s="604"/>
      <c r="DA6" s="605"/>
      <c r="DB6" s="603">
        <v>88.4</v>
      </c>
      <c r="DC6" s="604"/>
      <c r="DD6" s="604"/>
      <c r="DE6" s="604"/>
      <c r="DF6" s="604"/>
      <c r="DG6" s="604"/>
      <c r="DH6" s="604"/>
      <c r="DI6" s="605"/>
      <c r="DJ6" s="259"/>
      <c r="DK6" s="259"/>
      <c r="DL6" s="259"/>
      <c r="DM6" s="259"/>
      <c r="DN6" s="259"/>
      <c r="DO6" s="259"/>
    </row>
    <row r="7" spans="1:119" ht="18.75" customHeight="1" x14ac:dyDescent="0.15">
      <c r="A7" s="260"/>
      <c r="B7" s="608"/>
      <c r="C7" s="609"/>
      <c r="D7" s="609"/>
      <c r="E7" s="610"/>
      <c r="F7" s="610"/>
      <c r="G7" s="610"/>
      <c r="H7" s="610"/>
      <c r="I7" s="610"/>
      <c r="J7" s="610"/>
      <c r="K7" s="610"/>
      <c r="L7" s="610"/>
      <c r="M7" s="610"/>
      <c r="N7" s="610"/>
      <c r="O7" s="610"/>
      <c r="P7" s="610"/>
      <c r="Q7" s="610"/>
      <c r="R7" s="614"/>
      <c r="S7" s="614"/>
      <c r="T7" s="614"/>
      <c r="U7" s="614"/>
      <c r="V7" s="615"/>
      <c r="W7" s="601"/>
      <c r="X7" s="419"/>
      <c r="Y7" s="419"/>
      <c r="Z7" s="419"/>
      <c r="AA7" s="419"/>
      <c r="AB7" s="609"/>
      <c r="AC7" s="621"/>
      <c r="AD7" s="420"/>
      <c r="AE7" s="420"/>
      <c r="AF7" s="420"/>
      <c r="AG7" s="420"/>
      <c r="AH7" s="420"/>
      <c r="AI7" s="420"/>
      <c r="AJ7" s="420"/>
      <c r="AK7" s="420"/>
      <c r="AL7" s="622"/>
      <c r="AM7" s="526" t="s">
        <v>88</v>
      </c>
      <c r="AN7" s="431"/>
      <c r="AO7" s="431"/>
      <c r="AP7" s="431"/>
      <c r="AQ7" s="431"/>
      <c r="AR7" s="431"/>
      <c r="AS7" s="431"/>
      <c r="AT7" s="432"/>
      <c r="AU7" s="514" t="s">
        <v>89</v>
      </c>
      <c r="AV7" s="515"/>
      <c r="AW7" s="515"/>
      <c r="AX7" s="515"/>
      <c r="AY7" s="437" t="s">
        <v>90</v>
      </c>
      <c r="AZ7" s="438"/>
      <c r="BA7" s="438"/>
      <c r="BB7" s="438"/>
      <c r="BC7" s="438"/>
      <c r="BD7" s="438"/>
      <c r="BE7" s="438"/>
      <c r="BF7" s="438"/>
      <c r="BG7" s="438"/>
      <c r="BH7" s="438"/>
      <c r="BI7" s="438"/>
      <c r="BJ7" s="438"/>
      <c r="BK7" s="438"/>
      <c r="BL7" s="438"/>
      <c r="BM7" s="439"/>
      <c r="BN7" s="457">
        <v>15399</v>
      </c>
      <c r="BO7" s="458"/>
      <c r="BP7" s="458"/>
      <c r="BQ7" s="458"/>
      <c r="BR7" s="458"/>
      <c r="BS7" s="458"/>
      <c r="BT7" s="458"/>
      <c r="BU7" s="459"/>
      <c r="BV7" s="457">
        <v>87102</v>
      </c>
      <c r="BW7" s="458"/>
      <c r="BX7" s="458"/>
      <c r="BY7" s="458"/>
      <c r="BZ7" s="458"/>
      <c r="CA7" s="458"/>
      <c r="CB7" s="458"/>
      <c r="CC7" s="459"/>
      <c r="CD7" s="466" t="s">
        <v>91</v>
      </c>
      <c r="CE7" s="467"/>
      <c r="CF7" s="467"/>
      <c r="CG7" s="467"/>
      <c r="CH7" s="467"/>
      <c r="CI7" s="467"/>
      <c r="CJ7" s="467"/>
      <c r="CK7" s="467"/>
      <c r="CL7" s="467"/>
      <c r="CM7" s="467"/>
      <c r="CN7" s="467"/>
      <c r="CO7" s="467"/>
      <c r="CP7" s="467"/>
      <c r="CQ7" s="467"/>
      <c r="CR7" s="467"/>
      <c r="CS7" s="468"/>
      <c r="CT7" s="457">
        <v>3202584</v>
      </c>
      <c r="CU7" s="458"/>
      <c r="CV7" s="458"/>
      <c r="CW7" s="458"/>
      <c r="CX7" s="458"/>
      <c r="CY7" s="458"/>
      <c r="CZ7" s="458"/>
      <c r="DA7" s="459"/>
      <c r="DB7" s="457">
        <v>3277286</v>
      </c>
      <c r="DC7" s="458"/>
      <c r="DD7" s="458"/>
      <c r="DE7" s="458"/>
      <c r="DF7" s="458"/>
      <c r="DG7" s="458"/>
      <c r="DH7" s="458"/>
      <c r="DI7" s="459"/>
      <c r="DJ7" s="259"/>
      <c r="DK7" s="259"/>
      <c r="DL7" s="259"/>
      <c r="DM7" s="259"/>
      <c r="DN7" s="259"/>
      <c r="DO7" s="259"/>
    </row>
    <row r="8" spans="1:119" ht="18.75" customHeight="1" thickBot="1" x14ac:dyDescent="0.2">
      <c r="A8" s="260"/>
      <c r="B8" s="611"/>
      <c r="C8" s="547"/>
      <c r="D8" s="547"/>
      <c r="E8" s="612"/>
      <c r="F8" s="612"/>
      <c r="G8" s="612"/>
      <c r="H8" s="612"/>
      <c r="I8" s="612"/>
      <c r="J8" s="612"/>
      <c r="K8" s="612"/>
      <c r="L8" s="612"/>
      <c r="M8" s="612"/>
      <c r="N8" s="612"/>
      <c r="O8" s="612"/>
      <c r="P8" s="612"/>
      <c r="Q8" s="612"/>
      <c r="R8" s="616"/>
      <c r="S8" s="616"/>
      <c r="T8" s="616"/>
      <c r="U8" s="616"/>
      <c r="V8" s="617"/>
      <c r="W8" s="538"/>
      <c r="X8" s="539"/>
      <c r="Y8" s="539"/>
      <c r="Z8" s="539"/>
      <c r="AA8" s="539"/>
      <c r="AB8" s="547"/>
      <c r="AC8" s="623"/>
      <c r="AD8" s="624"/>
      <c r="AE8" s="624"/>
      <c r="AF8" s="624"/>
      <c r="AG8" s="624"/>
      <c r="AH8" s="624"/>
      <c r="AI8" s="624"/>
      <c r="AJ8" s="624"/>
      <c r="AK8" s="624"/>
      <c r="AL8" s="625"/>
      <c r="AM8" s="526" t="s">
        <v>92</v>
      </c>
      <c r="AN8" s="431"/>
      <c r="AO8" s="431"/>
      <c r="AP8" s="431"/>
      <c r="AQ8" s="431"/>
      <c r="AR8" s="431"/>
      <c r="AS8" s="431"/>
      <c r="AT8" s="432"/>
      <c r="AU8" s="514" t="s">
        <v>93</v>
      </c>
      <c r="AV8" s="515"/>
      <c r="AW8" s="515"/>
      <c r="AX8" s="515"/>
      <c r="AY8" s="437" t="s">
        <v>94</v>
      </c>
      <c r="AZ8" s="438"/>
      <c r="BA8" s="438"/>
      <c r="BB8" s="438"/>
      <c r="BC8" s="438"/>
      <c r="BD8" s="438"/>
      <c r="BE8" s="438"/>
      <c r="BF8" s="438"/>
      <c r="BG8" s="438"/>
      <c r="BH8" s="438"/>
      <c r="BI8" s="438"/>
      <c r="BJ8" s="438"/>
      <c r="BK8" s="438"/>
      <c r="BL8" s="438"/>
      <c r="BM8" s="439"/>
      <c r="BN8" s="457">
        <v>318128</v>
      </c>
      <c r="BO8" s="458"/>
      <c r="BP8" s="458"/>
      <c r="BQ8" s="458"/>
      <c r="BR8" s="458"/>
      <c r="BS8" s="458"/>
      <c r="BT8" s="458"/>
      <c r="BU8" s="459"/>
      <c r="BV8" s="457">
        <v>479740</v>
      </c>
      <c r="BW8" s="458"/>
      <c r="BX8" s="458"/>
      <c r="BY8" s="458"/>
      <c r="BZ8" s="458"/>
      <c r="CA8" s="458"/>
      <c r="CB8" s="458"/>
      <c r="CC8" s="459"/>
      <c r="CD8" s="466" t="s">
        <v>95</v>
      </c>
      <c r="CE8" s="467"/>
      <c r="CF8" s="467"/>
      <c r="CG8" s="467"/>
      <c r="CH8" s="467"/>
      <c r="CI8" s="467"/>
      <c r="CJ8" s="467"/>
      <c r="CK8" s="467"/>
      <c r="CL8" s="467"/>
      <c r="CM8" s="467"/>
      <c r="CN8" s="467"/>
      <c r="CO8" s="467"/>
      <c r="CP8" s="467"/>
      <c r="CQ8" s="467"/>
      <c r="CR8" s="467"/>
      <c r="CS8" s="468"/>
      <c r="CT8" s="566">
        <v>0.31</v>
      </c>
      <c r="CU8" s="567"/>
      <c r="CV8" s="567"/>
      <c r="CW8" s="567"/>
      <c r="CX8" s="567"/>
      <c r="CY8" s="567"/>
      <c r="CZ8" s="567"/>
      <c r="DA8" s="568"/>
      <c r="DB8" s="566">
        <v>0.32</v>
      </c>
      <c r="DC8" s="567"/>
      <c r="DD8" s="567"/>
      <c r="DE8" s="567"/>
      <c r="DF8" s="567"/>
      <c r="DG8" s="567"/>
      <c r="DH8" s="567"/>
      <c r="DI8" s="568"/>
      <c r="DJ8" s="259"/>
      <c r="DK8" s="259"/>
      <c r="DL8" s="259"/>
      <c r="DM8" s="259"/>
      <c r="DN8" s="259"/>
      <c r="DO8" s="259"/>
    </row>
    <row r="9" spans="1:119" ht="18.75" customHeight="1" thickBot="1" x14ac:dyDescent="0.2">
      <c r="A9" s="260"/>
      <c r="B9" s="592" t="s">
        <v>96</v>
      </c>
      <c r="C9" s="593"/>
      <c r="D9" s="593"/>
      <c r="E9" s="593"/>
      <c r="F9" s="593"/>
      <c r="G9" s="593"/>
      <c r="H9" s="593"/>
      <c r="I9" s="593"/>
      <c r="J9" s="593"/>
      <c r="K9" s="520"/>
      <c r="L9" s="594" t="s">
        <v>97</v>
      </c>
      <c r="M9" s="595"/>
      <c r="N9" s="595"/>
      <c r="O9" s="595"/>
      <c r="P9" s="595"/>
      <c r="Q9" s="596"/>
      <c r="R9" s="597">
        <v>8524</v>
      </c>
      <c r="S9" s="598"/>
      <c r="T9" s="598"/>
      <c r="U9" s="598"/>
      <c r="V9" s="599"/>
      <c r="W9" s="536" t="s">
        <v>543</v>
      </c>
      <c r="X9" s="537"/>
      <c r="Y9" s="537"/>
      <c r="Z9" s="537"/>
      <c r="AA9" s="537"/>
      <c r="AB9" s="537"/>
      <c r="AC9" s="537"/>
      <c r="AD9" s="537"/>
      <c r="AE9" s="537"/>
      <c r="AF9" s="537"/>
      <c r="AG9" s="537"/>
      <c r="AH9" s="537"/>
      <c r="AI9" s="537"/>
      <c r="AJ9" s="537"/>
      <c r="AK9" s="537"/>
      <c r="AL9" s="600"/>
      <c r="AM9" s="526" t="s">
        <v>98</v>
      </c>
      <c r="AN9" s="431"/>
      <c r="AO9" s="431"/>
      <c r="AP9" s="431"/>
      <c r="AQ9" s="431"/>
      <c r="AR9" s="431"/>
      <c r="AS9" s="431"/>
      <c r="AT9" s="432"/>
      <c r="AU9" s="514" t="s">
        <v>99</v>
      </c>
      <c r="AV9" s="515"/>
      <c r="AW9" s="515"/>
      <c r="AX9" s="515"/>
      <c r="AY9" s="437" t="s">
        <v>100</v>
      </c>
      <c r="AZ9" s="438"/>
      <c r="BA9" s="438"/>
      <c r="BB9" s="438"/>
      <c r="BC9" s="438"/>
      <c r="BD9" s="438"/>
      <c r="BE9" s="438"/>
      <c r="BF9" s="438"/>
      <c r="BG9" s="438"/>
      <c r="BH9" s="438"/>
      <c r="BI9" s="438"/>
      <c r="BJ9" s="438"/>
      <c r="BK9" s="438"/>
      <c r="BL9" s="438"/>
      <c r="BM9" s="439"/>
      <c r="BN9" s="457">
        <v>-161611</v>
      </c>
      <c r="BO9" s="458"/>
      <c r="BP9" s="458"/>
      <c r="BQ9" s="458"/>
      <c r="BR9" s="458"/>
      <c r="BS9" s="458"/>
      <c r="BT9" s="458"/>
      <c r="BU9" s="459"/>
      <c r="BV9" s="457">
        <v>230806</v>
      </c>
      <c r="BW9" s="458"/>
      <c r="BX9" s="458"/>
      <c r="BY9" s="458"/>
      <c r="BZ9" s="458"/>
      <c r="CA9" s="458"/>
      <c r="CB9" s="458"/>
      <c r="CC9" s="459"/>
      <c r="CD9" s="466" t="s">
        <v>101</v>
      </c>
      <c r="CE9" s="467"/>
      <c r="CF9" s="467"/>
      <c r="CG9" s="467"/>
      <c r="CH9" s="467"/>
      <c r="CI9" s="467"/>
      <c r="CJ9" s="467"/>
      <c r="CK9" s="467"/>
      <c r="CL9" s="467"/>
      <c r="CM9" s="467"/>
      <c r="CN9" s="467"/>
      <c r="CO9" s="467"/>
      <c r="CP9" s="467"/>
      <c r="CQ9" s="467"/>
      <c r="CR9" s="467"/>
      <c r="CS9" s="468"/>
      <c r="CT9" s="427">
        <v>10</v>
      </c>
      <c r="CU9" s="428"/>
      <c r="CV9" s="428"/>
      <c r="CW9" s="428"/>
      <c r="CX9" s="428"/>
      <c r="CY9" s="428"/>
      <c r="CZ9" s="428"/>
      <c r="DA9" s="429"/>
      <c r="DB9" s="427">
        <v>10.6</v>
      </c>
      <c r="DC9" s="428"/>
      <c r="DD9" s="428"/>
      <c r="DE9" s="428"/>
      <c r="DF9" s="428"/>
      <c r="DG9" s="428"/>
      <c r="DH9" s="428"/>
      <c r="DI9" s="429"/>
      <c r="DJ9" s="259"/>
      <c r="DK9" s="259"/>
      <c r="DL9" s="259"/>
      <c r="DM9" s="259"/>
      <c r="DN9" s="259"/>
      <c r="DO9" s="259"/>
    </row>
    <row r="10" spans="1:119" ht="18.75" customHeight="1" thickBot="1" x14ac:dyDescent="0.2">
      <c r="A10" s="260"/>
      <c r="B10" s="592"/>
      <c r="C10" s="593"/>
      <c r="D10" s="593"/>
      <c r="E10" s="593"/>
      <c r="F10" s="593"/>
      <c r="G10" s="593"/>
      <c r="H10" s="593"/>
      <c r="I10" s="593"/>
      <c r="J10" s="593"/>
      <c r="K10" s="520"/>
      <c r="L10" s="430" t="s">
        <v>102</v>
      </c>
      <c r="M10" s="431"/>
      <c r="N10" s="431"/>
      <c r="O10" s="431"/>
      <c r="P10" s="431"/>
      <c r="Q10" s="432"/>
      <c r="R10" s="433">
        <v>9516</v>
      </c>
      <c r="S10" s="434"/>
      <c r="T10" s="434"/>
      <c r="U10" s="434"/>
      <c r="V10" s="436"/>
      <c r="W10" s="601"/>
      <c r="X10" s="419"/>
      <c r="Y10" s="419"/>
      <c r="Z10" s="419"/>
      <c r="AA10" s="419"/>
      <c r="AB10" s="419"/>
      <c r="AC10" s="419"/>
      <c r="AD10" s="419"/>
      <c r="AE10" s="419"/>
      <c r="AF10" s="419"/>
      <c r="AG10" s="419"/>
      <c r="AH10" s="419"/>
      <c r="AI10" s="419"/>
      <c r="AJ10" s="419"/>
      <c r="AK10" s="419"/>
      <c r="AL10" s="602"/>
      <c r="AM10" s="526" t="s">
        <v>103</v>
      </c>
      <c r="AN10" s="431"/>
      <c r="AO10" s="431"/>
      <c r="AP10" s="431"/>
      <c r="AQ10" s="431"/>
      <c r="AR10" s="431"/>
      <c r="AS10" s="431"/>
      <c r="AT10" s="432"/>
      <c r="AU10" s="514" t="s">
        <v>104</v>
      </c>
      <c r="AV10" s="515"/>
      <c r="AW10" s="515"/>
      <c r="AX10" s="515"/>
      <c r="AY10" s="437" t="s">
        <v>105</v>
      </c>
      <c r="AZ10" s="438"/>
      <c r="BA10" s="438"/>
      <c r="BB10" s="438"/>
      <c r="BC10" s="438"/>
      <c r="BD10" s="438"/>
      <c r="BE10" s="438"/>
      <c r="BF10" s="438"/>
      <c r="BG10" s="438"/>
      <c r="BH10" s="438"/>
      <c r="BI10" s="438"/>
      <c r="BJ10" s="438"/>
      <c r="BK10" s="438"/>
      <c r="BL10" s="438"/>
      <c r="BM10" s="439"/>
      <c r="BN10" s="457">
        <v>242601</v>
      </c>
      <c r="BO10" s="458"/>
      <c r="BP10" s="458"/>
      <c r="BQ10" s="458"/>
      <c r="BR10" s="458"/>
      <c r="BS10" s="458"/>
      <c r="BT10" s="458"/>
      <c r="BU10" s="459"/>
      <c r="BV10" s="457">
        <v>50000</v>
      </c>
      <c r="BW10" s="458"/>
      <c r="BX10" s="458"/>
      <c r="BY10" s="458"/>
      <c r="BZ10" s="458"/>
      <c r="CA10" s="458"/>
      <c r="CB10" s="458"/>
      <c r="CC10" s="459"/>
      <c r="CD10" s="264" t="s">
        <v>106</v>
      </c>
      <c r="CE10" s="265"/>
      <c r="CF10" s="265"/>
      <c r="CG10" s="265"/>
      <c r="CH10" s="265"/>
      <c r="CI10" s="265"/>
      <c r="CJ10" s="265"/>
      <c r="CK10" s="265"/>
      <c r="CL10" s="265"/>
      <c r="CM10" s="265"/>
      <c r="CN10" s="265"/>
      <c r="CO10" s="265"/>
      <c r="CP10" s="265"/>
      <c r="CQ10" s="265"/>
      <c r="CR10" s="265"/>
      <c r="CS10" s="266"/>
      <c r="CT10" s="267"/>
      <c r="CU10" s="268"/>
      <c r="CV10" s="268"/>
      <c r="CW10" s="268"/>
      <c r="CX10" s="268"/>
      <c r="CY10" s="268"/>
      <c r="CZ10" s="268"/>
      <c r="DA10" s="269"/>
      <c r="DB10" s="267"/>
      <c r="DC10" s="268"/>
      <c r="DD10" s="268"/>
      <c r="DE10" s="268"/>
      <c r="DF10" s="268"/>
      <c r="DG10" s="268"/>
      <c r="DH10" s="268"/>
      <c r="DI10" s="269"/>
      <c r="DJ10" s="259"/>
      <c r="DK10" s="259"/>
      <c r="DL10" s="259"/>
      <c r="DM10" s="259"/>
      <c r="DN10" s="259"/>
      <c r="DO10" s="259"/>
    </row>
    <row r="11" spans="1:119" ht="18.75" customHeight="1" thickBot="1" x14ac:dyDescent="0.2">
      <c r="A11" s="260"/>
      <c r="B11" s="592"/>
      <c r="C11" s="593"/>
      <c r="D11" s="593"/>
      <c r="E11" s="593"/>
      <c r="F11" s="593"/>
      <c r="G11" s="593"/>
      <c r="H11" s="593"/>
      <c r="I11" s="593"/>
      <c r="J11" s="593"/>
      <c r="K11" s="520"/>
      <c r="L11" s="503" t="s">
        <v>544</v>
      </c>
      <c r="M11" s="504"/>
      <c r="N11" s="504"/>
      <c r="O11" s="504"/>
      <c r="P11" s="504"/>
      <c r="Q11" s="505"/>
      <c r="R11" s="589" t="s">
        <v>107</v>
      </c>
      <c r="S11" s="590"/>
      <c r="T11" s="590"/>
      <c r="U11" s="590"/>
      <c r="V11" s="591"/>
      <c r="W11" s="601"/>
      <c r="X11" s="419"/>
      <c r="Y11" s="419"/>
      <c r="Z11" s="419"/>
      <c r="AA11" s="419"/>
      <c r="AB11" s="419"/>
      <c r="AC11" s="419"/>
      <c r="AD11" s="419"/>
      <c r="AE11" s="419"/>
      <c r="AF11" s="419"/>
      <c r="AG11" s="419"/>
      <c r="AH11" s="419"/>
      <c r="AI11" s="419"/>
      <c r="AJ11" s="419"/>
      <c r="AK11" s="419"/>
      <c r="AL11" s="602"/>
      <c r="AM11" s="526" t="s">
        <v>108</v>
      </c>
      <c r="AN11" s="431"/>
      <c r="AO11" s="431"/>
      <c r="AP11" s="431"/>
      <c r="AQ11" s="431"/>
      <c r="AR11" s="431"/>
      <c r="AS11" s="431"/>
      <c r="AT11" s="432"/>
      <c r="AU11" s="514" t="s">
        <v>99</v>
      </c>
      <c r="AV11" s="515"/>
      <c r="AW11" s="515"/>
      <c r="AX11" s="515"/>
      <c r="AY11" s="437" t="s">
        <v>109</v>
      </c>
      <c r="AZ11" s="438"/>
      <c r="BA11" s="438"/>
      <c r="BB11" s="438"/>
      <c r="BC11" s="438"/>
      <c r="BD11" s="438"/>
      <c r="BE11" s="438"/>
      <c r="BF11" s="438"/>
      <c r="BG11" s="438"/>
      <c r="BH11" s="438"/>
      <c r="BI11" s="438"/>
      <c r="BJ11" s="438"/>
      <c r="BK11" s="438"/>
      <c r="BL11" s="438"/>
      <c r="BM11" s="439"/>
      <c r="BN11" s="457" t="s">
        <v>110</v>
      </c>
      <c r="BO11" s="458"/>
      <c r="BP11" s="458"/>
      <c r="BQ11" s="458"/>
      <c r="BR11" s="458"/>
      <c r="BS11" s="458"/>
      <c r="BT11" s="458"/>
      <c r="BU11" s="459"/>
      <c r="BV11" s="457" t="s">
        <v>110</v>
      </c>
      <c r="BW11" s="458"/>
      <c r="BX11" s="458"/>
      <c r="BY11" s="458"/>
      <c r="BZ11" s="458"/>
      <c r="CA11" s="458"/>
      <c r="CB11" s="458"/>
      <c r="CC11" s="459"/>
      <c r="CD11" s="466" t="s">
        <v>111</v>
      </c>
      <c r="CE11" s="467"/>
      <c r="CF11" s="467"/>
      <c r="CG11" s="467"/>
      <c r="CH11" s="467"/>
      <c r="CI11" s="467"/>
      <c r="CJ11" s="467"/>
      <c r="CK11" s="467"/>
      <c r="CL11" s="467"/>
      <c r="CM11" s="467"/>
      <c r="CN11" s="467"/>
      <c r="CO11" s="467"/>
      <c r="CP11" s="467"/>
      <c r="CQ11" s="467"/>
      <c r="CR11" s="467"/>
      <c r="CS11" s="468"/>
      <c r="CT11" s="566" t="s">
        <v>110</v>
      </c>
      <c r="CU11" s="567"/>
      <c r="CV11" s="567"/>
      <c r="CW11" s="567"/>
      <c r="CX11" s="567"/>
      <c r="CY11" s="567"/>
      <c r="CZ11" s="567"/>
      <c r="DA11" s="568"/>
      <c r="DB11" s="566" t="s">
        <v>110</v>
      </c>
      <c r="DC11" s="567"/>
      <c r="DD11" s="567"/>
      <c r="DE11" s="567"/>
      <c r="DF11" s="567"/>
      <c r="DG11" s="567"/>
      <c r="DH11" s="567"/>
      <c r="DI11" s="568"/>
      <c r="DJ11" s="259"/>
      <c r="DK11" s="259"/>
      <c r="DL11" s="259"/>
      <c r="DM11" s="259"/>
      <c r="DN11" s="259"/>
      <c r="DO11" s="259"/>
    </row>
    <row r="12" spans="1:119" ht="18.75" customHeight="1" x14ac:dyDescent="0.15">
      <c r="A12" s="260"/>
      <c r="B12" s="569" t="s">
        <v>112</v>
      </c>
      <c r="C12" s="570"/>
      <c r="D12" s="570"/>
      <c r="E12" s="570"/>
      <c r="F12" s="570"/>
      <c r="G12" s="570"/>
      <c r="H12" s="570"/>
      <c r="I12" s="570"/>
      <c r="J12" s="570"/>
      <c r="K12" s="571"/>
      <c r="L12" s="578" t="s">
        <v>113</v>
      </c>
      <c r="M12" s="579"/>
      <c r="N12" s="579"/>
      <c r="O12" s="579"/>
      <c r="P12" s="579"/>
      <c r="Q12" s="580"/>
      <c r="R12" s="581">
        <v>8669</v>
      </c>
      <c r="S12" s="582"/>
      <c r="T12" s="582"/>
      <c r="U12" s="582"/>
      <c r="V12" s="583"/>
      <c r="W12" s="584" t="s">
        <v>1</v>
      </c>
      <c r="X12" s="515"/>
      <c r="Y12" s="515"/>
      <c r="Z12" s="515"/>
      <c r="AA12" s="515"/>
      <c r="AB12" s="585"/>
      <c r="AC12" s="514" t="s">
        <v>545</v>
      </c>
      <c r="AD12" s="515"/>
      <c r="AE12" s="515"/>
      <c r="AF12" s="515"/>
      <c r="AG12" s="585"/>
      <c r="AH12" s="514" t="s">
        <v>546</v>
      </c>
      <c r="AI12" s="515"/>
      <c r="AJ12" s="515"/>
      <c r="AK12" s="515"/>
      <c r="AL12" s="586"/>
      <c r="AM12" s="526" t="s">
        <v>114</v>
      </c>
      <c r="AN12" s="431"/>
      <c r="AO12" s="431"/>
      <c r="AP12" s="431"/>
      <c r="AQ12" s="431"/>
      <c r="AR12" s="431"/>
      <c r="AS12" s="431"/>
      <c r="AT12" s="432"/>
      <c r="AU12" s="514" t="s">
        <v>115</v>
      </c>
      <c r="AV12" s="515"/>
      <c r="AW12" s="515"/>
      <c r="AX12" s="515"/>
      <c r="AY12" s="437" t="s">
        <v>116</v>
      </c>
      <c r="AZ12" s="438"/>
      <c r="BA12" s="438"/>
      <c r="BB12" s="438"/>
      <c r="BC12" s="438"/>
      <c r="BD12" s="438"/>
      <c r="BE12" s="438"/>
      <c r="BF12" s="438"/>
      <c r="BG12" s="438"/>
      <c r="BH12" s="438"/>
      <c r="BI12" s="438"/>
      <c r="BJ12" s="438"/>
      <c r="BK12" s="438"/>
      <c r="BL12" s="438"/>
      <c r="BM12" s="439"/>
      <c r="BN12" s="457" t="s">
        <v>117</v>
      </c>
      <c r="BO12" s="458"/>
      <c r="BP12" s="458"/>
      <c r="BQ12" s="458"/>
      <c r="BR12" s="458"/>
      <c r="BS12" s="458"/>
      <c r="BT12" s="458"/>
      <c r="BU12" s="459"/>
      <c r="BV12" s="457" t="s">
        <v>117</v>
      </c>
      <c r="BW12" s="458"/>
      <c r="BX12" s="458"/>
      <c r="BY12" s="458"/>
      <c r="BZ12" s="458"/>
      <c r="CA12" s="458"/>
      <c r="CB12" s="458"/>
      <c r="CC12" s="459"/>
      <c r="CD12" s="466" t="s">
        <v>118</v>
      </c>
      <c r="CE12" s="467"/>
      <c r="CF12" s="467"/>
      <c r="CG12" s="467"/>
      <c r="CH12" s="467"/>
      <c r="CI12" s="467"/>
      <c r="CJ12" s="467"/>
      <c r="CK12" s="467"/>
      <c r="CL12" s="467"/>
      <c r="CM12" s="467"/>
      <c r="CN12" s="467"/>
      <c r="CO12" s="467"/>
      <c r="CP12" s="467"/>
      <c r="CQ12" s="467"/>
      <c r="CR12" s="467"/>
      <c r="CS12" s="468"/>
      <c r="CT12" s="566" t="s">
        <v>117</v>
      </c>
      <c r="CU12" s="567"/>
      <c r="CV12" s="567"/>
      <c r="CW12" s="567"/>
      <c r="CX12" s="567"/>
      <c r="CY12" s="567"/>
      <c r="CZ12" s="567"/>
      <c r="DA12" s="568"/>
      <c r="DB12" s="566" t="s">
        <v>117</v>
      </c>
      <c r="DC12" s="567"/>
      <c r="DD12" s="567"/>
      <c r="DE12" s="567"/>
      <c r="DF12" s="567"/>
      <c r="DG12" s="567"/>
      <c r="DH12" s="567"/>
      <c r="DI12" s="568"/>
      <c r="DJ12" s="259"/>
      <c r="DK12" s="259"/>
      <c r="DL12" s="259"/>
      <c r="DM12" s="259"/>
      <c r="DN12" s="259"/>
      <c r="DO12" s="259"/>
    </row>
    <row r="13" spans="1:119" ht="18.75" customHeight="1" x14ac:dyDescent="0.15">
      <c r="A13" s="260"/>
      <c r="B13" s="572"/>
      <c r="C13" s="573"/>
      <c r="D13" s="573"/>
      <c r="E13" s="573"/>
      <c r="F13" s="573"/>
      <c r="G13" s="573"/>
      <c r="H13" s="573"/>
      <c r="I13" s="573"/>
      <c r="J13" s="573"/>
      <c r="K13" s="574"/>
      <c r="L13" s="270"/>
      <c r="M13" s="555" t="s">
        <v>119</v>
      </c>
      <c r="N13" s="556"/>
      <c r="O13" s="556"/>
      <c r="P13" s="556"/>
      <c r="Q13" s="557"/>
      <c r="R13" s="558">
        <v>8632</v>
      </c>
      <c r="S13" s="559"/>
      <c r="T13" s="559"/>
      <c r="U13" s="559"/>
      <c r="V13" s="560"/>
      <c r="W13" s="546" t="s">
        <v>120</v>
      </c>
      <c r="X13" s="470"/>
      <c r="Y13" s="470"/>
      <c r="Z13" s="470"/>
      <c r="AA13" s="470"/>
      <c r="AB13" s="471"/>
      <c r="AC13" s="433">
        <v>344</v>
      </c>
      <c r="AD13" s="434"/>
      <c r="AE13" s="434"/>
      <c r="AF13" s="434"/>
      <c r="AG13" s="435"/>
      <c r="AH13" s="433">
        <v>499</v>
      </c>
      <c r="AI13" s="434"/>
      <c r="AJ13" s="434"/>
      <c r="AK13" s="434"/>
      <c r="AL13" s="436"/>
      <c r="AM13" s="526" t="s">
        <v>121</v>
      </c>
      <c r="AN13" s="431"/>
      <c r="AO13" s="431"/>
      <c r="AP13" s="431"/>
      <c r="AQ13" s="431"/>
      <c r="AR13" s="431"/>
      <c r="AS13" s="431"/>
      <c r="AT13" s="432"/>
      <c r="AU13" s="514" t="s">
        <v>122</v>
      </c>
      <c r="AV13" s="515"/>
      <c r="AW13" s="515"/>
      <c r="AX13" s="515"/>
      <c r="AY13" s="437" t="s">
        <v>123</v>
      </c>
      <c r="AZ13" s="438"/>
      <c r="BA13" s="438"/>
      <c r="BB13" s="438"/>
      <c r="BC13" s="438"/>
      <c r="BD13" s="438"/>
      <c r="BE13" s="438"/>
      <c r="BF13" s="438"/>
      <c r="BG13" s="438"/>
      <c r="BH13" s="438"/>
      <c r="BI13" s="438"/>
      <c r="BJ13" s="438"/>
      <c r="BK13" s="438"/>
      <c r="BL13" s="438"/>
      <c r="BM13" s="439"/>
      <c r="BN13" s="457">
        <v>80990</v>
      </c>
      <c r="BO13" s="458"/>
      <c r="BP13" s="458"/>
      <c r="BQ13" s="458"/>
      <c r="BR13" s="458"/>
      <c r="BS13" s="458"/>
      <c r="BT13" s="458"/>
      <c r="BU13" s="459"/>
      <c r="BV13" s="457">
        <v>280806</v>
      </c>
      <c r="BW13" s="458"/>
      <c r="BX13" s="458"/>
      <c r="BY13" s="458"/>
      <c r="BZ13" s="458"/>
      <c r="CA13" s="458"/>
      <c r="CB13" s="458"/>
      <c r="CC13" s="459"/>
      <c r="CD13" s="466" t="s">
        <v>124</v>
      </c>
      <c r="CE13" s="467"/>
      <c r="CF13" s="467"/>
      <c r="CG13" s="467"/>
      <c r="CH13" s="467"/>
      <c r="CI13" s="467"/>
      <c r="CJ13" s="467"/>
      <c r="CK13" s="467"/>
      <c r="CL13" s="467"/>
      <c r="CM13" s="467"/>
      <c r="CN13" s="467"/>
      <c r="CO13" s="467"/>
      <c r="CP13" s="467"/>
      <c r="CQ13" s="467"/>
      <c r="CR13" s="467"/>
      <c r="CS13" s="468"/>
      <c r="CT13" s="427">
        <v>7.8</v>
      </c>
      <c r="CU13" s="428"/>
      <c r="CV13" s="428"/>
      <c r="CW13" s="428"/>
      <c r="CX13" s="428"/>
      <c r="CY13" s="428"/>
      <c r="CZ13" s="428"/>
      <c r="DA13" s="429"/>
      <c r="DB13" s="427">
        <v>8.6</v>
      </c>
      <c r="DC13" s="428"/>
      <c r="DD13" s="428"/>
      <c r="DE13" s="428"/>
      <c r="DF13" s="428"/>
      <c r="DG13" s="428"/>
      <c r="DH13" s="428"/>
      <c r="DI13" s="429"/>
      <c r="DJ13" s="259"/>
      <c r="DK13" s="259"/>
      <c r="DL13" s="259"/>
      <c r="DM13" s="259"/>
      <c r="DN13" s="259"/>
      <c r="DO13" s="259"/>
    </row>
    <row r="14" spans="1:119" ht="18.75" customHeight="1" thickBot="1" x14ac:dyDescent="0.2">
      <c r="A14" s="260"/>
      <c r="B14" s="572"/>
      <c r="C14" s="573"/>
      <c r="D14" s="573"/>
      <c r="E14" s="573"/>
      <c r="F14" s="573"/>
      <c r="G14" s="573"/>
      <c r="H14" s="573"/>
      <c r="I14" s="573"/>
      <c r="J14" s="573"/>
      <c r="K14" s="574"/>
      <c r="L14" s="548" t="s">
        <v>125</v>
      </c>
      <c r="M14" s="587"/>
      <c r="N14" s="587"/>
      <c r="O14" s="587"/>
      <c r="P14" s="587"/>
      <c r="Q14" s="588"/>
      <c r="R14" s="558">
        <v>8781</v>
      </c>
      <c r="S14" s="559"/>
      <c r="T14" s="559"/>
      <c r="U14" s="559"/>
      <c r="V14" s="560"/>
      <c r="W14" s="561"/>
      <c r="X14" s="473"/>
      <c r="Y14" s="473"/>
      <c r="Z14" s="473"/>
      <c r="AA14" s="473"/>
      <c r="AB14" s="474"/>
      <c r="AC14" s="551">
        <v>9.5</v>
      </c>
      <c r="AD14" s="552"/>
      <c r="AE14" s="552"/>
      <c r="AF14" s="552"/>
      <c r="AG14" s="553"/>
      <c r="AH14" s="551">
        <v>11.7</v>
      </c>
      <c r="AI14" s="552"/>
      <c r="AJ14" s="552"/>
      <c r="AK14" s="552"/>
      <c r="AL14" s="554"/>
      <c r="AM14" s="526"/>
      <c r="AN14" s="431"/>
      <c r="AO14" s="431"/>
      <c r="AP14" s="431"/>
      <c r="AQ14" s="431"/>
      <c r="AR14" s="431"/>
      <c r="AS14" s="431"/>
      <c r="AT14" s="432"/>
      <c r="AU14" s="514"/>
      <c r="AV14" s="515"/>
      <c r="AW14" s="515"/>
      <c r="AX14" s="515"/>
      <c r="AY14" s="437"/>
      <c r="AZ14" s="438"/>
      <c r="BA14" s="438"/>
      <c r="BB14" s="438"/>
      <c r="BC14" s="438"/>
      <c r="BD14" s="438"/>
      <c r="BE14" s="438"/>
      <c r="BF14" s="438"/>
      <c r="BG14" s="438"/>
      <c r="BH14" s="438"/>
      <c r="BI14" s="438"/>
      <c r="BJ14" s="438"/>
      <c r="BK14" s="438"/>
      <c r="BL14" s="438"/>
      <c r="BM14" s="439"/>
      <c r="BN14" s="457"/>
      <c r="BO14" s="458"/>
      <c r="BP14" s="458"/>
      <c r="BQ14" s="458"/>
      <c r="BR14" s="458"/>
      <c r="BS14" s="458"/>
      <c r="BT14" s="458"/>
      <c r="BU14" s="459"/>
      <c r="BV14" s="457"/>
      <c r="BW14" s="458"/>
      <c r="BX14" s="458"/>
      <c r="BY14" s="458"/>
      <c r="BZ14" s="458"/>
      <c r="CA14" s="458"/>
      <c r="CB14" s="458"/>
      <c r="CC14" s="459"/>
      <c r="CD14" s="463" t="s">
        <v>126</v>
      </c>
      <c r="CE14" s="464"/>
      <c r="CF14" s="464"/>
      <c r="CG14" s="464"/>
      <c r="CH14" s="464"/>
      <c r="CI14" s="464"/>
      <c r="CJ14" s="464"/>
      <c r="CK14" s="464"/>
      <c r="CL14" s="464"/>
      <c r="CM14" s="464"/>
      <c r="CN14" s="464"/>
      <c r="CO14" s="464"/>
      <c r="CP14" s="464"/>
      <c r="CQ14" s="464"/>
      <c r="CR14" s="464"/>
      <c r="CS14" s="465"/>
      <c r="CT14" s="562">
        <v>35.9</v>
      </c>
      <c r="CU14" s="530"/>
      <c r="CV14" s="530"/>
      <c r="CW14" s="530"/>
      <c r="CX14" s="530"/>
      <c r="CY14" s="530"/>
      <c r="CZ14" s="530"/>
      <c r="DA14" s="531"/>
      <c r="DB14" s="562">
        <v>65.3</v>
      </c>
      <c r="DC14" s="530"/>
      <c r="DD14" s="530"/>
      <c r="DE14" s="530"/>
      <c r="DF14" s="530"/>
      <c r="DG14" s="530"/>
      <c r="DH14" s="530"/>
      <c r="DI14" s="531"/>
      <c r="DJ14" s="259"/>
      <c r="DK14" s="259"/>
      <c r="DL14" s="259"/>
      <c r="DM14" s="259"/>
      <c r="DN14" s="259"/>
      <c r="DO14" s="259"/>
    </row>
    <row r="15" spans="1:119" ht="18.75" customHeight="1" x14ac:dyDescent="0.15">
      <c r="A15" s="260"/>
      <c r="B15" s="572"/>
      <c r="C15" s="573"/>
      <c r="D15" s="573"/>
      <c r="E15" s="573"/>
      <c r="F15" s="573"/>
      <c r="G15" s="573"/>
      <c r="H15" s="573"/>
      <c r="I15" s="573"/>
      <c r="J15" s="573"/>
      <c r="K15" s="574"/>
      <c r="L15" s="270"/>
      <c r="M15" s="555" t="s">
        <v>119</v>
      </c>
      <c r="N15" s="556"/>
      <c r="O15" s="556"/>
      <c r="P15" s="556"/>
      <c r="Q15" s="557"/>
      <c r="R15" s="558">
        <v>8742</v>
      </c>
      <c r="S15" s="559"/>
      <c r="T15" s="559"/>
      <c r="U15" s="559"/>
      <c r="V15" s="560"/>
      <c r="W15" s="546" t="s">
        <v>127</v>
      </c>
      <c r="X15" s="470"/>
      <c r="Y15" s="470"/>
      <c r="Z15" s="470"/>
      <c r="AA15" s="470"/>
      <c r="AB15" s="471"/>
      <c r="AC15" s="433">
        <v>468</v>
      </c>
      <c r="AD15" s="434"/>
      <c r="AE15" s="434"/>
      <c r="AF15" s="434"/>
      <c r="AG15" s="435"/>
      <c r="AH15" s="433">
        <v>560</v>
      </c>
      <c r="AI15" s="434"/>
      <c r="AJ15" s="434"/>
      <c r="AK15" s="434"/>
      <c r="AL15" s="436"/>
      <c r="AM15" s="526"/>
      <c r="AN15" s="431"/>
      <c r="AO15" s="431"/>
      <c r="AP15" s="431"/>
      <c r="AQ15" s="431"/>
      <c r="AR15" s="431"/>
      <c r="AS15" s="431"/>
      <c r="AT15" s="432"/>
      <c r="AU15" s="514"/>
      <c r="AV15" s="515"/>
      <c r="AW15" s="515"/>
      <c r="AX15" s="515"/>
      <c r="AY15" s="449" t="s">
        <v>128</v>
      </c>
      <c r="AZ15" s="450"/>
      <c r="BA15" s="450"/>
      <c r="BB15" s="450"/>
      <c r="BC15" s="450"/>
      <c r="BD15" s="450"/>
      <c r="BE15" s="450"/>
      <c r="BF15" s="450"/>
      <c r="BG15" s="450"/>
      <c r="BH15" s="450"/>
      <c r="BI15" s="450"/>
      <c r="BJ15" s="450"/>
      <c r="BK15" s="450"/>
      <c r="BL15" s="450"/>
      <c r="BM15" s="451"/>
      <c r="BN15" s="452">
        <v>888225</v>
      </c>
      <c r="BO15" s="453"/>
      <c r="BP15" s="453"/>
      <c r="BQ15" s="453"/>
      <c r="BR15" s="453"/>
      <c r="BS15" s="453"/>
      <c r="BT15" s="453"/>
      <c r="BU15" s="454"/>
      <c r="BV15" s="452">
        <v>893617</v>
      </c>
      <c r="BW15" s="453"/>
      <c r="BX15" s="453"/>
      <c r="BY15" s="453"/>
      <c r="BZ15" s="453"/>
      <c r="CA15" s="453"/>
      <c r="CB15" s="453"/>
      <c r="CC15" s="454"/>
      <c r="CD15" s="563" t="s">
        <v>547</v>
      </c>
      <c r="CE15" s="564"/>
      <c r="CF15" s="564"/>
      <c r="CG15" s="564"/>
      <c r="CH15" s="564"/>
      <c r="CI15" s="564"/>
      <c r="CJ15" s="564"/>
      <c r="CK15" s="564"/>
      <c r="CL15" s="564"/>
      <c r="CM15" s="564"/>
      <c r="CN15" s="564"/>
      <c r="CO15" s="564"/>
      <c r="CP15" s="564"/>
      <c r="CQ15" s="564"/>
      <c r="CR15" s="564"/>
      <c r="CS15" s="565"/>
      <c r="CT15" s="271"/>
      <c r="CU15" s="272"/>
      <c r="CV15" s="272"/>
      <c r="CW15" s="272"/>
      <c r="CX15" s="272"/>
      <c r="CY15" s="272"/>
      <c r="CZ15" s="272"/>
      <c r="DA15" s="273"/>
      <c r="DB15" s="271"/>
      <c r="DC15" s="272"/>
      <c r="DD15" s="272"/>
      <c r="DE15" s="272"/>
      <c r="DF15" s="272"/>
      <c r="DG15" s="272"/>
      <c r="DH15" s="272"/>
      <c r="DI15" s="273"/>
      <c r="DJ15" s="259"/>
      <c r="DK15" s="259"/>
      <c r="DL15" s="259"/>
      <c r="DM15" s="259"/>
      <c r="DN15" s="259"/>
      <c r="DO15" s="259"/>
    </row>
    <row r="16" spans="1:119" ht="18.75" customHeight="1" x14ac:dyDescent="0.15">
      <c r="A16" s="260"/>
      <c r="B16" s="572"/>
      <c r="C16" s="573"/>
      <c r="D16" s="573"/>
      <c r="E16" s="573"/>
      <c r="F16" s="573"/>
      <c r="G16" s="573"/>
      <c r="H16" s="573"/>
      <c r="I16" s="573"/>
      <c r="J16" s="573"/>
      <c r="K16" s="574"/>
      <c r="L16" s="548" t="s">
        <v>129</v>
      </c>
      <c r="M16" s="549"/>
      <c r="N16" s="549"/>
      <c r="O16" s="549"/>
      <c r="P16" s="549"/>
      <c r="Q16" s="550"/>
      <c r="R16" s="543" t="s">
        <v>130</v>
      </c>
      <c r="S16" s="544"/>
      <c r="T16" s="544"/>
      <c r="U16" s="544"/>
      <c r="V16" s="545"/>
      <c r="W16" s="561"/>
      <c r="X16" s="473"/>
      <c r="Y16" s="473"/>
      <c r="Z16" s="473"/>
      <c r="AA16" s="473"/>
      <c r="AB16" s="474"/>
      <c r="AC16" s="551">
        <v>13</v>
      </c>
      <c r="AD16" s="552"/>
      <c r="AE16" s="552"/>
      <c r="AF16" s="552"/>
      <c r="AG16" s="553"/>
      <c r="AH16" s="551">
        <v>13.1</v>
      </c>
      <c r="AI16" s="552"/>
      <c r="AJ16" s="552"/>
      <c r="AK16" s="552"/>
      <c r="AL16" s="554"/>
      <c r="AM16" s="526"/>
      <c r="AN16" s="431"/>
      <c r="AO16" s="431"/>
      <c r="AP16" s="431"/>
      <c r="AQ16" s="431"/>
      <c r="AR16" s="431"/>
      <c r="AS16" s="431"/>
      <c r="AT16" s="432"/>
      <c r="AU16" s="514"/>
      <c r="AV16" s="515"/>
      <c r="AW16" s="515"/>
      <c r="AX16" s="515"/>
      <c r="AY16" s="437" t="s">
        <v>131</v>
      </c>
      <c r="AZ16" s="438"/>
      <c r="BA16" s="438"/>
      <c r="BB16" s="438"/>
      <c r="BC16" s="438"/>
      <c r="BD16" s="438"/>
      <c r="BE16" s="438"/>
      <c r="BF16" s="438"/>
      <c r="BG16" s="438"/>
      <c r="BH16" s="438"/>
      <c r="BI16" s="438"/>
      <c r="BJ16" s="438"/>
      <c r="BK16" s="438"/>
      <c r="BL16" s="438"/>
      <c r="BM16" s="439"/>
      <c r="BN16" s="457">
        <v>2828325</v>
      </c>
      <c r="BO16" s="458"/>
      <c r="BP16" s="458"/>
      <c r="BQ16" s="458"/>
      <c r="BR16" s="458"/>
      <c r="BS16" s="458"/>
      <c r="BT16" s="458"/>
      <c r="BU16" s="459"/>
      <c r="BV16" s="457">
        <v>2851688</v>
      </c>
      <c r="BW16" s="458"/>
      <c r="BX16" s="458"/>
      <c r="BY16" s="458"/>
      <c r="BZ16" s="458"/>
      <c r="CA16" s="458"/>
      <c r="CB16" s="458"/>
      <c r="CC16" s="459"/>
      <c r="CD16" s="274"/>
      <c r="CE16" s="455"/>
      <c r="CF16" s="455"/>
      <c r="CG16" s="455"/>
      <c r="CH16" s="455"/>
      <c r="CI16" s="455"/>
      <c r="CJ16" s="455"/>
      <c r="CK16" s="455"/>
      <c r="CL16" s="455"/>
      <c r="CM16" s="455"/>
      <c r="CN16" s="455"/>
      <c r="CO16" s="455"/>
      <c r="CP16" s="455"/>
      <c r="CQ16" s="455"/>
      <c r="CR16" s="455"/>
      <c r="CS16" s="456"/>
      <c r="CT16" s="427"/>
      <c r="CU16" s="428"/>
      <c r="CV16" s="428"/>
      <c r="CW16" s="428"/>
      <c r="CX16" s="428"/>
      <c r="CY16" s="428"/>
      <c r="CZ16" s="428"/>
      <c r="DA16" s="429"/>
      <c r="DB16" s="427"/>
      <c r="DC16" s="428"/>
      <c r="DD16" s="428"/>
      <c r="DE16" s="428"/>
      <c r="DF16" s="428"/>
      <c r="DG16" s="428"/>
      <c r="DH16" s="428"/>
      <c r="DI16" s="429"/>
      <c r="DJ16" s="259"/>
      <c r="DK16" s="259"/>
      <c r="DL16" s="259"/>
      <c r="DM16" s="259"/>
      <c r="DN16" s="259"/>
      <c r="DO16" s="259"/>
    </row>
    <row r="17" spans="1:119" ht="18.75" customHeight="1" thickBot="1" x14ac:dyDescent="0.2">
      <c r="A17" s="260"/>
      <c r="B17" s="575"/>
      <c r="C17" s="576"/>
      <c r="D17" s="576"/>
      <c r="E17" s="576"/>
      <c r="F17" s="576"/>
      <c r="G17" s="576"/>
      <c r="H17" s="576"/>
      <c r="I17" s="576"/>
      <c r="J17" s="576"/>
      <c r="K17" s="577"/>
      <c r="L17" s="275"/>
      <c r="M17" s="540" t="s">
        <v>132</v>
      </c>
      <c r="N17" s="541"/>
      <c r="O17" s="541"/>
      <c r="P17" s="541"/>
      <c r="Q17" s="542"/>
      <c r="R17" s="543" t="s">
        <v>130</v>
      </c>
      <c r="S17" s="544"/>
      <c r="T17" s="544"/>
      <c r="U17" s="544"/>
      <c r="V17" s="545"/>
      <c r="W17" s="546" t="s">
        <v>133</v>
      </c>
      <c r="X17" s="470"/>
      <c r="Y17" s="470"/>
      <c r="Z17" s="470"/>
      <c r="AA17" s="470"/>
      <c r="AB17" s="471"/>
      <c r="AC17" s="433">
        <v>2794</v>
      </c>
      <c r="AD17" s="434"/>
      <c r="AE17" s="434"/>
      <c r="AF17" s="434"/>
      <c r="AG17" s="435"/>
      <c r="AH17" s="433">
        <v>3204</v>
      </c>
      <c r="AI17" s="434"/>
      <c r="AJ17" s="434"/>
      <c r="AK17" s="434"/>
      <c r="AL17" s="436"/>
      <c r="AM17" s="526"/>
      <c r="AN17" s="431"/>
      <c r="AO17" s="431"/>
      <c r="AP17" s="431"/>
      <c r="AQ17" s="431"/>
      <c r="AR17" s="431"/>
      <c r="AS17" s="431"/>
      <c r="AT17" s="432"/>
      <c r="AU17" s="514"/>
      <c r="AV17" s="515"/>
      <c r="AW17" s="515"/>
      <c r="AX17" s="515"/>
      <c r="AY17" s="437" t="s">
        <v>134</v>
      </c>
      <c r="AZ17" s="438"/>
      <c r="BA17" s="438"/>
      <c r="BB17" s="438"/>
      <c r="BC17" s="438"/>
      <c r="BD17" s="438"/>
      <c r="BE17" s="438"/>
      <c r="BF17" s="438"/>
      <c r="BG17" s="438"/>
      <c r="BH17" s="438"/>
      <c r="BI17" s="438"/>
      <c r="BJ17" s="438"/>
      <c r="BK17" s="438"/>
      <c r="BL17" s="438"/>
      <c r="BM17" s="439"/>
      <c r="BN17" s="457">
        <v>1116259</v>
      </c>
      <c r="BO17" s="458"/>
      <c r="BP17" s="458"/>
      <c r="BQ17" s="458"/>
      <c r="BR17" s="458"/>
      <c r="BS17" s="458"/>
      <c r="BT17" s="458"/>
      <c r="BU17" s="459"/>
      <c r="BV17" s="457">
        <v>1122784</v>
      </c>
      <c r="BW17" s="458"/>
      <c r="BX17" s="458"/>
      <c r="BY17" s="458"/>
      <c r="BZ17" s="458"/>
      <c r="CA17" s="458"/>
      <c r="CB17" s="458"/>
      <c r="CC17" s="459"/>
      <c r="CD17" s="274"/>
      <c r="CE17" s="455"/>
      <c r="CF17" s="455"/>
      <c r="CG17" s="455"/>
      <c r="CH17" s="455"/>
      <c r="CI17" s="455"/>
      <c r="CJ17" s="455"/>
      <c r="CK17" s="455"/>
      <c r="CL17" s="455"/>
      <c r="CM17" s="455"/>
      <c r="CN17" s="455"/>
      <c r="CO17" s="455"/>
      <c r="CP17" s="455"/>
      <c r="CQ17" s="455"/>
      <c r="CR17" s="455"/>
      <c r="CS17" s="456"/>
      <c r="CT17" s="427"/>
      <c r="CU17" s="428"/>
      <c r="CV17" s="428"/>
      <c r="CW17" s="428"/>
      <c r="CX17" s="428"/>
      <c r="CY17" s="428"/>
      <c r="CZ17" s="428"/>
      <c r="DA17" s="429"/>
      <c r="DB17" s="427"/>
      <c r="DC17" s="428"/>
      <c r="DD17" s="428"/>
      <c r="DE17" s="428"/>
      <c r="DF17" s="428"/>
      <c r="DG17" s="428"/>
      <c r="DH17" s="428"/>
      <c r="DI17" s="429"/>
      <c r="DJ17" s="259"/>
      <c r="DK17" s="259"/>
      <c r="DL17" s="259"/>
      <c r="DM17" s="259"/>
      <c r="DN17" s="259"/>
      <c r="DO17" s="259"/>
    </row>
    <row r="18" spans="1:119" ht="18.75" customHeight="1" thickBot="1" x14ac:dyDescent="0.2">
      <c r="A18" s="260"/>
      <c r="B18" s="519" t="s">
        <v>135</v>
      </c>
      <c r="C18" s="520"/>
      <c r="D18" s="520"/>
      <c r="E18" s="521"/>
      <c r="F18" s="521"/>
      <c r="G18" s="521"/>
      <c r="H18" s="521"/>
      <c r="I18" s="521"/>
      <c r="J18" s="521"/>
      <c r="K18" s="521"/>
      <c r="L18" s="522">
        <v>109.94</v>
      </c>
      <c r="M18" s="522"/>
      <c r="N18" s="522"/>
      <c r="O18" s="522"/>
      <c r="P18" s="522"/>
      <c r="Q18" s="522"/>
      <c r="R18" s="523"/>
      <c r="S18" s="523"/>
      <c r="T18" s="523"/>
      <c r="U18" s="523"/>
      <c r="V18" s="524"/>
      <c r="W18" s="538"/>
      <c r="X18" s="539"/>
      <c r="Y18" s="539"/>
      <c r="Z18" s="539"/>
      <c r="AA18" s="539"/>
      <c r="AB18" s="547"/>
      <c r="AC18" s="421">
        <v>77.5</v>
      </c>
      <c r="AD18" s="422"/>
      <c r="AE18" s="422"/>
      <c r="AF18" s="422"/>
      <c r="AG18" s="525"/>
      <c r="AH18" s="421">
        <v>75.2</v>
      </c>
      <c r="AI18" s="422"/>
      <c r="AJ18" s="422"/>
      <c r="AK18" s="422"/>
      <c r="AL18" s="423"/>
      <c r="AM18" s="526"/>
      <c r="AN18" s="431"/>
      <c r="AO18" s="431"/>
      <c r="AP18" s="431"/>
      <c r="AQ18" s="431"/>
      <c r="AR18" s="431"/>
      <c r="AS18" s="431"/>
      <c r="AT18" s="432"/>
      <c r="AU18" s="514"/>
      <c r="AV18" s="515"/>
      <c r="AW18" s="515"/>
      <c r="AX18" s="515"/>
      <c r="AY18" s="437" t="s">
        <v>136</v>
      </c>
      <c r="AZ18" s="438"/>
      <c r="BA18" s="438"/>
      <c r="BB18" s="438"/>
      <c r="BC18" s="438"/>
      <c r="BD18" s="438"/>
      <c r="BE18" s="438"/>
      <c r="BF18" s="438"/>
      <c r="BG18" s="438"/>
      <c r="BH18" s="438"/>
      <c r="BI18" s="438"/>
      <c r="BJ18" s="438"/>
      <c r="BK18" s="438"/>
      <c r="BL18" s="438"/>
      <c r="BM18" s="439"/>
      <c r="BN18" s="457">
        <v>2722918</v>
      </c>
      <c r="BO18" s="458"/>
      <c r="BP18" s="458"/>
      <c r="BQ18" s="458"/>
      <c r="BR18" s="458"/>
      <c r="BS18" s="458"/>
      <c r="BT18" s="458"/>
      <c r="BU18" s="459"/>
      <c r="BV18" s="457">
        <v>2792091</v>
      </c>
      <c r="BW18" s="458"/>
      <c r="BX18" s="458"/>
      <c r="BY18" s="458"/>
      <c r="BZ18" s="458"/>
      <c r="CA18" s="458"/>
      <c r="CB18" s="458"/>
      <c r="CC18" s="459"/>
      <c r="CD18" s="274"/>
      <c r="CE18" s="455"/>
      <c r="CF18" s="455"/>
      <c r="CG18" s="455"/>
      <c r="CH18" s="455"/>
      <c r="CI18" s="455"/>
      <c r="CJ18" s="455"/>
      <c r="CK18" s="455"/>
      <c r="CL18" s="455"/>
      <c r="CM18" s="455"/>
      <c r="CN18" s="455"/>
      <c r="CO18" s="455"/>
      <c r="CP18" s="455"/>
      <c r="CQ18" s="455"/>
      <c r="CR18" s="455"/>
      <c r="CS18" s="456"/>
      <c r="CT18" s="427"/>
      <c r="CU18" s="428"/>
      <c r="CV18" s="428"/>
      <c r="CW18" s="428"/>
      <c r="CX18" s="428"/>
      <c r="CY18" s="428"/>
      <c r="CZ18" s="428"/>
      <c r="DA18" s="429"/>
      <c r="DB18" s="427"/>
      <c r="DC18" s="428"/>
      <c r="DD18" s="428"/>
      <c r="DE18" s="428"/>
      <c r="DF18" s="428"/>
      <c r="DG18" s="428"/>
      <c r="DH18" s="428"/>
      <c r="DI18" s="429"/>
      <c r="DJ18" s="259"/>
      <c r="DK18" s="259"/>
      <c r="DL18" s="259"/>
      <c r="DM18" s="259"/>
      <c r="DN18" s="259"/>
      <c r="DO18" s="259"/>
    </row>
    <row r="19" spans="1:119" ht="18.75" customHeight="1" thickBot="1" x14ac:dyDescent="0.2">
      <c r="A19" s="260"/>
      <c r="B19" s="519" t="s">
        <v>137</v>
      </c>
      <c r="C19" s="520"/>
      <c r="D19" s="520"/>
      <c r="E19" s="521"/>
      <c r="F19" s="521"/>
      <c r="G19" s="521"/>
      <c r="H19" s="521"/>
      <c r="I19" s="521"/>
      <c r="J19" s="521"/>
      <c r="K19" s="521"/>
      <c r="L19" s="527">
        <v>78</v>
      </c>
      <c r="M19" s="527"/>
      <c r="N19" s="527"/>
      <c r="O19" s="527"/>
      <c r="P19" s="527"/>
      <c r="Q19" s="527"/>
      <c r="R19" s="528"/>
      <c r="S19" s="528"/>
      <c r="T19" s="528"/>
      <c r="U19" s="528"/>
      <c r="V19" s="529"/>
      <c r="W19" s="536"/>
      <c r="X19" s="537"/>
      <c r="Y19" s="537"/>
      <c r="Z19" s="537"/>
      <c r="AA19" s="537"/>
      <c r="AB19" s="537"/>
      <c r="AC19" s="453"/>
      <c r="AD19" s="453"/>
      <c r="AE19" s="453"/>
      <c r="AF19" s="453"/>
      <c r="AG19" s="453"/>
      <c r="AH19" s="453"/>
      <c r="AI19" s="453"/>
      <c r="AJ19" s="453"/>
      <c r="AK19" s="453"/>
      <c r="AL19" s="454"/>
      <c r="AM19" s="526"/>
      <c r="AN19" s="431"/>
      <c r="AO19" s="431"/>
      <c r="AP19" s="431"/>
      <c r="AQ19" s="431"/>
      <c r="AR19" s="431"/>
      <c r="AS19" s="431"/>
      <c r="AT19" s="432"/>
      <c r="AU19" s="514"/>
      <c r="AV19" s="515"/>
      <c r="AW19" s="515"/>
      <c r="AX19" s="515"/>
      <c r="AY19" s="437" t="s">
        <v>138</v>
      </c>
      <c r="AZ19" s="438"/>
      <c r="BA19" s="438"/>
      <c r="BB19" s="438"/>
      <c r="BC19" s="438"/>
      <c r="BD19" s="438"/>
      <c r="BE19" s="438"/>
      <c r="BF19" s="438"/>
      <c r="BG19" s="438"/>
      <c r="BH19" s="438"/>
      <c r="BI19" s="438"/>
      <c r="BJ19" s="438"/>
      <c r="BK19" s="438"/>
      <c r="BL19" s="438"/>
      <c r="BM19" s="439"/>
      <c r="BN19" s="457">
        <v>4299935</v>
      </c>
      <c r="BO19" s="458"/>
      <c r="BP19" s="458"/>
      <c r="BQ19" s="458"/>
      <c r="BR19" s="458"/>
      <c r="BS19" s="458"/>
      <c r="BT19" s="458"/>
      <c r="BU19" s="459"/>
      <c r="BV19" s="457">
        <v>4084453</v>
      </c>
      <c r="BW19" s="458"/>
      <c r="BX19" s="458"/>
      <c r="BY19" s="458"/>
      <c r="BZ19" s="458"/>
      <c r="CA19" s="458"/>
      <c r="CB19" s="458"/>
      <c r="CC19" s="459"/>
      <c r="CD19" s="274"/>
      <c r="CE19" s="455"/>
      <c r="CF19" s="455"/>
      <c r="CG19" s="455"/>
      <c r="CH19" s="455"/>
      <c r="CI19" s="455"/>
      <c r="CJ19" s="455"/>
      <c r="CK19" s="455"/>
      <c r="CL19" s="455"/>
      <c r="CM19" s="455"/>
      <c r="CN19" s="455"/>
      <c r="CO19" s="455"/>
      <c r="CP19" s="455"/>
      <c r="CQ19" s="455"/>
      <c r="CR19" s="455"/>
      <c r="CS19" s="456"/>
      <c r="CT19" s="427"/>
      <c r="CU19" s="428"/>
      <c r="CV19" s="428"/>
      <c r="CW19" s="428"/>
      <c r="CX19" s="428"/>
      <c r="CY19" s="428"/>
      <c r="CZ19" s="428"/>
      <c r="DA19" s="429"/>
      <c r="DB19" s="427"/>
      <c r="DC19" s="428"/>
      <c r="DD19" s="428"/>
      <c r="DE19" s="428"/>
      <c r="DF19" s="428"/>
      <c r="DG19" s="428"/>
      <c r="DH19" s="428"/>
      <c r="DI19" s="429"/>
      <c r="DJ19" s="259"/>
      <c r="DK19" s="259"/>
      <c r="DL19" s="259"/>
      <c r="DM19" s="259"/>
      <c r="DN19" s="259"/>
      <c r="DO19" s="259"/>
    </row>
    <row r="20" spans="1:119" ht="18.75" customHeight="1" thickBot="1" x14ac:dyDescent="0.2">
      <c r="A20" s="260"/>
      <c r="B20" s="519" t="s">
        <v>139</v>
      </c>
      <c r="C20" s="520"/>
      <c r="D20" s="520"/>
      <c r="E20" s="521"/>
      <c r="F20" s="521"/>
      <c r="G20" s="521"/>
      <c r="H20" s="521"/>
      <c r="I20" s="521"/>
      <c r="J20" s="521"/>
      <c r="K20" s="521"/>
      <c r="L20" s="527">
        <v>3435</v>
      </c>
      <c r="M20" s="527"/>
      <c r="N20" s="527"/>
      <c r="O20" s="527"/>
      <c r="P20" s="527"/>
      <c r="Q20" s="527"/>
      <c r="R20" s="528"/>
      <c r="S20" s="528"/>
      <c r="T20" s="528"/>
      <c r="U20" s="528"/>
      <c r="V20" s="529"/>
      <c r="W20" s="538"/>
      <c r="X20" s="539"/>
      <c r="Y20" s="539"/>
      <c r="Z20" s="539"/>
      <c r="AA20" s="539"/>
      <c r="AB20" s="539"/>
      <c r="AC20" s="530"/>
      <c r="AD20" s="530"/>
      <c r="AE20" s="530"/>
      <c r="AF20" s="530"/>
      <c r="AG20" s="530"/>
      <c r="AH20" s="530"/>
      <c r="AI20" s="530"/>
      <c r="AJ20" s="530"/>
      <c r="AK20" s="530"/>
      <c r="AL20" s="531"/>
      <c r="AM20" s="532"/>
      <c r="AN20" s="504"/>
      <c r="AO20" s="504"/>
      <c r="AP20" s="504"/>
      <c r="AQ20" s="504"/>
      <c r="AR20" s="504"/>
      <c r="AS20" s="504"/>
      <c r="AT20" s="505"/>
      <c r="AU20" s="533"/>
      <c r="AV20" s="534"/>
      <c r="AW20" s="534"/>
      <c r="AX20" s="535"/>
      <c r="AY20" s="437"/>
      <c r="AZ20" s="438"/>
      <c r="BA20" s="438"/>
      <c r="BB20" s="438"/>
      <c r="BC20" s="438"/>
      <c r="BD20" s="438"/>
      <c r="BE20" s="438"/>
      <c r="BF20" s="438"/>
      <c r="BG20" s="438"/>
      <c r="BH20" s="438"/>
      <c r="BI20" s="438"/>
      <c r="BJ20" s="438"/>
      <c r="BK20" s="438"/>
      <c r="BL20" s="438"/>
      <c r="BM20" s="439"/>
      <c r="BN20" s="457"/>
      <c r="BO20" s="458"/>
      <c r="BP20" s="458"/>
      <c r="BQ20" s="458"/>
      <c r="BR20" s="458"/>
      <c r="BS20" s="458"/>
      <c r="BT20" s="458"/>
      <c r="BU20" s="459"/>
      <c r="BV20" s="457"/>
      <c r="BW20" s="458"/>
      <c r="BX20" s="458"/>
      <c r="BY20" s="458"/>
      <c r="BZ20" s="458"/>
      <c r="CA20" s="458"/>
      <c r="CB20" s="458"/>
      <c r="CC20" s="459"/>
      <c r="CD20" s="274"/>
      <c r="CE20" s="455"/>
      <c r="CF20" s="455"/>
      <c r="CG20" s="455"/>
      <c r="CH20" s="455"/>
      <c r="CI20" s="455"/>
      <c r="CJ20" s="455"/>
      <c r="CK20" s="455"/>
      <c r="CL20" s="455"/>
      <c r="CM20" s="455"/>
      <c r="CN20" s="455"/>
      <c r="CO20" s="455"/>
      <c r="CP20" s="455"/>
      <c r="CQ20" s="455"/>
      <c r="CR20" s="455"/>
      <c r="CS20" s="456"/>
      <c r="CT20" s="427"/>
      <c r="CU20" s="428"/>
      <c r="CV20" s="428"/>
      <c r="CW20" s="428"/>
      <c r="CX20" s="428"/>
      <c r="CY20" s="428"/>
      <c r="CZ20" s="428"/>
      <c r="DA20" s="429"/>
      <c r="DB20" s="427"/>
      <c r="DC20" s="428"/>
      <c r="DD20" s="428"/>
      <c r="DE20" s="428"/>
      <c r="DF20" s="428"/>
      <c r="DG20" s="428"/>
      <c r="DH20" s="428"/>
      <c r="DI20" s="429"/>
      <c r="DJ20" s="259"/>
      <c r="DK20" s="259"/>
      <c r="DL20" s="259"/>
      <c r="DM20" s="259"/>
      <c r="DN20" s="259"/>
      <c r="DO20" s="259"/>
    </row>
    <row r="21" spans="1:119" ht="18.75" customHeight="1" x14ac:dyDescent="0.15">
      <c r="A21" s="260"/>
      <c r="B21" s="516" t="s">
        <v>140</v>
      </c>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437"/>
      <c r="AZ21" s="438"/>
      <c r="BA21" s="438"/>
      <c r="BB21" s="438"/>
      <c r="BC21" s="438"/>
      <c r="BD21" s="438"/>
      <c r="BE21" s="438"/>
      <c r="BF21" s="438"/>
      <c r="BG21" s="438"/>
      <c r="BH21" s="438"/>
      <c r="BI21" s="438"/>
      <c r="BJ21" s="438"/>
      <c r="BK21" s="438"/>
      <c r="BL21" s="438"/>
      <c r="BM21" s="439"/>
      <c r="BN21" s="457"/>
      <c r="BO21" s="458"/>
      <c r="BP21" s="458"/>
      <c r="BQ21" s="458"/>
      <c r="BR21" s="458"/>
      <c r="BS21" s="458"/>
      <c r="BT21" s="458"/>
      <c r="BU21" s="459"/>
      <c r="BV21" s="457"/>
      <c r="BW21" s="458"/>
      <c r="BX21" s="458"/>
      <c r="BY21" s="458"/>
      <c r="BZ21" s="458"/>
      <c r="CA21" s="458"/>
      <c r="CB21" s="458"/>
      <c r="CC21" s="459"/>
      <c r="CD21" s="274"/>
      <c r="CE21" s="455"/>
      <c r="CF21" s="455"/>
      <c r="CG21" s="455"/>
      <c r="CH21" s="455"/>
      <c r="CI21" s="455"/>
      <c r="CJ21" s="455"/>
      <c r="CK21" s="455"/>
      <c r="CL21" s="455"/>
      <c r="CM21" s="455"/>
      <c r="CN21" s="455"/>
      <c r="CO21" s="455"/>
      <c r="CP21" s="455"/>
      <c r="CQ21" s="455"/>
      <c r="CR21" s="455"/>
      <c r="CS21" s="456"/>
      <c r="CT21" s="427"/>
      <c r="CU21" s="428"/>
      <c r="CV21" s="428"/>
      <c r="CW21" s="428"/>
      <c r="CX21" s="428"/>
      <c r="CY21" s="428"/>
      <c r="CZ21" s="428"/>
      <c r="DA21" s="429"/>
      <c r="DB21" s="427"/>
      <c r="DC21" s="428"/>
      <c r="DD21" s="428"/>
      <c r="DE21" s="428"/>
      <c r="DF21" s="428"/>
      <c r="DG21" s="428"/>
      <c r="DH21" s="428"/>
      <c r="DI21" s="429"/>
      <c r="DJ21" s="259"/>
      <c r="DK21" s="259"/>
      <c r="DL21" s="259"/>
      <c r="DM21" s="259"/>
      <c r="DN21" s="259"/>
      <c r="DO21" s="259"/>
    </row>
    <row r="22" spans="1:119" ht="18.75" customHeight="1" thickBot="1" x14ac:dyDescent="0.2">
      <c r="A22" s="260"/>
      <c r="B22" s="486" t="s">
        <v>141</v>
      </c>
      <c r="C22" s="487"/>
      <c r="D22" s="488"/>
      <c r="E22" s="495" t="s">
        <v>1</v>
      </c>
      <c r="F22" s="470"/>
      <c r="G22" s="470"/>
      <c r="H22" s="470"/>
      <c r="I22" s="470"/>
      <c r="J22" s="470"/>
      <c r="K22" s="471"/>
      <c r="L22" s="495" t="s">
        <v>142</v>
      </c>
      <c r="M22" s="470"/>
      <c r="N22" s="470"/>
      <c r="O22" s="470"/>
      <c r="P22" s="471"/>
      <c r="Q22" s="480" t="s">
        <v>143</v>
      </c>
      <c r="R22" s="481"/>
      <c r="S22" s="481"/>
      <c r="T22" s="481"/>
      <c r="U22" s="481"/>
      <c r="V22" s="496"/>
      <c r="W22" s="498" t="s">
        <v>144</v>
      </c>
      <c r="X22" s="487"/>
      <c r="Y22" s="488"/>
      <c r="Z22" s="495" t="s">
        <v>1</v>
      </c>
      <c r="AA22" s="470"/>
      <c r="AB22" s="470"/>
      <c r="AC22" s="470"/>
      <c r="AD22" s="470"/>
      <c r="AE22" s="470"/>
      <c r="AF22" s="470"/>
      <c r="AG22" s="471"/>
      <c r="AH22" s="469" t="s">
        <v>145</v>
      </c>
      <c r="AI22" s="470"/>
      <c r="AJ22" s="470"/>
      <c r="AK22" s="470"/>
      <c r="AL22" s="471"/>
      <c r="AM22" s="469" t="s">
        <v>146</v>
      </c>
      <c r="AN22" s="475"/>
      <c r="AO22" s="475"/>
      <c r="AP22" s="475"/>
      <c r="AQ22" s="475"/>
      <c r="AR22" s="476"/>
      <c r="AS22" s="480" t="s">
        <v>143</v>
      </c>
      <c r="AT22" s="481"/>
      <c r="AU22" s="481"/>
      <c r="AV22" s="481"/>
      <c r="AW22" s="481"/>
      <c r="AX22" s="482"/>
      <c r="AY22" s="424"/>
      <c r="AZ22" s="425"/>
      <c r="BA22" s="425"/>
      <c r="BB22" s="425"/>
      <c r="BC22" s="425"/>
      <c r="BD22" s="425"/>
      <c r="BE22" s="425"/>
      <c r="BF22" s="425"/>
      <c r="BG22" s="425"/>
      <c r="BH22" s="425"/>
      <c r="BI22" s="425"/>
      <c r="BJ22" s="425"/>
      <c r="BK22" s="425"/>
      <c r="BL22" s="425"/>
      <c r="BM22" s="426"/>
      <c r="BN22" s="460"/>
      <c r="BO22" s="461"/>
      <c r="BP22" s="461"/>
      <c r="BQ22" s="461"/>
      <c r="BR22" s="461"/>
      <c r="BS22" s="461"/>
      <c r="BT22" s="461"/>
      <c r="BU22" s="462"/>
      <c r="BV22" s="460"/>
      <c r="BW22" s="461"/>
      <c r="BX22" s="461"/>
      <c r="BY22" s="461"/>
      <c r="BZ22" s="461"/>
      <c r="CA22" s="461"/>
      <c r="CB22" s="461"/>
      <c r="CC22" s="462"/>
      <c r="CD22" s="274"/>
      <c r="CE22" s="455"/>
      <c r="CF22" s="455"/>
      <c r="CG22" s="455"/>
      <c r="CH22" s="455"/>
      <c r="CI22" s="455"/>
      <c r="CJ22" s="455"/>
      <c r="CK22" s="455"/>
      <c r="CL22" s="455"/>
      <c r="CM22" s="455"/>
      <c r="CN22" s="455"/>
      <c r="CO22" s="455"/>
      <c r="CP22" s="455"/>
      <c r="CQ22" s="455"/>
      <c r="CR22" s="455"/>
      <c r="CS22" s="456"/>
      <c r="CT22" s="427"/>
      <c r="CU22" s="428"/>
      <c r="CV22" s="428"/>
      <c r="CW22" s="428"/>
      <c r="CX22" s="428"/>
      <c r="CY22" s="428"/>
      <c r="CZ22" s="428"/>
      <c r="DA22" s="429"/>
      <c r="DB22" s="427"/>
      <c r="DC22" s="428"/>
      <c r="DD22" s="428"/>
      <c r="DE22" s="428"/>
      <c r="DF22" s="428"/>
      <c r="DG22" s="428"/>
      <c r="DH22" s="428"/>
      <c r="DI22" s="429"/>
      <c r="DJ22" s="259"/>
      <c r="DK22" s="259"/>
      <c r="DL22" s="259"/>
      <c r="DM22" s="259"/>
      <c r="DN22" s="259"/>
      <c r="DO22" s="259"/>
    </row>
    <row r="23" spans="1:119" ht="18.75" customHeight="1" x14ac:dyDescent="0.15">
      <c r="A23" s="260"/>
      <c r="B23" s="489"/>
      <c r="C23" s="490"/>
      <c r="D23" s="491"/>
      <c r="E23" s="472"/>
      <c r="F23" s="473"/>
      <c r="G23" s="473"/>
      <c r="H23" s="473"/>
      <c r="I23" s="473"/>
      <c r="J23" s="473"/>
      <c r="K23" s="474"/>
      <c r="L23" s="472"/>
      <c r="M23" s="473"/>
      <c r="N23" s="473"/>
      <c r="O23" s="473"/>
      <c r="P23" s="474"/>
      <c r="Q23" s="483"/>
      <c r="R23" s="484"/>
      <c r="S23" s="484"/>
      <c r="T23" s="484"/>
      <c r="U23" s="484"/>
      <c r="V23" s="497"/>
      <c r="W23" s="499"/>
      <c r="X23" s="490"/>
      <c r="Y23" s="491"/>
      <c r="Z23" s="472"/>
      <c r="AA23" s="473"/>
      <c r="AB23" s="473"/>
      <c r="AC23" s="473"/>
      <c r="AD23" s="473"/>
      <c r="AE23" s="473"/>
      <c r="AF23" s="473"/>
      <c r="AG23" s="474"/>
      <c r="AH23" s="472"/>
      <c r="AI23" s="473"/>
      <c r="AJ23" s="473"/>
      <c r="AK23" s="473"/>
      <c r="AL23" s="474"/>
      <c r="AM23" s="477"/>
      <c r="AN23" s="478"/>
      <c r="AO23" s="478"/>
      <c r="AP23" s="478"/>
      <c r="AQ23" s="478"/>
      <c r="AR23" s="479"/>
      <c r="AS23" s="483"/>
      <c r="AT23" s="484"/>
      <c r="AU23" s="484"/>
      <c r="AV23" s="484"/>
      <c r="AW23" s="484"/>
      <c r="AX23" s="485"/>
      <c r="AY23" s="449" t="s">
        <v>147</v>
      </c>
      <c r="AZ23" s="450"/>
      <c r="BA23" s="450"/>
      <c r="BB23" s="450"/>
      <c r="BC23" s="450"/>
      <c r="BD23" s="450"/>
      <c r="BE23" s="450"/>
      <c r="BF23" s="450"/>
      <c r="BG23" s="450"/>
      <c r="BH23" s="450"/>
      <c r="BI23" s="450"/>
      <c r="BJ23" s="450"/>
      <c r="BK23" s="450"/>
      <c r="BL23" s="450"/>
      <c r="BM23" s="451"/>
      <c r="BN23" s="457">
        <v>4482446</v>
      </c>
      <c r="BO23" s="458"/>
      <c r="BP23" s="458"/>
      <c r="BQ23" s="458"/>
      <c r="BR23" s="458"/>
      <c r="BS23" s="458"/>
      <c r="BT23" s="458"/>
      <c r="BU23" s="459"/>
      <c r="BV23" s="457">
        <v>4184481</v>
      </c>
      <c r="BW23" s="458"/>
      <c r="BX23" s="458"/>
      <c r="BY23" s="458"/>
      <c r="BZ23" s="458"/>
      <c r="CA23" s="458"/>
      <c r="CB23" s="458"/>
      <c r="CC23" s="459"/>
      <c r="CD23" s="274"/>
      <c r="CE23" s="455"/>
      <c r="CF23" s="455"/>
      <c r="CG23" s="455"/>
      <c r="CH23" s="455"/>
      <c r="CI23" s="455"/>
      <c r="CJ23" s="455"/>
      <c r="CK23" s="455"/>
      <c r="CL23" s="455"/>
      <c r="CM23" s="455"/>
      <c r="CN23" s="455"/>
      <c r="CO23" s="455"/>
      <c r="CP23" s="455"/>
      <c r="CQ23" s="455"/>
      <c r="CR23" s="455"/>
      <c r="CS23" s="456"/>
      <c r="CT23" s="427"/>
      <c r="CU23" s="428"/>
      <c r="CV23" s="428"/>
      <c r="CW23" s="428"/>
      <c r="CX23" s="428"/>
      <c r="CY23" s="428"/>
      <c r="CZ23" s="428"/>
      <c r="DA23" s="429"/>
      <c r="DB23" s="427"/>
      <c r="DC23" s="428"/>
      <c r="DD23" s="428"/>
      <c r="DE23" s="428"/>
      <c r="DF23" s="428"/>
      <c r="DG23" s="428"/>
      <c r="DH23" s="428"/>
      <c r="DI23" s="429"/>
      <c r="DJ23" s="259"/>
      <c r="DK23" s="259"/>
      <c r="DL23" s="259"/>
      <c r="DM23" s="259"/>
      <c r="DN23" s="259"/>
      <c r="DO23" s="259"/>
    </row>
    <row r="24" spans="1:119" ht="18.75" customHeight="1" thickBot="1" x14ac:dyDescent="0.2">
      <c r="A24" s="260"/>
      <c r="B24" s="489"/>
      <c r="C24" s="490"/>
      <c r="D24" s="491"/>
      <c r="E24" s="430" t="s">
        <v>148</v>
      </c>
      <c r="F24" s="431"/>
      <c r="G24" s="431"/>
      <c r="H24" s="431"/>
      <c r="I24" s="431"/>
      <c r="J24" s="431"/>
      <c r="K24" s="432"/>
      <c r="L24" s="433">
        <v>1</v>
      </c>
      <c r="M24" s="434"/>
      <c r="N24" s="434"/>
      <c r="O24" s="434"/>
      <c r="P24" s="435"/>
      <c r="Q24" s="433">
        <v>6020</v>
      </c>
      <c r="R24" s="434"/>
      <c r="S24" s="434"/>
      <c r="T24" s="434"/>
      <c r="U24" s="434"/>
      <c r="V24" s="435"/>
      <c r="W24" s="499"/>
      <c r="X24" s="490"/>
      <c r="Y24" s="491"/>
      <c r="Z24" s="430" t="s">
        <v>149</v>
      </c>
      <c r="AA24" s="431"/>
      <c r="AB24" s="431"/>
      <c r="AC24" s="431"/>
      <c r="AD24" s="431"/>
      <c r="AE24" s="431"/>
      <c r="AF24" s="431"/>
      <c r="AG24" s="432"/>
      <c r="AH24" s="433">
        <v>108</v>
      </c>
      <c r="AI24" s="434"/>
      <c r="AJ24" s="434"/>
      <c r="AK24" s="434"/>
      <c r="AL24" s="435"/>
      <c r="AM24" s="433">
        <v>300996</v>
      </c>
      <c r="AN24" s="434"/>
      <c r="AO24" s="434"/>
      <c r="AP24" s="434"/>
      <c r="AQ24" s="434"/>
      <c r="AR24" s="435"/>
      <c r="AS24" s="433">
        <v>2787</v>
      </c>
      <c r="AT24" s="434"/>
      <c r="AU24" s="434"/>
      <c r="AV24" s="434"/>
      <c r="AW24" s="434"/>
      <c r="AX24" s="436"/>
      <c r="AY24" s="424" t="s">
        <v>150</v>
      </c>
      <c r="AZ24" s="425"/>
      <c r="BA24" s="425"/>
      <c r="BB24" s="425"/>
      <c r="BC24" s="425"/>
      <c r="BD24" s="425"/>
      <c r="BE24" s="425"/>
      <c r="BF24" s="425"/>
      <c r="BG24" s="425"/>
      <c r="BH24" s="425"/>
      <c r="BI24" s="425"/>
      <c r="BJ24" s="425"/>
      <c r="BK24" s="425"/>
      <c r="BL24" s="425"/>
      <c r="BM24" s="426"/>
      <c r="BN24" s="457">
        <v>4402953</v>
      </c>
      <c r="BO24" s="458"/>
      <c r="BP24" s="458"/>
      <c r="BQ24" s="458"/>
      <c r="BR24" s="458"/>
      <c r="BS24" s="458"/>
      <c r="BT24" s="458"/>
      <c r="BU24" s="459"/>
      <c r="BV24" s="457">
        <v>4094445</v>
      </c>
      <c r="BW24" s="458"/>
      <c r="BX24" s="458"/>
      <c r="BY24" s="458"/>
      <c r="BZ24" s="458"/>
      <c r="CA24" s="458"/>
      <c r="CB24" s="458"/>
      <c r="CC24" s="459"/>
      <c r="CD24" s="274"/>
      <c r="CE24" s="455"/>
      <c r="CF24" s="455"/>
      <c r="CG24" s="455"/>
      <c r="CH24" s="455"/>
      <c r="CI24" s="455"/>
      <c r="CJ24" s="455"/>
      <c r="CK24" s="455"/>
      <c r="CL24" s="455"/>
      <c r="CM24" s="455"/>
      <c r="CN24" s="455"/>
      <c r="CO24" s="455"/>
      <c r="CP24" s="455"/>
      <c r="CQ24" s="455"/>
      <c r="CR24" s="455"/>
      <c r="CS24" s="456"/>
      <c r="CT24" s="427"/>
      <c r="CU24" s="428"/>
      <c r="CV24" s="428"/>
      <c r="CW24" s="428"/>
      <c r="CX24" s="428"/>
      <c r="CY24" s="428"/>
      <c r="CZ24" s="428"/>
      <c r="DA24" s="429"/>
      <c r="DB24" s="427"/>
      <c r="DC24" s="428"/>
      <c r="DD24" s="428"/>
      <c r="DE24" s="428"/>
      <c r="DF24" s="428"/>
      <c r="DG24" s="428"/>
      <c r="DH24" s="428"/>
      <c r="DI24" s="429"/>
      <c r="DJ24" s="259"/>
      <c r="DK24" s="259"/>
      <c r="DL24" s="259"/>
      <c r="DM24" s="259"/>
      <c r="DN24" s="259"/>
      <c r="DO24" s="259"/>
    </row>
    <row r="25" spans="1:119" s="259" customFormat="1" ht="18.75" customHeight="1" x14ac:dyDescent="0.15">
      <c r="A25" s="260"/>
      <c r="B25" s="489"/>
      <c r="C25" s="490"/>
      <c r="D25" s="491"/>
      <c r="E25" s="430" t="s">
        <v>151</v>
      </c>
      <c r="F25" s="431"/>
      <c r="G25" s="431"/>
      <c r="H25" s="431"/>
      <c r="I25" s="431"/>
      <c r="J25" s="431"/>
      <c r="K25" s="432"/>
      <c r="L25" s="433">
        <v>1</v>
      </c>
      <c r="M25" s="434"/>
      <c r="N25" s="434"/>
      <c r="O25" s="434"/>
      <c r="P25" s="435"/>
      <c r="Q25" s="433">
        <v>5140</v>
      </c>
      <c r="R25" s="434"/>
      <c r="S25" s="434"/>
      <c r="T25" s="434"/>
      <c r="U25" s="434"/>
      <c r="V25" s="435"/>
      <c r="W25" s="499"/>
      <c r="X25" s="490"/>
      <c r="Y25" s="491"/>
      <c r="Z25" s="430" t="s">
        <v>152</v>
      </c>
      <c r="AA25" s="431"/>
      <c r="AB25" s="431"/>
      <c r="AC25" s="431"/>
      <c r="AD25" s="431"/>
      <c r="AE25" s="431"/>
      <c r="AF25" s="431"/>
      <c r="AG25" s="432"/>
      <c r="AH25" s="433" t="s">
        <v>117</v>
      </c>
      <c r="AI25" s="434"/>
      <c r="AJ25" s="434"/>
      <c r="AK25" s="434"/>
      <c r="AL25" s="435"/>
      <c r="AM25" s="433" t="s">
        <v>117</v>
      </c>
      <c r="AN25" s="434"/>
      <c r="AO25" s="434"/>
      <c r="AP25" s="434"/>
      <c r="AQ25" s="434"/>
      <c r="AR25" s="435"/>
      <c r="AS25" s="433" t="s">
        <v>117</v>
      </c>
      <c r="AT25" s="434"/>
      <c r="AU25" s="434"/>
      <c r="AV25" s="434"/>
      <c r="AW25" s="434"/>
      <c r="AX25" s="436"/>
      <c r="AY25" s="449" t="s">
        <v>153</v>
      </c>
      <c r="AZ25" s="450"/>
      <c r="BA25" s="450"/>
      <c r="BB25" s="450"/>
      <c r="BC25" s="450"/>
      <c r="BD25" s="450"/>
      <c r="BE25" s="450"/>
      <c r="BF25" s="450"/>
      <c r="BG25" s="450"/>
      <c r="BH25" s="450"/>
      <c r="BI25" s="450"/>
      <c r="BJ25" s="450"/>
      <c r="BK25" s="450"/>
      <c r="BL25" s="450"/>
      <c r="BM25" s="451"/>
      <c r="BN25" s="452">
        <v>55951</v>
      </c>
      <c r="BO25" s="453"/>
      <c r="BP25" s="453"/>
      <c r="BQ25" s="453"/>
      <c r="BR25" s="453"/>
      <c r="BS25" s="453"/>
      <c r="BT25" s="453"/>
      <c r="BU25" s="454"/>
      <c r="BV25" s="452">
        <v>78007</v>
      </c>
      <c r="BW25" s="453"/>
      <c r="BX25" s="453"/>
      <c r="BY25" s="453"/>
      <c r="BZ25" s="453"/>
      <c r="CA25" s="453"/>
      <c r="CB25" s="453"/>
      <c r="CC25" s="454"/>
      <c r="CD25" s="274"/>
      <c r="CE25" s="455"/>
      <c r="CF25" s="455"/>
      <c r="CG25" s="455"/>
      <c r="CH25" s="455"/>
      <c r="CI25" s="455"/>
      <c r="CJ25" s="455"/>
      <c r="CK25" s="455"/>
      <c r="CL25" s="455"/>
      <c r="CM25" s="455"/>
      <c r="CN25" s="455"/>
      <c r="CO25" s="455"/>
      <c r="CP25" s="455"/>
      <c r="CQ25" s="455"/>
      <c r="CR25" s="455"/>
      <c r="CS25" s="456"/>
      <c r="CT25" s="427"/>
      <c r="CU25" s="428"/>
      <c r="CV25" s="428"/>
      <c r="CW25" s="428"/>
      <c r="CX25" s="428"/>
      <c r="CY25" s="428"/>
      <c r="CZ25" s="428"/>
      <c r="DA25" s="429"/>
      <c r="DB25" s="427"/>
      <c r="DC25" s="428"/>
      <c r="DD25" s="428"/>
      <c r="DE25" s="428"/>
      <c r="DF25" s="428"/>
      <c r="DG25" s="428"/>
      <c r="DH25" s="428"/>
      <c r="DI25" s="429"/>
    </row>
    <row r="26" spans="1:119" s="259" customFormat="1" ht="18.75" customHeight="1" x14ac:dyDescent="0.15">
      <c r="A26" s="260"/>
      <c r="B26" s="489"/>
      <c r="C26" s="490"/>
      <c r="D26" s="491"/>
      <c r="E26" s="430" t="s">
        <v>154</v>
      </c>
      <c r="F26" s="431"/>
      <c r="G26" s="431"/>
      <c r="H26" s="431"/>
      <c r="I26" s="431"/>
      <c r="J26" s="431"/>
      <c r="K26" s="432"/>
      <c r="L26" s="433">
        <v>1</v>
      </c>
      <c r="M26" s="434"/>
      <c r="N26" s="434"/>
      <c r="O26" s="434"/>
      <c r="P26" s="435"/>
      <c r="Q26" s="433">
        <v>4670</v>
      </c>
      <c r="R26" s="434"/>
      <c r="S26" s="434"/>
      <c r="T26" s="434"/>
      <c r="U26" s="434"/>
      <c r="V26" s="435"/>
      <c r="W26" s="499"/>
      <c r="X26" s="490"/>
      <c r="Y26" s="491"/>
      <c r="Z26" s="430" t="s">
        <v>155</v>
      </c>
      <c r="AA26" s="512"/>
      <c r="AB26" s="512"/>
      <c r="AC26" s="512"/>
      <c r="AD26" s="512"/>
      <c r="AE26" s="512"/>
      <c r="AF26" s="512"/>
      <c r="AG26" s="513"/>
      <c r="AH26" s="433">
        <v>8</v>
      </c>
      <c r="AI26" s="434"/>
      <c r="AJ26" s="434"/>
      <c r="AK26" s="434"/>
      <c r="AL26" s="435"/>
      <c r="AM26" s="433">
        <v>20936</v>
      </c>
      <c r="AN26" s="434"/>
      <c r="AO26" s="434"/>
      <c r="AP26" s="434"/>
      <c r="AQ26" s="434"/>
      <c r="AR26" s="435"/>
      <c r="AS26" s="433">
        <v>2617</v>
      </c>
      <c r="AT26" s="434"/>
      <c r="AU26" s="434"/>
      <c r="AV26" s="434"/>
      <c r="AW26" s="434"/>
      <c r="AX26" s="436"/>
      <c r="AY26" s="466" t="s">
        <v>156</v>
      </c>
      <c r="AZ26" s="467"/>
      <c r="BA26" s="467"/>
      <c r="BB26" s="467"/>
      <c r="BC26" s="467"/>
      <c r="BD26" s="467"/>
      <c r="BE26" s="467"/>
      <c r="BF26" s="467"/>
      <c r="BG26" s="467"/>
      <c r="BH26" s="467"/>
      <c r="BI26" s="467"/>
      <c r="BJ26" s="467"/>
      <c r="BK26" s="467"/>
      <c r="BL26" s="467"/>
      <c r="BM26" s="468"/>
      <c r="BN26" s="457" t="s">
        <v>117</v>
      </c>
      <c r="BO26" s="458"/>
      <c r="BP26" s="458"/>
      <c r="BQ26" s="458"/>
      <c r="BR26" s="458"/>
      <c r="BS26" s="458"/>
      <c r="BT26" s="458"/>
      <c r="BU26" s="459"/>
      <c r="BV26" s="457" t="s">
        <v>117</v>
      </c>
      <c r="BW26" s="458"/>
      <c r="BX26" s="458"/>
      <c r="BY26" s="458"/>
      <c r="BZ26" s="458"/>
      <c r="CA26" s="458"/>
      <c r="CB26" s="458"/>
      <c r="CC26" s="459"/>
      <c r="CD26" s="274"/>
      <c r="CE26" s="455"/>
      <c r="CF26" s="455"/>
      <c r="CG26" s="455"/>
      <c r="CH26" s="455"/>
      <c r="CI26" s="455"/>
      <c r="CJ26" s="455"/>
      <c r="CK26" s="455"/>
      <c r="CL26" s="455"/>
      <c r="CM26" s="455"/>
      <c r="CN26" s="455"/>
      <c r="CO26" s="455"/>
      <c r="CP26" s="455"/>
      <c r="CQ26" s="455"/>
      <c r="CR26" s="455"/>
      <c r="CS26" s="456"/>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260"/>
      <c r="B27" s="489"/>
      <c r="C27" s="490"/>
      <c r="D27" s="491"/>
      <c r="E27" s="430" t="s">
        <v>157</v>
      </c>
      <c r="F27" s="431"/>
      <c r="G27" s="431"/>
      <c r="H27" s="431"/>
      <c r="I27" s="431"/>
      <c r="J27" s="431"/>
      <c r="K27" s="432"/>
      <c r="L27" s="433">
        <v>1</v>
      </c>
      <c r="M27" s="434"/>
      <c r="N27" s="434"/>
      <c r="O27" s="434"/>
      <c r="P27" s="435"/>
      <c r="Q27" s="433">
        <v>2450</v>
      </c>
      <c r="R27" s="434"/>
      <c r="S27" s="434"/>
      <c r="T27" s="434"/>
      <c r="U27" s="434"/>
      <c r="V27" s="435"/>
      <c r="W27" s="499"/>
      <c r="X27" s="490"/>
      <c r="Y27" s="491"/>
      <c r="Z27" s="430" t="s">
        <v>158</v>
      </c>
      <c r="AA27" s="431"/>
      <c r="AB27" s="431"/>
      <c r="AC27" s="431"/>
      <c r="AD27" s="431"/>
      <c r="AE27" s="431"/>
      <c r="AF27" s="431"/>
      <c r="AG27" s="432"/>
      <c r="AH27" s="433">
        <v>7</v>
      </c>
      <c r="AI27" s="434"/>
      <c r="AJ27" s="434"/>
      <c r="AK27" s="434"/>
      <c r="AL27" s="435"/>
      <c r="AM27" s="433">
        <v>26769</v>
      </c>
      <c r="AN27" s="434"/>
      <c r="AO27" s="434"/>
      <c r="AP27" s="434"/>
      <c r="AQ27" s="434"/>
      <c r="AR27" s="435"/>
      <c r="AS27" s="433">
        <v>3824</v>
      </c>
      <c r="AT27" s="434"/>
      <c r="AU27" s="434"/>
      <c r="AV27" s="434"/>
      <c r="AW27" s="434"/>
      <c r="AX27" s="436"/>
      <c r="AY27" s="463" t="s">
        <v>159</v>
      </c>
      <c r="AZ27" s="464"/>
      <c r="BA27" s="464"/>
      <c r="BB27" s="464"/>
      <c r="BC27" s="464"/>
      <c r="BD27" s="464"/>
      <c r="BE27" s="464"/>
      <c r="BF27" s="464"/>
      <c r="BG27" s="464"/>
      <c r="BH27" s="464"/>
      <c r="BI27" s="464"/>
      <c r="BJ27" s="464"/>
      <c r="BK27" s="464"/>
      <c r="BL27" s="464"/>
      <c r="BM27" s="465"/>
      <c r="BN27" s="460">
        <v>245041</v>
      </c>
      <c r="BO27" s="461"/>
      <c r="BP27" s="461"/>
      <c r="BQ27" s="461"/>
      <c r="BR27" s="461"/>
      <c r="BS27" s="461"/>
      <c r="BT27" s="461"/>
      <c r="BU27" s="462"/>
      <c r="BV27" s="460">
        <v>244641</v>
      </c>
      <c r="BW27" s="461"/>
      <c r="BX27" s="461"/>
      <c r="BY27" s="461"/>
      <c r="BZ27" s="461"/>
      <c r="CA27" s="461"/>
      <c r="CB27" s="461"/>
      <c r="CC27" s="462"/>
      <c r="CD27" s="276"/>
      <c r="CE27" s="455"/>
      <c r="CF27" s="455"/>
      <c r="CG27" s="455"/>
      <c r="CH27" s="455"/>
      <c r="CI27" s="455"/>
      <c r="CJ27" s="455"/>
      <c r="CK27" s="455"/>
      <c r="CL27" s="455"/>
      <c r="CM27" s="455"/>
      <c r="CN27" s="455"/>
      <c r="CO27" s="455"/>
      <c r="CP27" s="455"/>
      <c r="CQ27" s="455"/>
      <c r="CR27" s="455"/>
      <c r="CS27" s="456"/>
      <c r="CT27" s="427"/>
      <c r="CU27" s="428"/>
      <c r="CV27" s="428"/>
      <c r="CW27" s="428"/>
      <c r="CX27" s="428"/>
      <c r="CY27" s="428"/>
      <c r="CZ27" s="428"/>
      <c r="DA27" s="429"/>
      <c r="DB27" s="427"/>
      <c r="DC27" s="428"/>
      <c r="DD27" s="428"/>
      <c r="DE27" s="428"/>
      <c r="DF27" s="428"/>
      <c r="DG27" s="428"/>
      <c r="DH27" s="428"/>
      <c r="DI27" s="429"/>
      <c r="DJ27" s="259"/>
      <c r="DK27" s="259"/>
      <c r="DL27" s="259"/>
      <c r="DM27" s="259"/>
      <c r="DN27" s="259"/>
      <c r="DO27" s="259"/>
    </row>
    <row r="28" spans="1:119" ht="18.75" customHeight="1" x14ac:dyDescent="0.15">
      <c r="A28" s="260"/>
      <c r="B28" s="489"/>
      <c r="C28" s="490"/>
      <c r="D28" s="491"/>
      <c r="E28" s="430" t="s">
        <v>160</v>
      </c>
      <c r="F28" s="431"/>
      <c r="G28" s="431"/>
      <c r="H28" s="431"/>
      <c r="I28" s="431"/>
      <c r="J28" s="431"/>
      <c r="K28" s="432"/>
      <c r="L28" s="433">
        <v>1</v>
      </c>
      <c r="M28" s="434"/>
      <c r="N28" s="434"/>
      <c r="O28" s="434"/>
      <c r="P28" s="435"/>
      <c r="Q28" s="433">
        <v>1870</v>
      </c>
      <c r="R28" s="434"/>
      <c r="S28" s="434"/>
      <c r="T28" s="434"/>
      <c r="U28" s="434"/>
      <c r="V28" s="435"/>
      <c r="W28" s="499"/>
      <c r="X28" s="490"/>
      <c r="Y28" s="491"/>
      <c r="Z28" s="430" t="s">
        <v>161</v>
      </c>
      <c r="AA28" s="431"/>
      <c r="AB28" s="431"/>
      <c r="AC28" s="431"/>
      <c r="AD28" s="431"/>
      <c r="AE28" s="431"/>
      <c r="AF28" s="431"/>
      <c r="AG28" s="432"/>
      <c r="AH28" s="433" t="s">
        <v>117</v>
      </c>
      <c r="AI28" s="434"/>
      <c r="AJ28" s="434"/>
      <c r="AK28" s="434"/>
      <c r="AL28" s="435"/>
      <c r="AM28" s="433" t="s">
        <v>117</v>
      </c>
      <c r="AN28" s="434"/>
      <c r="AO28" s="434"/>
      <c r="AP28" s="434"/>
      <c r="AQ28" s="434"/>
      <c r="AR28" s="435"/>
      <c r="AS28" s="433" t="s">
        <v>117</v>
      </c>
      <c r="AT28" s="434"/>
      <c r="AU28" s="434"/>
      <c r="AV28" s="434"/>
      <c r="AW28" s="434"/>
      <c r="AX28" s="436"/>
      <c r="AY28" s="440" t="s">
        <v>162</v>
      </c>
      <c r="AZ28" s="441"/>
      <c r="BA28" s="441"/>
      <c r="BB28" s="442"/>
      <c r="BC28" s="449" t="s">
        <v>163</v>
      </c>
      <c r="BD28" s="450"/>
      <c r="BE28" s="450"/>
      <c r="BF28" s="450"/>
      <c r="BG28" s="450"/>
      <c r="BH28" s="450"/>
      <c r="BI28" s="450"/>
      <c r="BJ28" s="450"/>
      <c r="BK28" s="450"/>
      <c r="BL28" s="450"/>
      <c r="BM28" s="451"/>
      <c r="BN28" s="452">
        <v>1257165</v>
      </c>
      <c r="BO28" s="453"/>
      <c r="BP28" s="453"/>
      <c r="BQ28" s="453"/>
      <c r="BR28" s="453"/>
      <c r="BS28" s="453"/>
      <c r="BT28" s="453"/>
      <c r="BU28" s="454"/>
      <c r="BV28" s="452">
        <v>1014564</v>
      </c>
      <c r="BW28" s="453"/>
      <c r="BX28" s="453"/>
      <c r="BY28" s="453"/>
      <c r="BZ28" s="453"/>
      <c r="CA28" s="453"/>
      <c r="CB28" s="453"/>
      <c r="CC28" s="454"/>
      <c r="CD28" s="274"/>
      <c r="CE28" s="455"/>
      <c r="CF28" s="455"/>
      <c r="CG28" s="455"/>
      <c r="CH28" s="455"/>
      <c r="CI28" s="455"/>
      <c r="CJ28" s="455"/>
      <c r="CK28" s="455"/>
      <c r="CL28" s="455"/>
      <c r="CM28" s="455"/>
      <c r="CN28" s="455"/>
      <c r="CO28" s="455"/>
      <c r="CP28" s="455"/>
      <c r="CQ28" s="455"/>
      <c r="CR28" s="455"/>
      <c r="CS28" s="456"/>
      <c r="CT28" s="427"/>
      <c r="CU28" s="428"/>
      <c r="CV28" s="428"/>
      <c r="CW28" s="428"/>
      <c r="CX28" s="428"/>
      <c r="CY28" s="428"/>
      <c r="CZ28" s="428"/>
      <c r="DA28" s="429"/>
      <c r="DB28" s="427"/>
      <c r="DC28" s="428"/>
      <c r="DD28" s="428"/>
      <c r="DE28" s="428"/>
      <c r="DF28" s="428"/>
      <c r="DG28" s="428"/>
      <c r="DH28" s="428"/>
      <c r="DI28" s="429"/>
      <c r="DJ28" s="259"/>
      <c r="DK28" s="259"/>
      <c r="DL28" s="259"/>
      <c r="DM28" s="259"/>
      <c r="DN28" s="259"/>
      <c r="DO28" s="259"/>
    </row>
    <row r="29" spans="1:119" ht="18.75" customHeight="1" x14ac:dyDescent="0.15">
      <c r="A29" s="260"/>
      <c r="B29" s="489"/>
      <c r="C29" s="490"/>
      <c r="D29" s="491"/>
      <c r="E29" s="430" t="s">
        <v>164</v>
      </c>
      <c r="F29" s="431"/>
      <c r="G29" s="431"/>
      <c r="H29" s="431"/>
      <c r="I29" s="431"/>
      <c r="J29" s="431"/>
      <c r="K29" s="432"/>
      <c r="L29" s="433">
        <v>9</v>
      </c>
      <c r="M29" s="434"/>
      <c r="N29" s="434"/>
      <c r="O29" s="434"/>
      <c r="P29" s="435"/>
      <c r="Q29" s="433">
        <v>1680</v>
      </c>
      <c r="R29" s="434"/>
      <c r="S29" s="434"/>
      <c r="T29" s="434"/>
      <c r="U29" s="434"/>
      <c r="V29" s="435"/>
      <c r="W29" s="500"/>
      <c r="X29" s="501"/>
      <c r="Y29" s="502"/>
      <c r="Z29" s="430" t="s">
        <v>165</v>
      </c>
      <c r="AA29" s="431"/>
      <c r="AB29" s="431"/>
      <c r="AC29" s="431"/>
      <c r="AD29" s="431"/>
      <c r="AE29" s="431"/>
      <c r="AF29" s="431"/>
      <c r="AG29" s="432"/>
      <c r="AH29" s="433">
        <v>115</v>
      </c>
      <c r="AI29" s="434"/>
      <c r="AJ29" s="434"/>
      <c r="AK29" s="434"/>
      <c r="AL29" s="435"/>
      <c r="AM29" s="433">
        <v>327765</v>
      </c>
      <c r="AN29" s="434"/>
      <c r="AO29" s="434"/>
      <c r="AP29" s="434"/>
      <c r="AQ29" s="434"/>
      <c r="AR29" s="435"/>
      <c r="AS29" s="433">
        <v>2850</v>
      </c>
      <c r="AT29" s="434"/>
      <c r="AU29" s="434"/>
      <c r="AV29" s="434"/>
      <c r="AW29" s="434"/>
      <c r="AX29" s="436"/>
      <c r="AY29" s="443"/>
      <c r="AZ29" s="444"/>
      <c r="BA29" s="444"/>
      <c r="BB29" s="445"/>
      <c r="BC29" s="437" t="s">
        <v>166</v>
      </c>
      <c r="BD29" s="438"/>
      <c r="BE29" s="438"/>
      <c r="BF29" s="438"/>
      <c r="BG29" s="438"/>
      <c r="BH29" s="438"/>
      <c r="BI29" s="438"/>
      <c r="BJ29" s="438"/>
      <c r="BK29" s="438"/>
      <c r="BL29" s="438"/>
      <c r="BM29" s="439"/>
      <c r="BN29" s="457">
        <v>3</v>
      </c>
      <c r="BO29" s="458"/>
      <c r="BP29" s="458"/>
      <c r="BQ29" s="458"/>
      <c r="BR29" s="458"/>
      <c r="BS29" s="458"/>
      <c r="BT29" s="458"/>
      <c r="BU29" s="459"/>
      <c r="BV29" s="457">
        <v>3</v>
      </c>
      <c r="BW29" s="458"/>
      <c r="BX29" s="458"/>
      <c r="BY29" s="458"/>
      <c r="BZ29" s="458"/>
      <c r="CA29" s="458"/>
      <c r="CB29" s="458"/>
      <c r="CC29" s="459"/>
      <c r="CD29" s="276"/>
      <c r="CE29" s="455"/>
      <c r="CF29" s="455"/>
      <c r="CG29" s="455"/>
      <c r="CH29" s="455"/>
      <c r="CI29" s="455"/>
      <c r="CJ29" s="455"/>
      <c r="CK29" s="455"/>
      <c r="CL29" s="455"/>
      <c r="CM29" s="455"/>
      <c r="CN29" s="455"/>
      <c r="CO29" s="455"/>
      <c r="CP29" s="455"/>
      <c r="CQ29" s="455"/>
      <c r="CR29" s="455"/>
      <c r="CS29" s="456"/>
      <c r="CT29" s="427"/>
      <c r="CU29" s="428"/>
      <c r="CV29" s="428"/>
      <c r="CW29" s="428"/>
      <c r="CX29" s="428"/>
      <c r="CY29" s="428"/>
      <c r="CZ29" s="428"/>
      <c r="DA29" s="429"/>
      <c r="DB29" s="427"/>
      <c r="DC29" s="428"/>
      <c r="DD29" s="428"/>
      <c r="DE29" s="428"/>
      <c r="DF29" s="428"/>
      <c r="DG29" s="428"/>
      <c r="DH29" s="428"/>
      <c r="DI29" s="429"/>
      <c r="DJ29" s="259"/>
      <c r="DK29" s="259"/>
      <c r="DL29" s="259"/>
      <c r="DM29" s="259"/>
      <c r="DN29" s="259"/>
      <c r="DO29" s="259"/>
    </row>
    <row r="30" spans="1:119" ht="18.75" customHeight="1" thickBot="1" x14ac:dyDescent="0.2">
      <c r="A30" s="260"/>
      <c r="B30" s="492"/>
      <c r="C30" s="493"/>
      <c r="D30" s="494"/>
      <c r="E30" s="503"/>
      <c r="F30" s="504"/>
      <c r="G30" s="504"/>
      <c r="H30" s="504"/>
      <c r="I30" s="504"/>
      <c r="J30" s="504"/>
      <c r="K30" s="505"/>
      <c r="L30" s="506"/>
      <c r="M30" s="507"/>
      <c r="N30" s="507"/>
      <c r="O30" s="507"/>
      <c r="P30" s="508"/>
      <c r="Q30" s="506"/>
      <c r="R30" s="507"/>
      <c r="S30" s="507"/>
      <c r="T30" s="507"/>
      <c r="U30" s="507"/>
      <c r="V30" s="508"/>
      <c r="W30" s="509" t="s">
        <v>167</v>
      </c>
      <c r="X30" s="510"/>
      <c r="Y30" s="510"/>
      <c r="Z30" s="510"/>
      <c r="AA30" s="510"/>
      <c r="AB30" s="510"/>
      <c r="AC30" s="510"/>
      <c r="AD30" s="510"/>
      <c r="AE30" s="510"/>
      <c r="AF30" s="510"/>
      <c r="AG30" s="511"/>
      <c r="AH30" s="421">
        <v>96.2</v>
      </c>
      <c r="AI30" s="422"/>
      <c r="AJ30" s="422"/>
      <c r="AK30" s="422"/>
      <c r="AL30" s="422"/>
      <c r="AM30" s="422"/>
      <c r="AN30" s="422"/>
      <c r="AO30" s="422"/>
      <c r="AP30" s="422"/>
      <c r="AQ30" s="422"/>
      <c r="AR30" s="422"/>
      <c r="AS30" s="422"/>
      <c r="AT30" s="422"/>
      <c r="AU30" s="422"/>
      <c r="AV30" s="422"/>
      <c r="AW30" s="422"/>
      <c r="AX30" s="423"/>
      <c r="AY30" s="446"/>
      <c r="AZ30" s="447"/>
      <c r="BA30" s="447"/>
      <c r="BB30" s="448"/>
      <c r="BC30" s="424" t="s">
        <v>168</v>
      </c>
      <c r="BD30" s="425"/>
      <c r="BE30" s="425"/>
      <c r="BF30" s="425"/>
      <c r="BG30" s="425"/>
      <c r="BH30" s="425"/>
      <c r="BI30" s="425"/>
      <c r="BJ30" s="425"/>
      <c r="BK30" s="425"/>
      <c r="BL30" s="425"/>
      <c r="BM30" s="426"/>
      <c r="BN30" s="460">
        <v>719021</v>
      </c>
      <c r="BO30" s="461"/>
      <c r="BP30" s="461"/>
      <c r="BQ30" s="461"/>
      <c r="BR30" s="461"/>
      <c r="BS30" s="461"/>
      <c r="BT30" s="461"/>
      <c r="BU30" s="462"/>
      <c r="BV30" s="460">
        <v>495685</v>
      </c>
      <c r="BW30" s="461"/>
      <c r="BX30" s="461"/>
      <c r="BY30" s="461"/>
      <c r="BZ30" s="461"/>
      <c r="CA30" s="461"/>
      <c r="CB30" s="461"/>
      <c r="CC30" s="462"/>
      <c r="CD30" s="277"/>
      <c r="CE30" s="278"/>
      <c r="CF30" s="278"/>
      <c r="CG30" s="278"/>
      <c r="CH30" s="278"/>
      <c r="CI30" s="278"/>
      <c r="CJ30" s="278"/>
      <c r="CK30" s="278"/>
      <c r="CL30" s="278"/>
      <c r="CM30" s="278"/>
      <c r="CN30" s="278"/>
      <c r="CO30" s="278"/>
      <c r="CP30" s="278"/>
      <c r="CQ30" s="278"/>
      <c r="CR30" s="278"/>
      <c r="CS30" s="279"/>
      <c r="CT30" s="280"/>
      <c r="CU30" s="281"/>
      <c r="CV30" s="281"/>
      <c r="CW30" s="281"/>
      <c r="CX30" s="281"/>
      <c r="CY30" s="281"/>
      <c r="CZ30" s="281"/>
      <c r="DA30" s="282"/>
      <c r="DB30" s="280"/>
      <c r="DC30" s="281"/>
      <c r="DD30" s="281"/>
      <c r="DE30" s="281"/>
      <c r="DF30" s="281"/>
      <c r="DG30" s="281"/>
      <c r="DH30" s="281"/>
      <c r="DI30" s="282"/>
      <c r="DJ30" s="259"/>
      <c r="DK30" s="259"/>
      <c r="DL30" s="259"/>
      <c r="DM30" s="259"/>
      <c r="DN30" s="259"/>
      <c r="DO30" s="259"/>
    </row>
    <row r="31" spans="1:119" ht="13.5" customHeight="1" x14ac:dyDescent="0.15">
      <c r="A31" s="260"/>
      <c r="B31" s="283"/>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5"/>
      <c r="DJ31" s="259"/>
      <c r="DK31" s="259"/>
      <c r="DL31" s="259"/>
      <c r="DM31" s="259"/>
      <c r="DN31" s="259"/>
      <c r="DO31" s="259"/>
    </row>
    <row r="32" spans="1:119" ht="13.5" customHeight="1" x14ac:dyDescent="0.15">
      <c r="A32" s="260"/>
      <c r="B32" s="286"/>
      <c r="C32" s="287" t="s">
        <v>169</v>
      </c>
      <c r="D32" s="287"/>
      <c r="E32" s="287"/>
      <c r="F32" s="284"/>
      <c r="G32" s="284"/>
      <c r="H32" s="284"/>
      <c r="I32" s="284"/>
      <c r="J32" s="284"/>
      <c r="K32" s="284"/>
      <c r="L32" s="284"/>
      <c r="M32" s="284"/>
      <c r="N32" s="284"/>
      <c r="O32" s="284"/>
      <c r="P32" s="284"/>
      <c r="Q32" s="284"/>
      <c r="R32" s="284"/>
      <c r="S32" s="284"/>
      <c r="T32" s="284"/>
      <c r="U32" s="284" t="s">
        <v>170</v>
      </c>
      <c r="V32" s="284"/>
      <c r="W32" s="284"/>
      <c r="X32" s="284"/>
      <c r="Y32" s="284"/>
      <c r="Z32" s="284"/>
      <c r="AA32" s="284"/>
      <c r="AB32" s="284"/>
      <c r="AC32" s="284"/>
      <c r="AD32" s="284"/>
      <c r="AE32" s="284"/>
      <c r="AF32" s="284"/>
      <c r="AG32" s="284"/>
      <c r="AH32" s="284"/>
      <c r="AI32" s="284"/>
      <c r="AJ32" s="284"/>
      <c r="AK32" s="284"/>
      <c r="AL32" s="284"/>
      <c r="AM32" s="288" t="s">
        <v>171</v>
      </c>
      <c r="AN32" s="284"/>
      <c r="AO32" s="284"/>
      <c r="AP32" s="284"/>
      <c r="AQ32" s="284"/>
      <c r="AR32" s="284"/>
      <c r="AS32" s="288"/>
      <c r="AT32" s="288"/>
      <c r="AU32" s="288"/>
      <c r="AV32" s="288"/>
      <c r="AW32" s="288"/>
      <c r="AX32" s="288"/>
      <c r="AY32" s="288"/>
      <c r="AZ32" s="288"/>
      <c r="BA32" s="288"/>
      <c r="BB32" s="284"/>
      <c r="BC32" s="288"/>
      <c r="BD32" s="284"/>
      <c r="BE32" s="288" t="s">
        <v>172</v>
      </c>
      <c r="BF32" s="284"/>
      <c r="BG32" s="284"/>
      <c r="BH32" s="284"/>
      <c r="BI32" s="284"/>
      <c r="BJ32" s="288"/>
      <c r="BK32" s="288"/>
      <c r="BL32" s="288"/>
      <c r="BM32" s="288"/>
      <c r="BN32" s="288"/>
      <c r="BO32" s="288"/>
      <c r="BP32" s="288"/>
      <c r="BQ32" s="288"/>
      <c r="BR32" s="284"/>
      <c r="BS32" s="284"/>
      <c r="BT32" s="284"/>
      <c r="BU32" s="284"/>
      <c r="BV32" s="284"/>
      <c r="BW32" s="284" t="s">
        <v>173</v>
      </c>
      <c r="BX32" s="284"/>
      <c r="BY32" s="284"/>
      <c r="BZ32" s="284"/>
      <c r="CA32" s="284"/>
      <c r="CB32" s="288"/>
      <c r="CC32" s="288"/>
      <c r="CD32" s="288"/>
      <c r="CE32" s="288"/>
      <c r="CF32" s="288"/>
      <c r="CG32" s="288"/>
      <c r="CH32" s="288"/>
      <c r="CI32" s="288"/>
      <c r="CJ32" s="288"/>
      <c r="CK32" s="288"/>
      <c r="CL32" s="288"/>
      <c r="CM32" s="288"/>
      <c r="CN32" s="288"/>
      <c r="CO32" s="288" t="s">
        <v>174</v>
      </c>
      <c r="CP32" s="288"/>
      <c r="CQ32" s="288"/>
      <c r="CR32" s="288"/>
      <c r="CS32" s="288"/>
      <c r="CT32" s="288"/>
      <c r="CU32" s="288"/>
      <c r="CV32" s="288"/>
      <c r="CW32" s="288"/>
      <c r="CX32" s="288"/>
      <c r="CY32" s="288"/>
      <c r="CZ32" s="288"/>
      <c r="DA32" s="288"/>
      <c r="DB32" s="288"/>
      <c r="DC32" s="288"/>
      <c r="DD32" s="288"/>
      <c r="DE32" s="288"/>
      <c r="DF32" s="288"/>
      <c r="DG32" s="288"/>
      <c r="DH32" s="288"/>
      <c r="DI32" s="285"/>
      <c r="DJ32" s="259"/>
      <c r="DK32" s="259"/>
      <c r="DL32" s="259"/>
      <c r="DM32" s="259"/>
      <c r="DN32" s="259"/>
      <c r="DO32" s="259"/>
    </row>
    <row r="33" spans="1:119" ht="13.5" customHeight="1" x14ac:dyDescent="0.15">
      <c r="A33" s="260"/>
      <c r="B33" s="286"/>
      <c r="C33" s="420" t="s">
        <v>175</v>
      </c>
      <c r="D33" s="420"/>
      <c r="E33" s="419" t="s">
        <v>176</v>
      </c>
      <c r="F33" s="419"/>
      <c r="G33" s="419"/>
      <c r="H33" s="419"/>
      <c r="I33" s="419"/>
      <c r="J33" s="419"/>
      <c r="K33" s="419"/>
      <c r="L33" s="419"/>
      <c r="M33" s="419"/>
      <c r="N33" s="419"/>
      <c r="O33" s="419"/>
      <c r="P33" s="419"/>
      <c r="Q33" s="419"/>
      <c r="R33" s="419"/>
      <c r="S33" s="419"/>
      <c r="T33" s="289"/>
      <c r="U33" s="420" t="s">
        <v>175</v>
      </c>
      <c r="V33" s="420"/>
      <c r="W33" s="419" t="s">
        <v>176</v>
      </c>
      <c r="X33" s="419"/>
      <c r="Y33" s="419"/>
      <c r="Z33" s="419"/>
      <c r="AA33" s="419"/>
      <c r="AB33" s="419"/>
      <c r="AC33" s="419"/>
      <c r="AD33" s="419"/>
      <c r="AE33" s="419"/>
      <c r="AF33" s="419"/>
      <c r="AG33" s="419"/>
      <c r="AH33" s="419"/>
      <c r="AI33" s="419"/>
      <c r="AJ33" s="419"/>
      <c r="AK33" s="419"/>
      <c r="AL33" s="289"/>
      <c r="AM33" s="420" t="s">
        <v>175</v>
      </c>
      <c r="AN33" s="420"/>
      <c r="AO33" s="419" t="s">
        <v>176</v>
      </c>
      <c r="AP33" s="419"/>
      <c r="AQ33" s="419"/>
      <c r="AR33" s="419"/>
      <c r="AS33" s="419"/>
      <c r="AT33" s="419"/>
      <c r="AU33" s="419"/>
      <c r="AV33" s="419"/>
      <c r="AW33" s="419"/>
      <c r="AX33" s="419"/>
      <c r="AY33" s="419"/>
      <c r="AZ33" s="419"/>
      <c r="BA33" s="419"/>
      <c r="BB33" s="419"/>
      <c r="BC33" s="419"/>
      <c r="BD33" s="290"/>
      <c r="BE33" s="419" t="s">
        <v>177</v>
      </c>
      <c r="BF33" s="419"/>
      <c r="BG33" s="419" t="s">
        <v>178</v>
      </c>
      <c r="BH33" s="419"/>
      <c r="BI33" s="419"/>
      <c r="BJ33" s="419"/>
      <c r="BK33" s="419"/>
      <c r="BL33" s="419"/>
      <c r="BM33" s="419"/>
      <c r="BN33" s="419"/>
      <c r="BO33" s="419"/>
      <c r="BP33" s="419"/>
      <c r="BQ33" s="419"/>
      <c r="BR33" s="419"/>
      <c r="BS33" s="419"/>
      <c r="BT33" s="419"/>
      <c r="BU33" s="419"/>
      <c r="BV33" s="290"/>
      <c r="BW33" s="420" t="s">
        <v>177</v>
      </c>
      <c r="BX33" s="420"/>
      <c r="BY33" s="419" t="s">
        <v>179</v>
      </c>
      <c r="BZ33" s="419"/>
      <c r="CA33" s="419"/>
      <c r="CB33" s="419"/>
      <c r="CC33" s="419"/>
      <c r="CD33" s="419"/>
      <c r="CE33" s="419"/>
      <c r="CF33" s="419"/>
      <c r="CG33" s="419"/>
      <c r="CH33" s="419"/>
      <c r="CI33" s="419"/>
      <c r="CJ33" s="419"/>
      <c r="CK33" s="419"/>
      <c r="CL33" s="419"/>
      <c r="CM33" s="419"/>
      <c r="CN33" s="289"/>
      <c r="CO33" s="420" t="s">
        <v>175</v>
      </c>
      <c r="CP33" s="420"/>
      <c r="CQ33" s="419" t="s">
        <v>180</v>
      </c>
      <c r="CR33" s="419"/>
      <c r="CS33" s="419"/>
      <c r="CT33" s="419"/>
      <c r="CU33" s="419"/>
      <c r="CV33" s="419"/>
      <c r="CW33" s="419"/>
      <c r="CX33" s="419"/>
      <c r="CY33" s="419"/>
      <c r="CZ33" s="419"/>
      <c r="DA33" s="419"/>
      <c r="DB33" s="419"/>
      <c r="DC33" s="419"/>
      <c r="DD33" s="419"/>
      <c r="DE33" s="419"/>
      <c r="DF33" s="289"/>
      <c r="DG33" s="419" t="s">
        <v>548</v>
      </c>
      <c r="DH33" s="419"/>
      <c r="DI33" s="291"/>
      <c r="DJ33" s="259"/>
      <c r="DK33" s="259"/>
      <c r="DL33" s="259"/>
      <c r="DM33" s="259"/>
      <c r="DN33" s="259"/>
      <c r="DO33" s="259"/>
    </row>
    <row r="34" spans="1:119" ht="32.25" customHeight="1" x14ac:dyDescent="0.15">
      <c r="A34" s="260"/>
      <c r="B34" s="286"/>
      <c r="C34" s="417">
        <f>IF(E34="","",1)</f>
        <v>1</v>
      </c>
      <c r="D34" s="417"/>
      <c r="E34" s="416" t="str">
        <f>IF('各会計、関係団体の財政状況及び健全化判断比率'!B7="","",'各会計、関係団体の財政状況及び健全化判断比率'!B7)</f>
        <v>一般会計</v>
      </c>
      <c r="F34" s="416"/>
      <c r="G34" s="416"/>
      <c r="H34" s="416"/>
      <c r="I34" s="416"/>
      <c r="J34" s="416"/>
      <c r="K34" s="416"/>
      <c r="L34" s="416"/>
      <c r="M34" s="416"/>
      <c r="N34" s="416"/>
      <c r="O34" s="416"/>
      <c r="P34" s="416"/>
      <c r="Q34" s="416"/>
      <c r="R34" s="416"/>
      <c r="S34" s="416"/>
      <c r="T34" s="287"/>
      <c r="U34" s="417">
        <f>IF(W34="","",MAX(C34:D43)+1)</f>
        <v>3</v>
      </c>
      <c r="V34" s="417"/>
      <c r="W34" s="416" t="str">
        <f>IF('各会計、関係団体の財政状況及び健全化判断比率'!B28="","",'各会計、関係団体の財政状況及び健全化判断比率'!B28)</f>
        <v>南伊豆町国民健康保険特別会計</v>
      </c>
      <c r="X34" s="416"/>
      <c r="Y34" s="416"/>
      <c r="Z34" s="416"/>
      <c r="AA34" s="416"/>
      <c r="AB34" s="416"/>
      <c r="AC34" s="416"/>
      <c r="AD34" s="416"/>
      <c r="AE34" s="416"/>
      <c r="AF34" s="416"/>
      <c r="AG34" s="416"/>
      <c r="AH34" s="416"/>
      <c r="AI34" s="416"/>
      <c r="AJ34" s="416"/>
      <c r="AK34" s="416"/>
      <c r="AL34" s="287"/>
      <c r="AM34" s="417">
        <f>IF(AO34="","",MAX(C34:D43,U34:V43)+1)</f>
        <v>6</v>
      </c>
      <c r="AN34" s="417"/>
      <c r="AO34" s="416" t="str">
        <f>IF('各会計、関係団体の財政状況及び健全化判断比率'!B31="","",'各会計、関係団体の財政状況及び健全化判断比率'!B31)</f>
        <v>南伊豆町水道事業会計</v>
      </c>
      <c r="AP34" s="416"/>
      <c r="AQ34" s="416"/>
      <c r="AR34" s="416"/>
      <c r="AS34" s="416"/>
      <c r="AT34" s="416"/>
      <c r="AU34" s="416"/>
      <c r="AV34" s="416"/>
      <c r="AW34" s="416"/>
      <c r="AX34" s="416"/>
      <c r="AY34" s="416"/>
      <c r="AZ34" s="416"/>
      <c r="BA34" s="416"/>
      <c r="BB34" s="416"/>
      <c r="BC34" s="416"/>
      <c r="BD34" s="287"/>
      <c r="BE34" s="417">
        <f>IF(BG34="","",MAX(C34:D43,U34:V43,AM34:AN43)+1)</f>
        <v>7</v>
      </c>
      <c r="BF34" s="417"/>
      <c r="BG34" s="416" t="str">
        <f>IF('各会計、関係団体の財政状況及び健全化判断比率'!B32="","",'各会計、関係団体の財政状況及び健全化判断比率'!B32)</f>
        <v>南伊豆町公共下水道事業特別会計</v>
      </c>
      <c r="BH34" s="416"/>
      <c r="BI34" s="416"/>
      <c r="BJ34" s="416"/>
      <c r="BK34" s="416"/>
      <c r="BL34" s="416"/>
      <c r="BM34" s="416"/>
      <c r="BN34" s="416"/>
      <c r="BO34" s="416"/>
      <c r="BP34" s="416"/>
      <c r="BQ34" s="416"/>
      <c r="BR34" s="416"/>
      <c r="BS34" s="416"/>
      <c r="BT34" s="416"/>
      <c r="BU34" s="416"/>
      <c r="BV34" s="287"/>
      <c r="BW34" s="417">
        <f>IF(BY34="","",MAX(C34:D43,U34:V43,AM34:AN43,BE34:BF43)+1)</f>
        <v>11</v>
      </c>
      <c r="BX34" s="417"/>
      <c r="BY34" s="416" t="str">
        <f>IF('各会計、関係団体の財政状況及び健全化判断比率'!B68="","",'各会計、関係団体の財政状況及び健全化判断比率'!B68)</f>
        <v>静岡県市町総合事務組合</v>
      </c>
      <c r="BZ34" s="416"/>
      <c r="CA34" s="416"/>
      <c r="CB34" s="416"/>
      <c r="CC34" s="416"/>
      <c r="CD34" s="416"/>
      <c r="CE34" s="416"/>
      <c r="CF34" s="416"/>
      <c r="CG34" s="416"/>
      <c r="CH34" s="416"/>
      <c r="CI34" s="416"/>
      <c r="CJ34" s="416"/>
      <c r="CK34" s="416"/>
      <c r="CL34" s="416"/>
      <c r="CM34" s="416"/>
      <c r="CN34" s="287"/>
      <c r="CO34" s="417" t="str">
        <f>IF(CQ34="","",MAX(C34:D43,U34:V43,AM34:AN43,BE34:BF43,BW34:BX43)+1)</f>
        <v/>
      </c>
      <c r="CP34" s="417"/>
      <c r="CQ34" s="416" t="str">
        <f>IF('各会計、関係団体の財政状況及び健全化判断比率'!BS7="","",'各会計、関係団体の財政状況及び健全化判断比率'!BS7)</f>
        <v/>
      </c>
      <c r="CR34" s="416"/>
      <c r="CS34" s="416"/>
      <c r="CT34" s="416"/>
      <c r="CU34" s="416"/>
      <c r="CV34" s="416"/>
      <c r="CW34" s="416"/>
      <c r="CX34" s="416"/>
      <c r="CY34" s="416"/>
      <c r="CZ34" s="416"/>
      <c r="DA34" s="416"/>
      <c r="DB34" s="416"/>
      <c r="DC34" s="416"/>
      <c r="DD34" s="416"/>
      <c r="DE34" s="416"/>
      <c r="DF34" s="284"/>
      <c r="DG34" s="418" t="str">
        <f>IF('各会計、関係団体の財政状況及び健全化判断比率'!BR7="","",'各会計、関係団体の財政状況及び健全化判断比率'!BR7)</f>
        <v/>
      </c>
      <c r="DH34" s="418"/>
      <c r="DI34" s="291"/>
      <c r="DJ34" s="259"/>
      <c r="DK34" s="259"/>
      <c r="DL34" s="259"/>
      <c r="DM34" s="259"/>
      <c r="DN34" s="259"/>
      <c r="DO34" s="259"/>
    </row>
    <row r="35" spans="1:119" ht="32.25" customHeight="1" x14ac:dyDescent="0.15">
      <c r="A35" s="260"/>
      <c r="B35" s="286"/>
      <c r="C35" s="417">
        <f>IF(E35="","",C34+1)</f>
        <v>2</v>
      </c>
      <c r="D35" s="417"/>
      <c r="E35" s="416" t="str">
        <f>IF('各会計、関係団体の財政状況及び健全化判断比率'!B8="","",'各会計、関係団体の財政状況及び健全化判断比率'!B8)</f>
        <v>南伊豆町土地取得特別会計</v>
      </c>
      <c r="F35" s="416"/>
      <c r="G35" s="416"/>
      <c r="H35" s="416"/>
      <c r="I35" s="416"/>
      <c r="J35" s="416"/>
      <c r="K35" s="416"/>
      <c r="L35" s="416"/>
      <c r="M35" s="416"/>
      <c r="N35" s="416"/>
      <c r="O35" s="416"/>
      <c r="P35" s="416"/>
      <c r="Q35" s="416"/>
      <c r="R35" s="416"/>
      <c r="S35" s="416"/>
      <c r="T35" s="287"/>
      <c r="U35" s="417">
        <f>IF(W35="","",U34+1)</f>
        <v>4</v>
      </c>
      <c r="V35" s="417"/>
      <c r="W35" s="416" t="str">
        <f>IF('各会計、関係団体の財政状況及び健全化判断比率'!B29="","",'各会計、関係団体の財政状況及び健全化判断比率'!B29)</f>
        <v>南伊豆町介護保険特別会計</v>
      </c>
      <c r="X35" s="416"/>
      <c r="Y35" s="416"/>
      <c r="Z35" s="416"/>
      <c r="AA35" s="416"/>
      <c r="AB35" s="416"/>
      <c r="AC35" s="416"/>
      <c r="AD35" s="416"/>
      <c r="AE35" s="416"/>
      <c r="AF35" s="416"/>
      <c r="AG35" s="416"/>
      <c r="AH35" s="416"/>
      <c r="AI35" s="416"/>
      <c r="AJ35" s="416"/>
      <c r="AK35" s="416"/>
      <c r="AL35" s="287"/>
      <c r="AM35" s="417" t="str">
        <f t="shared" ref="AM35:AM43" si="0">IF(AO35="","",AM34+1)</f>
        <v/>
      </c>
      <c r="AN35" s="417"/>
      <c r="AO35" s="416"/>
      <c r="AP35" s="416"/>
      <c r="AQ35" s="416"/>
      <c r="AR35" s="416"/>
      <c r="AS35" s="416"/>
      <c r="AT35" s="416"/>
      <c r="AU35" s="416"/>
      <c r="AV35" s="416"/>
      <c r="AW35" s="416"/>
      <c r="AX35" s="416"/>
      <c r="AY35" s="416"/>
      <c r="AZ35" s="416"/>
      <c r="BA35" s="416"/>
      <c r="BB35" s="416"/>
      <c r="BC35" s="416"/>
      <c r="BD35" s="287"/>
      <c r="BE35" s="417">
        <f t="shared" ref="BE35:BE43" si="1">IF(BG35="","",BE34+1)</f>
        <v>8</v>
      </c>
      <c r="BF35" s="417"/>
      <c r="BG35" s="416" t="str">
        <f>IF('各会計、関係団体の財政状況及び健全化判断比率'!B33="","",'各会計、関係団体の財政状況及び健全化判断比率'!B33)</f>
        <v>南伊豆町子浦漁業集落排水事業特別会計</v>
      </c>
      <c r="BH35" s="416"/>
      <c r="BI35" s="416"/>
      <c r="BJ35" s="416"/>
      <c r="BK35" s="416"/>
      <c r="BL35" s="416"/>
      <c r="BM35" s="416"/>
      <c r="BN35" s="416"/>
      <c r="BO35" s="416"/>
      <c r="BP35" s="416"/>
      <c r="BQ35" s="416"/>
      <c r="BR35" s="416"/>
      <c r="BS35" s="416"/>
      <c r="BT35" s="416"/>
      <c r="BU35" s="416"/>
      <c r="BV35" s="287"/>
      <c r="BW35" s="417">
        <f t="shared" ref="BW35:BW43" si="2">IF(BY35="","",BW34+1)</f>
        <v>12</v>
      </c>
      <c r="BX35" s="417"/>
      <c r="BY35" s="416" t="str">
        <f>IF('各会計、関係団体の財政状況及び健全化判断比率'!B69="","",'各会計、関係団体の財政状況及び健全化判断比率'!B69)</f>
        <v>南豆衛生プラント組合</v>
      </c>
      <c r="BZ35" s="416"/>
      <c r="CA35" s="416"/>
      <c r="CB35" s="416"/>
      <c r="CC35" s="416"/>
      <c r="CD35" s="416"/>
      <c r="CE35" s="416"/>
      <c r="CF35" s="416"/>
      <c r="CG35" s="416"/>
      <c r="CH35" s="416"/>
      <c r="CI35" s="416"/>
      <c r="CJ35" s="416"/>
      <c r="CK35" s="416"/>
      <c r="CL35" s="416"/>
      <c r="CM35" s="416"/>
      <c r="CN35" s="287"/>
      <c r="CO35" s="417" t="str">
        <f t="shared" ref="CO35:CO43" si="3">IF(CQ35="","",CO34+1)</f>
        <v/>
      </c>
      <c r="CP35" s="417"/>
      <c r="CQ35" s="416" t="str">
        <f>IF('各会計、関係団体の財政状況及び健全化判断比率'!BS8="","",'各会計、関係団体の財政状況及び健全化判断比率'!BS8)</f>
        <v/>
      </c>
      <c r="CR35" s="416"/>
      <c r="CS35" s="416"/>
      <c r="CT35" s="416"/>
      <c r="CU35" s="416"/>
      <c r="CV35" s="416"/>
      <c r="CW35" s="416"/>
      <c r="CX35" s="416"/>
      <c r="CY35" s="416"/>
      <c r="CZ35" s="416"/>
      <c r="DA35" s="416"/>
      <c r="DB35" s="416"/>
      <c r="DC35" s="416"/>
      <c r="DD35" s="416"/>
      <c r="DE35" s="416"/>
      <c r="DF35" s="284"/>
      <c r="DG35" s="418" t="str">
        <f>IF('各会計、関係団体の財政状況及び健全化判断比率'!BR8="","",'各会計、関係団体の財政状況及び健全化判断比率'!BR8)</f>
        <v/>
      </c>
      <c r="DH35" s="418"/>
      <c r="DI35" s="291"/>
      <c r="DJ35" s="259"/>
      <c r="DK35" s="259"/>
      <c r="DL35" s="259"/>
      <c r="DM35" s="259"/>
      <c r="DN35" s="259"/>
      <c r="DO35" s="259"/>
    </row>
    <row r="36" spans="1:119" ht="32.25" customHeight="1" x14ac:dyDescent="0.15">
      <c r="A36" s="260"/>
      <c r="B36" s="286"/>
      <c r="C36" s="417" t="str">
        <f>IF(E36="","",C35+1)</f>
        <v/>
      </c>
      <c r="D36" s="417"/>
      <c r="E36" s="416" t="str">
        <f>IF('各会計、関係団体の財政状況及び健全化判断比率'!B9="","",'各会計、関係団体の財政状況及び健全化判断比率'!B9)</f>
        <v/>
      </c>
      <c r="F36" s="416"/>
      <c r="G36" s="416"/>
      <c r="H36" s="416"/>
      <c r="I36" s="416"/>
      <c r="J36" s="416"/>
      <c r="K36" s="416"/>
      <c r="L36" s="416"/>
      <c r="M36" s="416"/>
      <c r="N36" s="416"/>
      <c r="O36" s="416"/>
      <c r="P36" s="416"/>
      <c r="Q36" s="416"/>
      <c r="R36" s="416"/>
      <c r="S36" s="416"/>
      <c r="T36" s="287"/>
      <c r="U36" s="417">
        <f t="shared" ref="U36:U43" si="4">IF(W36="","",U35+1)</f>
        <v>5</v>
      </c>
      <c r="V36" s="417"/>
      <c r="W36" s="416" t="str">
        <f>IF('各会計、関係団体の財政状況及び健全化判断比率'!B30="","",'各会計、関係団体の財政状況及び健全化判断比率'!B30)</f>
        <v>南伊豆町後期高齢者医療特別会計</v>
      </c>
      <c r="X36" s="416"/>
      <c r="Y36" s="416"/>
      <c r="Z36" s="416"/>
      <c r="AA36" s="416"/>
      <c r="AB36" s="416"/>
      <c r="AC36" s="416"/>
      <c r="AD36" s="416"/>
      <c r="AE36" s="416"/>
      <c r="AF36" s="416"/>
      <c r="AG36" s="416"/>
      <c r="AH36" s="416"/>
      <c r="AI36" s="416"/>
      <c r="AJ36" s="416"/>
      <c r="AK36" s="416"/>
      <c r="AL36" s="287"/>
      <c r="AM36" s="417" t="str">
        <f t="shared" si="0"/>
        <v/>
      </c>
      <c r="AN36" s="417"/>
      <c r="AO36" s="416"/>
      <c r="AP36" s="416"/>
      <c r="AQ36" s="416"/>
      <c r="AR36" s="416"/>
      <c r="AS36" s="416"/>
      <c r="AT36" s="416"/>
      <c r="AU36" s="416"/>
      <c r="AV36" s="416"/>
      <c r="AW36" s="416"/>
      <c r="AX36" s="416"/>
      <c r="AY36" s="416"/>
      <c r="AZ36" s="416"/>
      <c r="BA36" s="416"/>
      <c r="BB36" s="416"/>
      <c r="BC36" s="416"/>
      <c r="BD36" s="287"/>
      <c r="BE36" s="417">
        <f t="shared" si="1"/>
        <v>9</v>
      </c>
      <c r="BF36" s="417"/>
      <c r="BG36" s="416" t="str">
        <f>IF('各会計、関係団体の財政状況及び健全化判断比率'!B34="","",'各会計、関係団体の財政状況及び健全化判断比率'!B34)</f>
        <v>南伊豆町中木漁業集落排水事業特別会計</v>
      </c>
      <c r="BH36" s="416"/>
      <c r="BI36" s="416"/>
      <c r="BJ36" s="416"/>
      <c r="BK36" s="416"/>
      <c r="BL36" s="416"/>
      <c r="BM36" s="416"/>
      <c r="BN36" s="416"/>
      <c r="BO36" s="416"/>
      <c r="BP36" s="416"/>
      <c r="BQ36" s="416"/>
      <c r="BR36" s="416"/>
      <c r="BS36" s="416"/>
      <c r="BT36" s="416"/>
      <c r="BU36" s="416"/>
      <c r="BV36" s="287"/>
      <c r="BW36" s="417">
        <f t="shared" si="2"/>
        <v>13</v>
      </c>
      <c r="BX36" s="417"/>
      <c r="BY36" s="416" t="str">
        <f>IF('各会計、関係団体の財政状況及び健全化判断比率'!B70="","",'各会計、関係団体の財政状況及び健全化判断比率'!B70)</f>
        <v>伊豆斎場組合</v>
      </c>
      <c r="BZ36" s="416"/>
      <c r="CA36" s="416"/>
      <c r="CB36" s="416"/>
      <c r="CC36" s="416"/>
      <c r="CD36" s="416"/>
      <c r="CE36" s="416"/>
      <c r="CF36" s="416"/>
      <c r="CG36" s="416"/>
      <c r="CH36" s="416"/>
      <c r="CI36" s="416"/>
      <c r="CJ36" s="416"/>
      <c r="CK36" s="416"/>
      <c r="CL36" s="416"/>
      <c r="CM36" s="416"/>
      <c r="CN36" s="287"/>
      <c r="CO36" s="417" t="str">
        <f t="shared" si="3"/>
        <v/>
      </c>
      <c r="CP36" s="417"/>
      <c r="CQ36" s="416" t="str">
        <f>IF('各会計、関係団体の財政状況及び健全化判断比率'!BS9="","",'各会計、関係団体の財政状況及び健全化判断比率'!BS9)</f>
        <v/>
      </c>
      <c r="CR36" s="416"/>
      <c r="CS36" s="416"/>
      <c r="CT36" s="416"/>
      <c r="CU36" s="416"/>
      <c r="CV36" s="416"/>
      <c r="CW36" s="416"/>
      <c r="CX36" s="416"/>
      <c r="CY36" s="416"/>
      <c r="CZ36" s="416"/>
      <c r="DA36" s="416"/>
      <c r="DB36" s="416"/>
      <c r="DC36" s="416"/>
      <c r="DD36" s="416"/>
      <c r="DE36" s="416"/>
      <c r="DF36" s="284"/>
      <c r="DG36" s="418" t="str">
        <f>IF('各会計、関係団体の財政状況及び健全化判断比率'!BR9="","",'各会計、関係団体の財政状況及び健全化判断比率'!BR9)</f>
        <v/>
      </c>
      <c r="DH36" s="418"/>
      <c r="DI36" s="291"/>
      <c r="DJ36" s="259"/>
      <c r="DK36" s="259"/>
      <c r="DL36" s="259"/>
      <c r="DM36" s="259"/>
      <c r="DN36" s="259"/>
      <c r="DO36" s="259"/>
    </row>
    <row r="37" spans="1:119" ht="32.25" customHeight="1" x14ac:dyDescent="0.15">
      <c r="A37" s="260"/>
      <c r="B37" s="286"/>
      <c r="C37" s="417" t="str">
        <f>IF(E37="","",C36+1)</f>
        <v/>
      </c>
      <c r="D37" s="417"/>
      <c r="E37" s="416" t="str">
        <f>IF('各会計、関係団体の財政状況及び健全化判断比率'!B10="","",'各会計、関係団体の財政状況及び健全化判断比率'!B10)</f>
        <v/>
      </c>
      <c r="F37" s="416"/>
      <c r="G37" s="416"/>
      <c r="H37" s="416"/>
      <c r="I37" s="416"/>
      <c r="J37" s="416"/>
      <c r="K37" s="416"/>
      <c r="L37" s="416"/>
      <c r="M37" s="416"/>
      <c r="N37" s="416"/>
      <c r="O37" s="416"/>
      <c r="P37" s="416"/>
      <c r="Q37" s="416"/>
      <c r="R37" s="416"/>
      <c r="S37" s="416"/>
      <c r="T37" s="287"/>
      <c r="U37" s="417" t="str">
        <f t="shared" si="4"/>
        <v/>
      </c>
      <c r="V37" s="417"/>
      <c r="W37" s="416"/>
      <c r="X37" s="416"/>
      <c r="Y37" s="416"/>
      <c r="Z37" s="416"/>
      <c r="AA37" s="416"/>
      <c r="AB37" s="416"/>
      <c r="AC37" s="416"/>
      <c r="AD37" s="416"/>
      <c r="AE37" s="416"/>
      <c r="AF37" s="416"/>
      <c r="AG37" s="416"/>
      <c r="AH37" s="416"/>
      <c r="AI37" s="416"/>
      <c r="AJ37" s="416"/>
      <c r="AK37" s="416"/>
      <c r="AL37" s="287"/>
      <c r="AM37" s="417" t="str">
        <f t="shared" si="0"/>
        <v/>
      </c>
      <c r="AN37" s="417"/>
      <c r="AO37" s="416"/>
      <c r="AP37" s="416"/>
      <c r="AQ37" s="416"/>
      <c r="AR37" s="416"/>
      <c r="AS37" s="416"/>
      <c r="AT37" s="416"/>
      <c r="AU37" s="416"/>
      <c r="AV37" s="416"/>
      <c r="AW37" s="416"/>
      <c r="AX37" s="416"/>
      <c r="AY37" s="416"/>
      <c r="AZ37" s="416"/>
      <c r="BA37" s="416"/>
      <c r="BB37" s="416"/>
      <c r="BC37" s="416"/>
      <c r="BD37" s="287"/>
      <c r="BE37" s="417">
        <f t="shared" si="1"/>
        <v>10</v>
      </c>
      <c r="BF37" s="417"/>
      <c r="BG37" s="416" t="str">
        <f>IF('各会計、関係団体の財政状況及び健全化判断比率'!B35="","",'各会計、関係団体の財政状況及び健全化判断比率'!B35)</f>
        <v>南伊豆町妻良漁業集落排水事業特別会計</v>
      </c>
      <c r="BH37" s="416"/>
      <c r="BI37" s="416"/>
      <c r="BJ37" s="416"/>
      <c r="BK37" s="416"/>
      <c r="BL37" s="416"/>
      <c r="BM37" s="416"/>
      <c r="BN37" s="416"/>
      <c r="BO37" s="416"/>
      <c r="BP37" s="416"/>
      <c r="BQ37" s="416"/>
      <c r="BR37" s="416"/>
      <c r="BS37" s="416"/>
      <c r="BT37" s="416"/>
      <c r="BU37" s="416"/>
      <c r="BV37" s="287"/>
      <c r="BW37" s="417">
        <f t="shared" si="2"/>
        <v>14</v>
      </c>
      <c r="BX37" s="417"/>
      <c r="BY37" s="416" t="str">
        <f>IF('各会計、関係団体の財政状況及び健全化判断比率'!B71="","",'各会計、関係団体の財政状況及び健全化判断比率'!B71)</f>
        <v>下田地区消防組合</v>
      </c>
      <c r="BZ37" s="416"/>
      <c r="CA37" s="416"/>
      <c r="CB37" s="416"/>
      <c r="CC37" s="416"/>
      <c r="CD37" s="416"/>
      <c r="CE37" s="416"/>
      <c r="CF37" s="416"/>
      <c r="CG37" s="416"/>
      <c r="CH37" s="416"/>
      <c r="CI37" s="416"/>
      <c r="CJ37" s="416"/>
      <c r="CK37" s="416"/>
      <c r="CL37" s="416"/>
      <c r="CM37" s="416"/>
      <c r="CN37" s="287"/>
      <c r="CO37" s="417" t="str">
        <f t="shared" si="3"/>
        <v/>
      </c>
      <c r="CP37" s="417"/>
      <c r="CQ37" s="416" t="str">
        <f>IF('各会計、関係団体の財政状況及び健全化判断比率'!BS10="","",'各会計、関係団体の財政状況及び健全化判断比率'!BS10)</f>
        <v/>
      </c>
      <c r="CR37" s="416"/>
      <c r="CS37" s="416"/>
      <c r="CT37" s="416"/>
      <c r="CU37" s="416"/>
      <c r="CV37" s="416"/>
      <c r="CW37" s="416"/>
      <c r="CX37" s="416"/>
      <c r="CY37" s="416"/>
      <c r="CZ37" s="416"/>
      <c r="DA37" s="416"/>
      <c r="DB37" s="416"/>
      <c r="DC37" s="416"/>
      <c r="DD37" s="416"/>
      <c r="DE37" s="416"/>
      <c r="DF37" s="284"/>
      <c r="DG37" s="418" t="str">
        <f>IF('各会計、関係団体の財政状況及び健全化判断比率'!BR10="","",'各会計、関係団体の財政状況及び健全化判断比率'!BR10)</f>
        <v/>
      </c>
      <c r="DH37" s="418"/>
      <c r="DI37" s="291"/>
      <c r="DJ37" s="259"/>
      <c r="DK37" s="259"/>
      <c r="DL37" s="259"/>
      <c r="DM37" s="259"/>
      <c r="DN37" s="259"/>
      <c r="DO37" s="259"/>
    </row>
    <row r="38" spans="1:119" ht="32.25" customHeight="1" x14ac:dyDescent="0.15">
      <c r="A38" s="260"/>
      <c r="B38" s="286"/>
      <c r="C38" s="417" t="str">
        <f t="shared" ref="C38:C43" si="5">IF(E38="","",C37+1)</f>
        <v/>
      </c>
      <c r="D38" s="417"/>
      <c r="E38" s="416" t="str">
        <f>IF('各会計、関係団体の財政状況及び健全化判断比率'!B11="","",'各会計、関係団体の財政状況及び健全化判断比率'!B11)</f>
        <v/>
      </c>
      <c r="F38" s="416"/>
      <c r="G38" s="416"/>
      <c r="H38" s="416"/>
      <c r="I38" s="416"/>
      <c r="J38" s="416"/>
      <c r="K38" s="416"/>
      <c r="L38" s="416"/>
      <c r="M38" s="416"/>
      <c r="N38" s="416"/>
      <c r="O38" s="416"/>
      <c r="P38" s="416"/>
      <c r="Q38" s="416"/>
      <c r="R38" s="416"/>
      <c r="S38" s="416"/>
      <c r="T38" s="287"/>
      <c r="U38" s="417" t="str">
        <f t="shared" si="4"/>
        <v/>
      </c>
      <c r="V38" s="417"/>
      <c r="W38" s="416"/>
      <c r="X38" s="416"/>
      <c r="Y38" s="416"/>
      <c r="Z38" s="416"/>
      <c r="AA38" s="416"/>
      <c r="AB38" s="416"/>
      <c r="AC38" s="416"/>
      <c r="AD38" s="416"/>
      <c r="AE38" s="416"/>
      <c r="AF38" s="416"/>
      <c r="AG38" s="416"/>
      <c r="AH38" s="416"/>
      <c r="AI38" s="416"/>
      <c r="AJ38" s="416"/>
      <c r="AK38" s="416"/>
      <c r="AL38" s="287"/>
      <c r="AM38" s="417" t="str">
        <f t="shared" si="0"/>
        <v/>
      </c>
      <c r="AN38" s="417"/>
      <c r="AO38" s="416"/>
      <c r="AP38" s="416"/>
      <c r="AQ38" s="416"/>
      <c r="AR38" s="416"/>
      <c r="AS38" s="416"/>
      <c r="AT38" s="416"/>
      <c r="AU38" s="416"/>
      <c r="AV38" s="416"/>
      <c r="AW38" s="416"/>
      <c r="AX38" s="416"/>
      <c r="AY38" s="416"/>
      <c r="AZ38" s="416"/>
      <c r="BA38" s="416"/>
      <c r="BB38" s="416"/>
      <c r="BC38" s="416"/>
      <c r="BD38" s="287"/>
      <c r="BE38" s="417" t="str">
        <f t="shared" si="1"/>
        <v/>
      </c>
      <c r="BF38" s="417"/>
      <c r="BG38" s="416"/>
      <c r="BH38" s="416"/>
      <c r="BI38" s="416"/>
      <c r="BJ38" s="416"/>
      <c r="BK38" s="416"/>
      <c r="BL38" s="416"/>
      <c r="BM38" s="416"/>
      <c r="BN38" s="416"/>
      <c r="BO38" s="416"/>
      <c r="BP38" s="416"/>
      <c r="BQ38" s="416"/>
      <c r="BR38" s="416"/>
      <c r="BS38" s="416"/>
      <c r="BT38" s="416"/>
      <c r="BU38" s="416"/>
      <c r="BV38" s="287"/>
      <c r="BW38" s="417">
        <f t="shared" si="2"/>
        <v>15</v>
      </c>
      <c r="BX38" s="417"/>
      <c r="BY38" s="416" t="str">
        <f>IF('各会計、関係団体の財政状況及び健全化判断比率'!B72="","",'各会計、関係団体の財政状況及び健全化判断比率'!B72)</f>
        <v>一部事務組合下田メディカルセンター（普通会計分）</v>
      </c>
      <c r="BZ38" s="416"/>
      <c r="CA38" s="416"/>
      <c r="CB38" s="416"/>
      <c r="CC38" s="416"/>
      <c r="CD38" s="416"/>
      <c r="CE38" s="416"/>
      <c r="CF38" s="416"/>
      <c r="CG38" s="416"/>
      <c r="CH38" s="416"/>
      <c r="CI38" s="416"/>
      <c r="CJ38" s="416"/>
      <c r="CK38" s="416"/>
      <c r="CL38" s="416"/>
      <c r="CM38" s="416"/>
      <c r="CN38" s="287"/>
      <c r="CO38" s="417" t="str">
        <f t="shared" si="3"/>
        <v/>
      </c>
      <c r="CP38" s="417"/>
      <c r="CQ38" s="416" t="str">
        <f>IF('各会計、関係団体の財政状況及び健全化判断比率'!BS11="","",'各会計、関係団体の財政状況及び健全化判断比率'!BS11)</f>
        <v/>
      </c>
      <c r="CR38" s="416"/>
      <c r="CS38" s="416"/>
      <c r="CT38" s="416"/>
      <c r="CU38" s="416"/>
      <c r="CV38" s="416"/>
      <c r="CW38" s="416"/>
      <c r="CX38" s="416"/>
      <c r="CY38" s="416"/>
      <c r="CZ38" s="416"/>
      <c r="DA38" s="416"/>
      <c r="DB38" s="416"/>
      <c r="DC38" s="416"/>
      <c r="DD38" s="416"/>
      <c r="DE38" s="416"/>
      <c r="DF38" s="284"/>
      <c r="DG38" s="418" t="str">
        <f>IF('各会計、関係団体の財政状況及び健全化判断比率'!BR11="","",'各会計、関係団体の財政状況及び健全化判断比率'!BR11)</f>
        <v/>
      </c>
      <c r="DH38" s="418"/>
      <c r="DI38" s="291"/>
      <c r="DJ38" s="259"/>
      <c r="DK38" s="259"/>
      <c r="DL38" s="259"/>
      <c r="DM38" s="259"/>
      <c r="DN38" s="259"/>
      <c r="DO38" s="259"/>
    </row>
    <row r="39" spans="1:119" ht="32.25" customHeight="1" x14ac:dyDescent="0.15">
      <c r="A39" s="260"/>
      <c r="B39" s="286"/>
      <c r="C39" s="417" t="str">
        <f t="shared" si="5"/>
        <v/>
      </c>
      <c r="D39" s="417"/>
      <c r="E39" s="416" t="str">
        <f>IF('各会計、関係団体の財政状況及び健全化判断比率'!B12="","",'各会計、関係団体の財政状況及び健全化判断比率'!B12)</f>
        <v/>
      </c>
      <c r="F39" s="416"/>
      <c r="G39" s="416"/>
      <c r="H39" s="416"/>
      <c r="I39" s="416"/>
      <c r="J39" s="416"/>
      <c r="K39" s="416"/>
      <c r="L39" s="416"/>
      <c r="M39" s="416"/>
      <c r="N39" s="416"/>
      <c r="O39" s="416"/>
      <c r="P39" s="416"/>
      <c r="Q39" s="416"/>
      <c r="R39" s="416"/>
      <c r="S39" s="416"/>
      <c r="T39" s="287"/>
      <c r="U39" s="417" t="str">
        <f t="shared" si="4"/>
        <v/>
      </c>
      <c r="V39" s="417"/>
      <c r="W39" s="416"/>
      <c r="X39" s="416"/>
      <c r="Y39" s="416"/>
      <c r="Z39" s="416"/>
      <c r="AA39" s="416"/>
      <c r="AB39" s="416"/>
      <c r="AC39" s="416"/>
      <c r="AD39" s="416"/>
      <c r="AE39" s="416"/>
      <c r="AF39" s="416"/>
      <c r="AG39" s="416"/>
      <c r="AH39" s="416"/>
      <c r="AI39" s="416"/>
      <c r="AJ39" s="416"/>
      <c r="AK39" s="416"/>
      <c r="AL39" s="287"/>
      <c r="AM39" s="417" t="str">
        <f t="shared" si="0"/>
        <v/>
      </c>
      <c r="AN39" s="417"/>
      <c r="AO39" s="416"/>
      <c r="AP39" s="416"/>
      <c r="AQ39" s="416"/>
      <c r="AR39" s="416"/>
      <c r="AS39" s="416"/>
      <c r="AT39" s="416"/>
      <c r="AU39" s="416"/>
      <c r="AV39" s="416"/>
      <c r="AW39" s="416"/>
      <c r="AX39" s="416"/>
      <c r="AY39" s="416"/>
      <c r="AZ39" s="416"/>
      <c r="BA39" s="416"/>
      <c r="BB39" s="416"/>
      <c r="BC39" s="416"/>
      <c r="BD39" s="287"/>
      <c r="BE39" s="417" t="str">
        <f t="shared" si="1"/>
        <v/>
      </c>
      <c r="BF39" s="417"/>
      <c r="BG39" s="416"/>
      <c r="BH39" s="416"/>
      <c r="BI39" s="416"/>
      <c r="BJ39" s="416"/>
      <c r="BK39" s="416"/>
      <c r="BL39" s="416"/>
      <c r="BM39" s="416"/>
      <c r="BN39" s="416"/>
      <c r="BO39" s="416"/>
      <c r="BP39" s="416"/>
      <c r="BQ39" s="416"/>
      <c r="BR39" s="416"/>
      <c r="BS39" s="416"/>
      <c r="BT39" s="416"/>
      <c r="BU39" s="416"/>
      <c r="BV39" s="287"/>
      <c r="BW39" s="417">
        <f t="shared" si="2"/>
        <v>16</v>
      </c>
      <c r="BX39" s="417"/>
      <c r="BY39" s="416" t="str">
        <f>IF('各会計、関係団体の財政状況及び健全化判断比率'!B73="","",'各会計、関係団体の財政状況及び健全化判断比率'!B73)</f>
        <v>静岡県後期高齢者医療広域連合</v>
      </c>
      <c r="BZ39" s="416"/>
      <c r="CA39" s="416"/>
      <c r="CB39" s="416"/>
      <c r="CC39" s="416"/>
      <c r="CD39" s="416"/>
      <c r="CE39" s="416"/>
      <c r="CF39" s="416"/>
      <c r="CG39" s="416"/>
      <c r="CH39" s="416"/>
      <c r="CI39" s="416"/>
      <c r="CJ39" s="416"/>
      <c r="CK39" s="416"/>
      <c r="CL39" s="416"/>
      <c r="CM39" s="416"/>
      <c r="CN39" s="287"/>
      <c r="CO39" s="417" t="str">
        <f t="shared" si="3"/>
        <v/>
      </c>
      <c r="CP39" s="417"/>
      <c r="CQ39" s="416" t="str">
        <f>IF('各会計、関係団体の財政状況及び健全化判断比率'!BS12="","",'各会計、関係団体の財政状況及び健全化判断比率'!BS12)</f>
        <v/>
      </c>
      <c r="CR39" s="416"/>
      <c r="CS39" s="416"/>
      <c r="CT39" s="416"/>
      <c r="CU39" s="416"/>
      <c r="CV39" s="416"/>
      <c r="CW39" s="416"/>
      <c r="CX39" s="416"/>
      <c r="CY39" s="416"/>
      <c r="CZ39" s="416"/>
      <c r="DA39" s="416"/>
      <c r="DB39" s="416"/>
      <c r="DC39" s="416"/>
      <c r="DD39" s="416"/>
      <c r="DE39" s="416"/>
      <c r="DF39" s="284"/>
      <c r="DG39" s="418" t="str">
        <f>IF('各会計、関係団体の財政状況及び健全化判断比率'!BR12="","",'各会計、関係団体の財政状況及び健全化判断比率'!BR12)</f>
        <v/>
      </c>
      <c r="DH39" s="418"/>
      <c r="DI39" s="291"/>
      <c r="DJ39" s="259"/>
      <c r="DK39" s="259"/>
      <c r="DL39" s="259"/>
      <c r="DM39" s="259"/>
      <c r="DN39" s="259"/>
      <c r="DO39" s="259"/>
    </row>
    <row r="40" spans="1:119" ht="32.25" customHeight="1" x14ac:dyDescent="0.15">
      <c r="A40" s="260"/>
      <c r="B40" s="286"/>
      <c r="C40" s="417" t="str">
        <f t="shared" si="5"/>
        <v/>
      </c>
      <c r="D40" s="417"/>
      <c r="E40" s="416" t="str">
        <f>IF('各会計、関係団体の財政状況及び健全化判断比率'!B13="","",'各会計、関係団体の財政状況及び健全化判断比率'!B13)</f>
        <v/>
      </c>
      <c r="F40" s="416"/>
      <c r="G40" s="416"/>
      <c r="H40" s="416"/>
      <c r="I40" s="416"/>
      <c r="J40" s="416"/>
      <c r="K40" s="416"/>
      <c r="L40" s="416"/>
      <c r="M40" s="416"/>
      <c r="N40" s="416"/>
      <c r="O40" s="416"/>
      <c r="P40" s="416"/>
      <c r="Q40" s="416"/>
      <c r="R40" s="416"/>
      <c r="S40" s="416"/>
      <c r="T40" s="287"/>
      <c r="U40" s="417" t="str">
        <f t="shared" si="4"/>
        <v/>
      </c>
      <c r="V40" s="417"/>
      <c r="W40" s="416"/>
      <c r="X40" s="416"/>
      <c r="Y40" s="416"/>
      <c r="Z40" s="416"/>
      <c r="AA40" s="416"/>
      <c r="AB40" s="416"/>
      <c r="AC40" s="416"/>
      <c r="AD40" s="416"/>
      <c r="AE40" s="416"/>
      <c r="AF40" s="416"/>
      <c r="AG40" s="416"/>
      <c r="AH40" s="416"/>
      <c r="AI40" s="416"/>
      <c r="AJ40" s="416"/>
      <c r="AK40" s="416"/>
      <c r="AL40" s="287"/>
      <c r="AM40" s="417" t="str">
        <f t="shared" si="0"/>
        <v/>
      </c>
      <c r="AN40" s="417"/>
      <c r="AO40" s="416"/>
      <c r="AP40" s="416"/>
      <c r="AQ40" s="416"/>
      <c r="AR40" s="416"/>
      <c r="AS40" s="416"/>
      <c r="AT40" s="416"/>
      <c r="AU40" s="416"/>
      <c r="AV40" s="416"/>
      <c r="AW40" s="416"/>
      <c r="AX40" s="416"/>
      <c r="AY40" s="416"/>
      <c r="AZ40" s="416"/>
      <c r="BA40" s="416"/>
      <c r="BB40" s="416"/>
      <c r="BC40" s="416"/>
      <c r="BD40" s="287"/>
      <c r="BE40" s="417" t="str">
        <f t="shared" si="1"/>
        <v/>
      </c>
      <c r="BF40" s="417"/>
      <c r="BG40" s="416"/>
      <c r="BH40" s="416"/>
      <c r="BI40" s="416"/>
      <c r="BJ40" s="416"/>
      <c r="BK40" s="416"/>
      <c r="BL40" s="416"/>
      <c r="BM40" s="416"/>
      <c r="BN40" s="416"/>
      <c r="BO40" s="416"/>
      <c r="BP40" s="416"/>
      <c r="BQ40" s="416"/>
      <c r="BR40" s="416"/>
      <c r="BS40" s="416"/>
      <c r="BT40" s="416"/>
      <c r="BU40" s="416"/>
      <c r="BV40" s="287"/>
      <c r="BW40" s="417">
        <f t="shared" si="2"/>
        <v>17</v>
      </c>
      <c r="BX40" s="417"/>
      <c r="BY40" s="416" t="str">
        <f>IF('各会計、関係団体の財政状況及び健全化判断比率'!B74="","",'各会計、関係団体の財政状況及び健全化判断比率'!B74)</f>
        <v>静岡地方滞納整理機構</v>
      </c>
      <c r="BZ40" s="416"/>
      <c r="CA40" s="416"/>
      <c r="CB40" s="416"/>
      <c r="CC40" s="416"/>
      <c r="CD40" s="416"/>
      <c r="CE40" s="416"/>
      <c r="CF40" s="416"/>
      <c r="CG40" s="416"/>
      <c r="CH40" s="416"/>
      <c r="CI40" s="416"/>
      <c r="CJ40" s="416"/>
      <c r="CK40" s="416"/>
      <c r="CL40" s="416"/>
      <c r="CM40" s="416"/>
      <c r="CN40" s="287"/>
      <c r="CO40" s="417" t="str">
        <f t="shared" si="3"/>
        <v/>
      </c>
      <c r="CP40" s="417"/>
      <c r="CQ40" s="416" t="str">
        <f>IF('各会計、関係団体の財政状況及び健全化判断比率'!BS13="","",'各会計、関係団体の財政状況及び健全化判断比率'!BS13)</f>
        <v/>
      </c>
      <c r="CR40" s="416"/>
      <c r="CS40" s="416"/>
      <c r="CT40" s="416"/>
      <c r="CU40" s="416"/>
      <c r="CV40" s="416"/>
      <c r="CW40" s="416"/>
      <c r="CX40" s="416"/>
      <c r="CY40" s="416"/>
      <c r="CZ40" s="416"/>
      <c r="DA40" s="416"/>
      <c r="DB40" s="416"/>
      <c r="DC40" s="416"/>
      <c r="DD40" s="416"/>
      <c r="DE40" s="416"/>
      <c r="DF40" s="284"/>
      <c r="DG40" s="418" t="str">
        <f>IF('各会計、関係団体の財政状況及び健全化判断比率'!BR13="","",'各会計、関係団体の財政状況及び健全化判断比率'!BR13)</f>
        <v/>
      </c>
      <c r="DH40" s="418"/>
      <c r="DI40" s="291"/>
      <c r="DJ40" s="259"/>
      <c r="DK40" s="259"/>
      <c r="DL40" s="259"/>
      <c r="DM40" s="259"/>
      <c r="DN40" s="259"/>
      <c r="DO40" s="259"/>
    </row>
    <row r="41" spans="1:119" ht="32.25" customHeight="1" x14ac:dyDescent="0.15">
      <c r="A41" s="260"/>
      <c r="B41" s="286"/>
      <c r="C41" s="417" t="str">
        <f t="shared" si="5"/>
        <v/>
      </c>
      <c r="D41" s="417"/>
      <c r="E41" s="416" t="str">
        <f>IF('各会計、関係団体の財政状況及び健全化判断比率'!B14="","",'各会計、関係団体の財政状況及び健全化判断比率'!B14)</f>
        <v/>
      </c>
      <c r="F41" s="416"/>
      <c r="G41" s="416"/>
      <c r="H41" s="416"/>
      <c r="I41" s="416"/>
      <c r="J41" s="416"/>
      <c r="K41" s="416"/>
      <c r="L41" s="416"/>
      <c r="M41" s="416"/>
      <c r="N41" s="416"/>
      <c r="O41" s="416"/>
      <c r="P41" s="416"/>
      <c r="Q41" s="416"/>
      <c r="R41" s="416"/>
      <c r="S41" s="416"/>
      <c r="T41" s="287"/>
      <c r="U41" s="417" t="str">
        <f t="shared" si="4"/>
        <v/>
      </c>
      <c r="V41" s="417"/>
      <c r="W41" s="416"/>
      <c r="X41" s="416"/>
      <c r="Y41" s="416"/>
      <c r="Z41" s="416"/>
      <c r="AA41" s="416"/>
      <c r="AB41" s="416"/>
      <c r="AC41" s="416"/>
      <c r="AD41" s="416"/>
      <c r="AE41" s="416"/>
      <c r="AF41" s="416"/>
      <c r="AG41" s="416"/>
      <c r="AH41" s="416"/>
      <c r="AI41" s="416"/>
      <c r="AJ41" s="416"/>
      <c r="AK41" s="416"/>
      <c r="AL41" s="287"/>
      <c r="AM41" s="417" t="str">
        <f t="shared" si="0"/>
        <v/>
      </c>
      <c r="AN41" s="417"/>
      <c r="AO41" s="416"/>
      <c r="AP41" s="416"/>
      <c r="AQ41" s="416"/>
      <c r="AR41" s="416"/>
      <c r="AS41" s="416"/>
      <c r="AT41" s="416"/>
      <c r="AU41" s="416"/>
      <c r="AV41" s="416"/>
      <c r="AW41" s="416"/>
      <c r="AX41" s="416"/>
      <c r="AY41" s="416"/>
      <c r="AZ41" s="416"/>
      <c r="BA41" s="416"/>
      <c r="BB41" s="416"/>
      <c r="BC41" s="416"/>
      <c r="BD41" s="287"/>
      <c r="BE41" s="417" t="str">
        <f t="shared" si="1"/>
        <v/>
      </c>
      <c r="BF41" s="417"/>
      <c r="BG41" s="416"/>
      <c r="BH41" s="416"/>
      <c r="BI41" s="416"/>
      <c r="BJ41" s="416"/>
      <c r="BK41" s="416"/>
      <c r="BL41" s="416"/>
      <c r="BM41" s="416"/>
      <c r="BN41" s="416"/>
      <c r="BO41" s="416"/>
      <c r="BP41" s="416"/>
      <c r="BQ41" s="416"/>
      <c r="BR41" s="416"/>
      <c r="BS41" s="416"/>
      <c r="BT41" s="416"/>
      <c r="BU41" s="416"/>
      <c r="BV41" s="287"/>
      <c r="BW41" s="417">
        <f t="shared" si="2"/>
        <v>18</v>
      </c>
      <c r="BX41" s="417"/>
      <c r="BY41" s="416" t="str">
        <f>IF('各会計、関係団体の財政状況及び健全化判断比率'!B75="","",'各会計、関係団体の財政状況及び健全化判断比率'!B75)</f>
        <v>静岡県後期高齢者医療広域連合（事業会計分）</v>
      </c>
      <c r="BZ41" s="416"/>
      <c r="CA41" s="416"/>
      <c r="CB41" s="416"/>
      <c r="CC41" s="416"/>
      <c r="CD41" s="416"/>
      <c r="CE41" s="416"/>
      <c r="CF41" s="416"/>
      <c r="CG41" s="416"/>
      <c r="CH41" s="416"/>
      <c r="CI41" s="416"/>
      <c r="CJ41" s="416"/>
      <c r="CK41" s="416"/>
      <c r="CL41" s="416"/>
      <c r="CM41" s="416"/>
      <c r="CN41" s="287"/>
      <c r="CO41" s="417" t="str">
        <f t="shared" si="3"/>
        <v/>
      </c>
      <c r="CP41" s="417"/>
      <c r="CQ41" s="416" t="str">
        <f>IF('各会計、関係団体の財政状況及び健全化判断比率'!BS14="","",'各会計、関係団体の財政状況及び健全化判断比率'!BS14)</f>
        <v/>
      </c>
      <c r="CR41" s="416"/>
      <c r="CS41" s="416"/>
      <c r="CT41" s="416"/>
      <c r="CU41" s="416"/>
      <c r="CV41" s="416"/>
      <c r="CW41" s="416"/>
      <c r="CX41" s="416"/>
      <c r="CY41" s="416"/>
      <c r="CZ41" s="416"/>
      <c r="DA41" s="416"/>
      <c r="DB41" s="416"/>
      <c r="DC41" s="416"/>
      <c r="DD41" s="416"/>
      <c r="DE41" s="416"/>
      <c r="DF41" s="284"/>
      <c r="DG41" s="418" t="str">
        <f>IF('各会計、関係団体の財政状況及び健全化判断比率'!BR14="","",'各会計、関係団体の財政状況及び健全化判断比率'!BR14)</f>
        <v/>
      </c>
      <c r="DH41" s="418"/>
      <c r="DI41" s="291"/>
      <c r="DJ41" s="259"/>
      <c r="DK41" s="259"/>
      <c r="DL41" s="259"/>
      <c r="DM41" s="259"/>
      <c r="DN41" s="259"/>
      <c r="DO41" s="259"/>
    </row>
    <row r="42" spans="1:119" ht="32.25" customHeight="1" x14ac:dyDescent="0.15">
      <c r="A42" s="259"/>
      <c r="B42" s="286"/>
      <c r="C42" s="417" t="str">
        <f t="shared" si="5"/>
        <v/>
      </c>
      <c r="D42" s="417"/>
      <c r="E42" s="416" t="str">
        <f>IF('各会計、関係団体の財政状況及び健全化判断比率'!B15="","",'各会計、関係団体の財政状況及び健全化判断比率'!B15)</f>
        <v/>
      </c>
      <c r="F42" s="416"/>
      <c r="G42" s="416"/>
      <c r="H42" s="416"/>
      <c r="I42" s="416"/>
      <c r="J42" s="416"/>
      <c r="K42" s="416"/>
      <c r="L42" s="416"/>
      <c r="M42" s="416"/>
      <c r="N42" s="416"/>
      <c r="O42" s="416"/>
      <c r="P42" s="416"/>
      <c r="Q42" s="416"/>
      <c r="R42" s="416"/>
      <c r="S42" s="416"/>
      <c r="T42" s="287"/>
      <c r="U42" s="417" t="str">
        <f t="shared" si="4"/>
        <v/>
      </c>
      <c r="V42" s="417"/>
      <c r="W42" s="416"/>
      <c r="X42" s="416"/>
      <c r="Y42" s="416"/>
      <c r="Z42" s="416"/>
      <c r="AA42" s="416"/>
      <c r="AB42" s="416"/>
      <c r="AC42" s="416"/>
      <c r="AD42" s="416"/>
      <c r="AE42" s="416"/>
      <c r="AF42" s="416"/>
      <c r="AG42" s="416"/>
      <c r="AH42" s="416"/>
      <c r="AI42" s="416"/>
      <c r="AJ42" s="416"/>
      <c r="AK42" s="416"/>
      <c r="AL42" s="287"/>
      <c r="AM42" s="417" t="str">
        <f t="shared" si="0"/>
        <v/>
      </c>
      <c r="AN42" s="417"/>
      <c r="AO42" s="416"/>
      <c r="AP42" s="416"/>
      <c r="AQ42" s="416"/>
      <c r="AR42" s="416"/>
      <c r="AS42" s="416"/>
      <c r="AT42" s="416"/>
      <c r="AU42" s="416"/>
      <c r="AV42" s="416"/>
      <c r="AW42" s="416"/>
      <c r="AX42" s="416"/>
      <c r="AY42" s="416"/>
      <c r="AZ42" s="416"/>
      <c r="BA42" s="416"/>
      <c r="BB42" s="416"/>
      <c r="BC42" s="416"/>
      <c r="BD42" s="287"/>
      <c r="BE42" s="417" t="str">
        <f t="shared" si="1"/>
        <v/>
      </c>
      <c r="BF42" s="417"/>
      <c r="BG42" s="416"/>
      <c r="BH42" s="416"/>
      <c r="BI42" s="416"/>
      <c r="BJ42" s="416"/>
      <c r="BK42" s="416"/>
      <c r="BL42" s="416"/>
      <c r="BM42" s="416"/>
      <c r="BN42" s="416"/>
      <c r="BO42" s="416"/>
      <c r="BP42" s="416"/>
      <c r="BQ42" s="416"/>
      <c r="BR42" s="416"/>
      <c r="BS42" s="416"/>
      <c r="BT42" s="416"/>
      <c r="BU42" s="416"/>
      <c r="BV42" s="287"/>
      <c r="BW42" s="417">
        <f t="shared" si="2"/>
        <v>19</v>
      </c>
      <c r="BX42" s="417"/>
      <c r="BY42" s="416" t="str">
        <f>IF('各会計、関係団体の財政状況及び健全化判断比率'!B76="","",'各会計、関係団体の財政状況及び健全化判断比率'!B76)</f>
        <v>一部事務組合下田メディカルセンター（事業会計分）</v>
      </c>
      <c r="BZ42" s="416"/>
      <c r="CA42" s="416"/>
      <c r="CB42" s="416"/>
      <c r="CC42" s="416"/>
      <c r="CD42" s="416"/>
      <c r="CE42" s="416"/>
      <c r="CF42" s="416"/>
      <c r="CG42" s="416"/>
      <c r="CH42" s="416"/>
      <c r="CI42" s="416"/>
      <c r="CJ42" s="416"/>
      <c r="CK42" s="416"/>
      <c r="CL42" s="416"/>
      <c r="CM42" s="416"/>
      <c r="CN42" s="287"/>
      <c r="CO42" s="417" t="str">
        <f t="shared" si="3"/>
        <v/>
      </c>
      <c r="CP42" s="417"/>
      <c r="CQ42" s="416" t="str">
        <f>IF('各会計、関係団体の財政状況及び健全化判断比率'!BS15="","",'各会計、関係団体の財政状況及び健全化判断比率'!BS15)</f>
        <v/>
      </c>
      <c r="CR42" s="416"/>
      <c r="CS42" s="416"/>
      <c r="CT42" s="416"/>
      <c r="CU42" s="416"/>
      <c r="CV42" s="416"/>
      <c r="CW42" s="416"/>
      <c r="CX42" s="416"/>
      <c r="CY42" s="416"/>
      <c r="CZ42" s="416"/>
      <c r="DA42" s="416"/>
      <c r="DB42" s="416"/>
      <c r="DC42" s="416"/>
      <c r="DD42" s="416"/>
      <c r="DE42" s="416"/>
      <c r="DF42" s="284"/>
      <c r="DG42" s="418" t="str">
        <f>IF('各会計、関係団体の財政状況及び健全化判断比率'!BR15="","",'各会計、関係団体の財政状況及び健全化判断比率'!BR15)</f>
        <v/>
      </c>
      <c r="DH42" s="418"/>
      <c r="DI42" s="291"/>
      <c r="DJ42" s="259"/>
      <c r="DK42" s="259"/>
      <c r="DL42" s="259"/>
      <c r="DM42" s="259"/>
      <c r="DN42" s="259"/>
      <c r="DO42" s="259"/>
    </row>
    <row r="43" spans="1:119" ht="32.25" customHeight="1" x14ac:dyDescent="0.15">
      <c r="A43" s="259"/>
      <c r="B43" s="286"/>
      <c r="C43" s="417" t="str">
        <f t="shared" si="5"/>
        <v/>
      </c>
      <c r="D43" s="417"/>
      <c r="E43" s="416" t="str">
        <f>IF('各会計、関係団体の財政状況及び健全化判断比率'!B16="","",'各会計、関係団体の財政状況及び健全化判断比率'!B16)</f>
        <v/>
      </c>
      <c r="F43" s="416"/>
      <c r="G43" s="416"/>
      <c r="H43" s="416"/>
      <c r="I43" s="416"/>
      <c r="J43" s="416"/>
      <c r="K43" s="416"/>
      <c r="L43" s="416"/>
      <c r="M43" s="416"/>
      <c r="N43" s="416"/>
      <c r="O43" s="416"/>
      <c r="P43" s="416"/>
      <c r="Q43" s="416"/>
      <c r="R43" s="416"/>
      <c r="S43" s="416"/>
      <c r="T43" s="287"/>
      <c r="U43" s="417" t="str">
        <f t="shared" si="4"/>
        <v/>
      </c>
      <c r="V43" s="417"/>
      <c r="W43" s="416"/>
      <c r="X43" s="416"/>
      <c r="Y43" s="416"/>
      <c r="Z43" s="416"/>
      <c r="AA43" s="416"/>
      <c r="AB43" s="416"/>
      <c r="AC43" s="416"/>
      <c r="AD43" s="416"/>
      <c r="AE43" s="416"/>
      <c r="AF43" s="416"/>
      <c r="AG43" s="416"/>
      <c r="AH43" s="416"/>
      <c r="AI43" s="416"/>
      <c r="AJ43" s="416"/>
      <c r="AK43" s="416"/>
      <c r="AL43" s="287"/>
      <c r="AM43" s="417" t="str">
        <f t="shared" si="0"/>
        <v/>
      </c>
      <c r="AN43" s="417"/>
      <c r="AO43" s="416"/>
      <c r="AP43" s="416"/>
      <c r="AQ43" s="416"/>
      <c r="AR43" s="416"/>
      <c r="AS43" s="416"/>
      <c r="AT43" s="416"/>
      <c r="AU43" s="416"/>
      <c r="AV43" s="416"/>
      <c r="AW43" s="416"/>
      <c r="AX43" s="416"/>
      <c r="AY43" s="416"/>
      <c r="AZ43" s="416"/>
      <c r="BA43" s="416"/>
      <c r="BB43" s="416"/>
      <c r="BC43" s="416"/>
      <c r="BD43" s="287"/>
      <c r="BE43" s="417" t="str">
        <f t="shared" si="1"/>
        <v/>
      </c>
      <c r="BF43" s="417"/>
      <c r="BG43" s="416"/>
      <c r="BH43" s="416"/>
      <c r="BI43" s="416"/>
      <c r="BJ43" s="416"/>
      <c r="BK43" s="416"/>
      <c r="BL43" s="416"/>
      <c r="BM43" s="416"/>
      <c r="BN43" s="416"/>
      <c r="BO43" s="416"/>
      <c r="BP43" s="416"/>
      <c r="BQ43" s="416"/>
      <c r="BR43" s="416"/>
      <c r="BS43" s="416"/>
      <c r="BT43" s="416"/>
      <c r="BU43" s="416"/>
      <c r="BV43" s="287"/>
      <c r="BW43" s="417" t="str">
        <f t="shared" si="2"/>
        <v/>
      </c>
      <c r="BX43" s="417"/>
      <c r="BY43" s="416" t="str">
        <f>IF('各会計、関係団体の財政状況及び健全化判断比率'!B77="","",'各会計、関係団体の財政状況及び健全化判断比率'!B77)</f>
        <v/>
      </c>
      <c r="BZ43" s="416"/>
      <c r="CA43" s="416"/>
      <c r="CB43" s="416"/>
      <c r="CC43" s="416"/>
      <c r="CD43" s="416"/>
      <c r="CE43" s="416"/>
      <c r="CF43" s="416"/>
      <c r="CG43" s="416"/>
      <c r="CH43" s="416"/>
      <c r="CI43" s="416"/>
      <c r="CJ43" s="416"/>
      <c r="CK43" s="416"/>
      <c r="CL43" s="416"/>
      <c r="CM43" s="416"/>
      <c r="CN43" s="287"/>
      <c r="CO43" s="417" t="str">
        <f t="shared" si="3"/>
        <v/>
      </c>
      <c r="CP43" s="417"/>
      <c r="CQ43" s="416" t="str">
        <f>IF('各会計、関係団体の財政状況及び健全化判断比率'!BS16="","",'各会計、関係団体の財政状況及び健全化判断比率'!BS16)</f>
        <v/>
      </c>
      <c r="CR43" s="416"/>
      <c r="CS43" s="416"/>
      <c r="CT43" s="416"/>
      <c r="CU43" s="416"/>
      <c r="CV43" s="416"/>
      <c r="CW43" s="416"/>
      <c r="CX43" s="416"/>
      <c r="CY43" s="416"/>
      <c r="CZ43" s="416"/>
      <c r="DA43" s="416"/>
      <c r="DB43" s="416"/>
      <c r="DC43" s="416"/>
      <c r="DD43" s="416"/>
      <c r="DE43" s="416"/>
      <c r="DF43" s="284"/>
      <c r="DG43" s="418" t="str">
        <f>IF('各会計、関係団体の財政状況及び健全化判断比率'!BR16="","",'各会計、関係団体の財政状況及び健全化判断比率'!BR16)</f>
        <v/>
      </c>
      <c r="DH43" s="418"/>
      <c r="DI43" s="291"/>
      <c r="DJ43" s="259"/>
      <c r="DK43" s="259"/>
      <c r="DL43" s="259"/>
      <c r="DM43" s="259"/>
      <c r="DN43" s="259"/>
      <c r="DO43" s="259"/>
    </row>
    <row r="44" spans="1:119" ht="13.5" customHeight="1" thickBot="1" x14ac:dyDescent="0.2">
      <c r="A44" s="259"/>
      <c r="B44" s="292"/>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293"/>
      <c r="CZ44" s="293"/>
      <c r="DA44" s="293"/>
      <c r="DB44" s="293"/>
      <c r="DC44" s="293"/>
      <c r="DD44" s="293"/>
      <c r="DE44" s="293"/>
      <c r="DF44" s="293"/>
      <c r="DG44" s="293"/>
      <c r="DH44" s="293"/>
      <c r="DI44" s="294"/>
      <c r="DJ44" s="259"/>
      <c r="DK44" s="259"/>
      <c r="DL44" s="259"/>
      <c r="DM44" s="259"/>
      <c r="DN44" s="259"/>
      <c r="DO44" s="259"/>
    </row>
    <row r="45" spans="1:119"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row>
    <row r="46" spans="1:119" x14ac:dyDescent="0.15">
      <c r="B46" s="259" t="s">
        <v>181</v>
      </c>
      <c r="C46" s="259"/>
      <c r="D46" s="259"/>
      <c r="E46" s="259" t="s">
        <v>182</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row>
    <row r="47" spans="1:119" x14ac:dyDescent="0.15">
      <c r="B47" s="259"/>
      <c r="C47" s="259"/>
      <c r="D47" s="259"/>
      <c r="E47" s="259" t="s">
        <v>183</v>
      </c>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row>
    <row r="48" spans="1:119" x14ac:dyDescent="0.15">
      <c r="B48" s="259"/>
      <c r="C48" s="259"/>
      <c r="D48" s="259"/>
      <c r="E48" s="259" t="s">
        <v>184</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row>
    <row r="49" spans="5:5" x14ac:dyDescent="0.15">
      <c r="E49" s="295" t="s">
        <v>185</v>
      </c>
    </row>
    <row r="50" spans="5:5" x14ac:dyDescent="0.15">
      <c r="E50" s="261" t="s">
        <v>186</v>
      </c>
    </row>
    <row r="51" spans="5:5" x14ac:dyDescent="0.15">
      <c r="E51" s="261" t="s">
        <v>187</v>
      </c>
    </row>
    <row r="52" spans="5:5" x14ac:dyDescent="0.15">
      <c r="E52" s="261"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232" t="s">
        <v>533</v>
      </c>
      <c r="D34" s="1232"/>
      <c r="E34" s="1233"/>
      <c r="F34" s="32">
        <v>8.9499999999999993</v>
      </c>
      <c r="G34" s="33">
        <v>8.23</v>
      </c>
      <c r="H34" s="33">
        <v>7.89</v>
      </c>
      <c r="I34" s="33">
        <v>14.63</v>
      </c>
      <c r="J34" s="34">
        <v>9.93</v>
      </c>
      <c r="K34" s="22"/>
      <c r="L34" s="22"/>
      <c r="M34" s="22"/>
      <c r="N34" s="22"/>
      <c r="O34" s="22"/>
      <c r="P34" s="22"/>
    </row>
    <row r="35" spans="1:16" ht="39" customHeight="1" x14ac:dyDescent="0.15">
      <c r="A35" s="22"/>
      <c r="B35" s="35"/>
      <c r="C35" s="1226" t="s">
        <v>534</v>
      </c>
      <c r="D35" s="1227"/>
      <c r="E35" s="1228"/>
      <c r="F35" s="36">
        <v>3.11</v>
      </c>
      <c r="G35" s="37">
        <v>3.52</v>
      </c>
      <c r="H35" s="37">
        <v>4.5599999999999996</v>
      </c>
      <c r="I35" s="37">
        <v>4.3600000000000003</v>
      </c>
      <c r="J35" s="38">
        <v>5.53</v>
      </c>
      <c r="K35" s="22"/>
      <c r="L35" s="22"/>
      <c r="M35" s="22"/>
      <c r="N35" s="22"/>
      <c r="O35" s="22"/>
      <c r="P35" s="22"/>
    </row>
    <row r="36" spans="1:16" ht="39" customHeight="1" x14ac:dyDescent="0.15">
      <c r="A36" s="22"/>
      <c r="B36" s="35"/>
      <c r="C36" s="1226" t="s">
        <v>535</v>
      </c>
      <c r="D36" s="1227"/>
      <c r="E36" s="1228"/>
      <c r="F36" s="36">
        <v>4.5999999999999996</v>
      </c>
      <c r="G36" s="37">
        <v>5.72</v>
      </c>
      <c r="H36" s="37">
        <v>6.25</v>
      </c>
      <c r="I36" s="37">
        <v>6.88</v>
      </c>
      <c r="J36" s="38">
        <v>5.37</v>
      </c>
      <c r="K36" s="22"/>
      <c r="L36" s="22"/>
      <c r="M36" s="22"/>
      <c r="N36" s="22"/>
      <c r="O36" s="22"/>
      <c r="P36" s="22"/>
    </row>
    <row r="37" spans="1:16" ht="39" customHeight="1" x14ac:dyDescent="0.15">
      <c r="A37" s="22"/>
      <c r="B37" s="35"/>
      <c r="C37" s="1226" t="s">
        <v>536</v>
      </c>
      <c r="D37" s="1227"/>
      <c r="E37" s="1228"/>
      <c r="F37" s="36">
        <v>0.45</v>
      </c>
      <c r="G37" s="37">
        <v>0.4</v>
      </c>
      <c r="H37" s="37">
        <v>0</v>
      </c>
      <c r="I37" s="37">
        <v>7.0000000000000007E-2</v>
      </c>
      <c r="J37" s="38">
        <v>0.08</v>
      </c>
      <c r="K37" s="22"/>
      <c r="L37" s="22"/>
      <c r="M37" s="22"/>
      <c r="N37" s="22"/>
      <c r="O37" s="22"/>
      <c r="P37" s="22"/>
    </row>
    <row r="38" spans="1:16" ht="39" customHeight="1" x14ac:dyDescent="0.15">
      <c r="A38" s="22"/>
      <c r="B38" s="35"/>
      <c r="C38" s="1226" t="s">
        <v>537</v>
      </c>
      <c r="D38" s="1227"/>
      <c r="E38" s="1228"/>
      <c r="F38" s="36">
        <v>0.03</v>
      </c>
      <c r="G38" s="37">
        <v>0.01</v>
      </c>
      <c r="H38" s="37">
        <v>0</v>
      </c>
      <c r="I38" s="37">
        <v>0.05</v>
      </c>
      <c r="J38" s="38">
        <v>0.02</v>
      </c>
      <c r="K38" s="22"/>
      <c r="L38" s="22"/>
      <c r="M38" s="22"/>
      <c r="N38" s="22"/>
      <c r="O38" s="22"/>
      <c r="P38" s="22"/>
    </row>
    <row r="39" spans="1:16" ht="39" customHeight="1" x14ac:dyDescent="0.15">
      <c r="A39" s="22"/>
      <c r="B39" s="35"/>
      <c r="C39" s="1226" t="s">
        <v>538</v>
      </c>
      <c r="D39" s="1227"/>
      <c r="E39" s="1228"/>
      <c r="F39" s="36">
        <v>0</v>
      </c>
      <c r="G39" s="37">
        <v>0</v>
      </c>
      <c r="H39" s="37">
        <v>0</v>
      </c>
      <c r="I39" s="37">
        <v>0</v>
      </c>
      <c r="J39" s="38">
        <v>0</v>
      </c>
      <c r="K39" s="22"/>
      <c r="L39" s="22"/>
      <c r="M39" s="22"/>
      <c r="N39" s="22"/>
      <c r="O39" s="22"/>
      <c r="P39" s="22"/>
    </row>
    <row r="40" spans="1:16" ht="39" customHeight="1" x14ac:dyDescent="0.15">
      <c r="A40" s="22"/>
      <c r="B40" s="35"/>
      <c r="C40" s="1226" t="s">
        <v>539</v>
      </c>
      <c r="D40" s="1227"/>
      <c r="E40" s="1228"/>
      <c r="F40" s="36">
        <v>0.01</v>
      </c>
      <c r="G40" s="37">
        <v>0</v>
      </c>
      <c r="H40" s="37">
        <v>0</v>
      </c>
      <c r="I40" s="37">
        <v>0.54</v>
      </c>
      <c r="J40" s="38">
        <v>0</v>
      </c>
      <c r="K40" s="22"/>
      <c r="L40" s="22"/>
      <c r="M40" s="22"/>
      <c r="N40" s="22"/>
      <c r="O40" s="22"/>
      <c r="P40" s="22"/>
    </row>
    <row r="41" spans="1:16" ht="39" customHeight="1" x14ac:dyDescent="0.15">
      <c r="A41" s="22"/>
      <c r="B41" s="35"/>
      <c r="C41" s="1226" t="s">
        <v>540</v>
      </c>
      <c r="D41" s="1227"/>
      <c r="E41" s="1228"/>
      <c r="F41" s="36">
        <v>0</v>
      </c>
      <c r="G41" s="37">
        <v>0</v>
      </c>
      <c r="H41" s="37">
        <v>0</v>
      </c>
      <c r="I41" s="37">
        <v>0</v>
      </c>
      <c r="J41" s="38">
        <v>0</v>
      </c>
      <c r="K41" s="22"/>
      <c r="L41" s="22"/>
      <c r="M41" s="22"/>
      <c r="N41" s="22"/>
      <c r="O41" s="22"/>
      <c r="P41" s="22"/>
    </row>
    <row r="42" spans="1:16" ht="39" customHeight="1" x14ac:dyDescent="0.15">
      <c r="A42" s="22"/>
      <c r="B42" s="39"/>
      <c r="C42" s="1226" t="s">
        <v>541</v>
      </c>
      <c r="D42" s="1227"/>
      <c r="E42" s="1228"/>
      <c r="F42" s="36" t="s">
        <v>487</v>
      </c>
      <c r="G42" s="37" t="s">
        <v>487</v>
      </c>
      <c r="H42" s="37" t="s">
        <v>487</v>
      </c>
      <c r="I42" s="37" t="s">
        <v>487</v>
      </c>
      <c r="J42" s="38" t="s">
        <v>487</v>
      </c>
      <c r="K42" s="22"/>
      <c r="L42" s="22"/>
      <c r="M42" s="22"/>
      <c r="N42" s="22"/>
      <c r="O42" s="22"/>
      <c r="P42" s="22"/>
    </row>
    <row r="43" spans="1:16" ht="39" customHeight="1" thickBot="1" x14ac:dyDescent="0.2">
      <c r="A43" s="22"/>
      <c r="B43" s="40"/>
      <c r="C43" s="1229" t="s">
        <v>542</v>
      </c>
      <c r="D43" s="1230"/>
      <c r="E43" s="123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501</v>
      </c>
      <c r="L45" s="60">
        <v>468</v>
      </c>
      <c r="M45" s="60">
        <v>462</v>
      </c>
      <c r="N45" s="60">
        <v>436</v>
      </c>
      <c r="O45" s="61">
        <v>430</v>
      </c>
      <c r="P45" s="48"/>
      <c r="Q45" s="48"/>
      <c r="R45" s="48"/>
      <c r="S45" s="48"/>
      <c r="T45" s="48"/>
      <c r="U45" s="48"/>
    </row>
    <row r="46" spans="1:21" ht="30.75" customHeight="1" x14ac:dyDescent="0.15">
      <c r="A46" s="48"/>
      <c r="B46" s="1244"/>
      <c r="C46" s="1245"/>
      <c r="D46" s="62"/>
      <c r="E46" s="1236" t="s">
        <v>13</v>
      </c>
      <c r="F46" s="1236"/>
      <c r="G46" s="1236"/>
      <c r="H46" s="1236"/>
      <c r="I46" s="1236"/>
      <c r="J46" s="1237"/>
      <c r="K46" s="63" t="s">
        <v>487</v>
      </c>
      <c r="L46" s="64" t="s">
        <v>487</v>
      </c>
      <c r="M46" s="64" t="s">
        <v>487</v>
      </c>
      <c r="N46" s="64" t="s">
        <v>487</v>
      </c>
      <c r="O46" s="65" t="s">
        <v>487</v>
      </c>
      <c r="P46" s="48"/>
      <c r="Q46" s="48"/>
      <c r="R46" s="48"/>
      <c r="S46" s="48"/>
      <c r="T46" s="48"/>
      <c r="U46" s="48"/>
    </row>
    <row r="47" spans="1:21" ht="30.75" customHeight="1" x14ac:dyDescent="0.15">
      <c r="A47" s="48"/>
      <c r="B47" s="1244"/>
      <c r="C47" s="1245"/>
      <c r="D47" s="62"/>
      <c r="E47" s="1236" t="s">
        <v>14</v>
      </c>
      <c r="F47" s="1236"/>
      <c r="G47" s="1236"/>
      <c r="H47" s="1236"/>
      <c r="I47" s="1236"/>
      <c r="J47" s="1237"/>
      <c r="K47" s="63" t="s">
        <v>487</v>
      </c>
      <c r="L47" s="64" t="s">
        <v>487</v>
      </c>
      <c r="M47" s="64" t="s">
        <v>487</v>
      </c>
      <c r="N47" s="64" t="s">
        <v>487</v>
      </c>
      <c r="O47" s="65" t="s">
        <v>487</v>
      </c>
      <c r="P47" s="48"/>
      <c r="Q47" s="48"/>
      <c r="R47" s="48"/>
      <c r="S47" s="48"/>
      <c r="T47" s="48"/>
      <c r="U47" s="48"/>
    </row>
    <row r="48" spans="1:21" ht="30.75" customHeight="1" x14ac:dyDescent="0.15">
      <c r="A48" s="48"/>
      <c r="B48" s="1244"/>
      <c r="C48" s="1245"/>
      <c r="D48" s="62"/>
      <c r="E48" s="1236" t="s">
        <v>15</v>
      </c>
      <c r="F48" s="1236"/>
      <c r="G48" s="1236"/>
      <c r="H48" s="1236"/>
      <c r="I48" s="1236"/>
      <c r="J48" s="1237"/>
      <c r="K48" s="63">
        <v>158</v>
      </c>
      <c r="L48" s="64">
        <v>158</v>
      </c>
      <c r="M48" s="64">
        <v>159</v>
      </c>
      <c r="N48" s="64">
        <v>150</v>
      </c>
      <c r="O48" s="65">
        <v>132</v>
      </c>
      <c r="P48" s="48"/>
      <c r="Q48" s="48"/>
      <c r="R48" s="48"/>
      <c r="S48" s="48"/>
      <c r="T48" s="48"/>
      <c r="U48" s="48"/>
    </row>
    <row r="49" spans="1:21" ht="30.75" customHeight="1" x14ac:dyDescent="0.15">
      <c r="A49" s="48"/>
      <c r="B49" s="1244"/>
      <c r="C49" s="1245"/>
      <c r="D49" s="62"/>
      <c r="E49" s="1236" t="s">
        <v>16</v>
      </c>
      <c r="F49" s="1236"/>
      <c r="G49" s="1236"/>
      <c r="H49" s="1236"/>
      <c r="I49" s="1236"/>
      <c r="J49" s="1237"/>
      <c r="K49" s="63">
        <v>56</v>
      </c>
      <c r="L49" s="64">
        <v>89</v>
      </c>
      <c r="M49" s="64">
        <v>77</v>
      </c>
      <c r="N49" s="64">
        <v>90</v>
      </c>
      <c r="O49" s="65">
        <v>93</v>
      </c>
      <c r="P49" s="48"/>
      <c r="Q49" s="48"/>
      <c r="R49" s="48"/>
      <c r="S49" s="48"/>
      <c r="T49" s="48"/>
      <c r="U49" s="48"/>
    </row>
    <row r="50" spans="1:21" ht="30.75" customHeight="1" x14ac:dyDescent="0.15">
      <c r="A50" s="48"/>
      <c r="B50" s="1244"/>
      <c r="C50" s="1245"/>
      <c r="D50" s="62"/>
      <c r="E50" s="1236" t="s">
        <v>17</v>
      </c>
      <c r="F50" s="1236"/>
      <c r="G50" s="1236"/>
      <c r="H50" s="1236"/>
      <c r="I50" s="1236"/>
      <c r="J50" s="1237"/>
      <c r="K50" s="63">
        <v>15</v>
      </c>
      <c r="L50" s="64">
        <v>6</v>
      </c>
      <c r="M50" s="64">
        <v>2</v>
      </c>
      <c r="N50" s="64">
        <v>2</v>
      </c>
      <c r="O50" s="65">
        <v>2</v>
      </c>
      <c r="P50" s="48"/>
      <c r="Q50" s="48"/>
      <c r="R50" s="48"/>
      <c r="S50" s="48"/>
      <c r="T50" s="48"/>
      <c r="U50" s="48"/>
    </row>
    <row r="51" spans="1:21" ht="30.75" customHeight="1" x14ac:dyDescent="0.15">
      <c r="A51" s="48"/>
      <c r="B51" s="1246"/>
      <c r="C51" s="1247"/>
      <c r="D51" s="66"/>
      <c r="E51" s="1236" t="s">
        <v>18</v>
      </c>
      <c r="F51" s="1236"/>
      <c r="G51" s="1236"/>
      <c r="H51" s="1236"/>
      <c r="I51" s="1236"/>
      <c r="J51" s="1237"/>
      <c r="K51" s="63" t="s">
        <v>487</v>
      </c>
      <c r="L51" s="64" t="s">
        <v>487</v>
      </c>
      <c r="M51" s="64" t="s">
        <v>487</v>
      </c>
      <c r="N51" s="64" t="s">
        <v>487</v>
      </c>
      <c r="O51" s="65" t="s">
        <v>487</v>
      </c>
      <c r="P51" s="48"/>
      <c r="Q51" s="48"/>
      <c r="R51" s="48"/>
      <c r="S51" s="48"/>
      <c r="T51" s="48"/>
      <c r="U51" s="48"/>
    </row>
    <row r="52" spans="1:21" ht="30.75" customHeight="1" x14ac:dyDescent="0.15">
      <c r="A52" s="48"/>
      <c r="B52" s="1234" t="s">
        <v>19</v>
      </c>
      <c r="C52" s="1235"/>
      <c r="D52" s="66"/>
      <c r="E52" s="1236" t="s">
        <v>20</v>
      </c>
      <c r="F52" s="1236"/>
      <c r="G52" s="1236"/>
      <c r="H52" s="1236"/>
      <c r="I52" s="1236"/>
      <c r="J52" s="1237"/>
      <c r="K52" s="63">
        <v>467</v>
      </c>
      <c r="L52" s="64">
        <v>454</v>
      </c>
      <c r="M52" s="64">
        <v>471</v>
      </c>
      <c r="N52" s="64">
        <v>463</v>
      </c>
      <c r="O52" s="65">
        <v>451</v>
      </c>
      <c r="P52" s="48"/>
      <c r="Q52" s="48"/>
      <c r="R52" s="48"/>
      <c r="S52" s="48"/>
      <c r="T52" s="48"/>
      <c r="U52" s="48"/>
    </row>
    <row r="53" spans="1:21" ht="30.75" customHeight="1" thickBot="1" x14ac:dyDescent="0.2">
      <c r="A53" s="48"/>
      <c r="B53" s="1238" t="s">
        <v>21</v>
      </c>
      <c r="C53" s="1239"/>
      <c r="D53" s="67"/>
      <c r="E53" s="1240" t="s">
        <v>22</v>
      </c>
      <c r="F53" s="1240"/>
      <c r="G53" s="1240"/>
      <c r="H53" s="1240"/>
      <c r="I53" s="1240"/>
      <c r="J53" s="1241"/>
      <c r="K53" s="68">
        <v>263</v>
      </c>
      <c r="L53" s="69">
        <v>267</v>
      </c>
      <c r="M53" s="69">
        <v>229</v>
      </c>
      <c r="N53" s="69">
        <v>215</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62" t="s">
        <v>24</v>
      </c>
      <c r="C41" s="1263"/>
      <c r="D41" s="81"/>
      <c r="E41" s="1264" t="s">
        <v>25</v>
      </c>
      <c r="F41" s="1264"/>
      <c r="G41" s="1264"/>
      <c r="H41" s="1265"/>
      <c r="I41" s="82">
        <v>4205</v>
      </c>
      <c r="J41" s="83">
        <v>4173</v>
      </c>
      <c r="K41" s="83">
        <v>4047</v>
      </c>
      <c r="L41" s="83">
        <v>4184</v>
      </c>
      <c r="M41" s="84">
        <v>4482</v>
      </c>
    </row>
    <row r="42" spans="2:13" ht="27.75" customHeight="1" x14ac:dyDescent="0.15">
      <c r="B42" s="1252"/>
      <c r="C42" s="1253"/>
      <c r="D42" s="85"/>
      <c r="E42" s="1256" t="s">
        <v>26</v>
      </c>
      <c r="F42" s="1256"/>
      <c r="G42" s="1256"/>
      <c r="H42" s="1257"/>
      <c r="I42" s="86">
        <v>3</v>
      </c>
      <c r="J42" s="87" t="s">
        <v>487</v>
      </c>
      <c r="K42" s="87" t="s">
        <v>487</v>
      </c>
      <c r="L42" s="87" t="s">
        <v>487</v>
      </c>
      <c r="M42" s="88" t="s">
        <v>487</v>
      </c>
    </row>
    <row r="43" spans="2:13" ht="27.75" customHeight="1" x14ac:dyDescent="0.15">
      <c r="B43" s="1252"/>
      <c r="C43" s="1253"/>
      <c r="D43" s="85"/>
      <c r="E43" s="1256" t="s">
        <v>27</v>
      </c>
      <c r="F43" s="1256"/>
      <c r="G43" s="1256"/>
      <c r="H43" s="1257"/>
      <c r="I43" s="86">
        <v>1742</v>
      </c>
      <c r="J43" s="87">
        <v>1838</v>
      </c>
      <c r="K43" s="87">
        <v>1923</v>
      </c>
      <c r="L43" s="87">
        <v>1876</v>
      </c>
      <c r="M43" s="88">
        <v>1786</v>
      </c>
    </row>
    <row r="44" spans="2:13" ht="27.75" customHeight="1" x14ac:dyDescent="0.15">
      <c r="B44" s="1252"/>
      <c r="C44" s="1253"/>
      <c r="D44" s="85"/>
      <c r="E44" s="1256" t="s">
        <v>28</v>
      </c>
      <c r="F44" s="1256"/>
      <c r="G44" s="1256"/>
      <c r="H44" s="1257"/>
      <c r="I44" s="86">
        <v>549</v>
      </c>
      <c r="J44" s="87">
        <v>496</v>
      </c>
      <c r="K44" s="87">
        <v>515</v>
      </c>
      <c r="L44" s="87">
        <v>493</v>
      </c>
      <c r="M44" s="88">
        <v>499</v>
      </c>
    </row>
    <row r="45" spans="2:13" ht="27.75" customHeight="1" x14ac:dyDescent="0.15">
      <c r="B45" s="1252"/>
      <c r="C45" s="1253"/>
      <c r="D45" s="85"/>
      <c r="E45" s="1256" t="s">
        <v>29</v>
      </c>
      <c r="F45" s="1256"/>
      <c r="G45" s="1256"/>
      <c r="H45" s="1257"/>
      <c r="I45" s="86">
        <v>1338</v>
      </c>
      <c r="J45" s="87">
        <v>1409</v>
      </c>
      <c r="K45" s="87">
        <v>1316</v>
      </c>
      <c r="L45" s="87">
        <v>1323</v>
      </c>
      <c r="M45" s="88">
        <v>1282</v>
      </c>
    </row>
    <row r="46" spans="2:13" ht="27.75" customHeight="1" x14ac:dyDescent="0.15">
      <c r="B46" s="1252"/>
      <c r="C46" s="1253"/>
      <c r="D46" s="89"/>
      <c r="E46" s="1256" t="s">
        <v>30</v>
      </c>
      <c r="F46" s="1256"/>
      <c r="G46" s="1256"/>
      <c r="H46" s="1257"/>
      <c r="I46" s="86" t="s">
        <v>487</v>
      </c>
      <c r="J46" s="87" t="s">
        <v>487</v>
      </c>
      <c r="K46" s="87" t="s">
        <v>487</v>
      </c>
      <c r="L46" s="87" t="s">
        <v>487</v>
      </c>
      <c r="M46" s="88" t="s">
        <v>487</v>
      </c>
    </row>
    <row r="47" spans="2:13" ht="27.75" customHeight="1" x14ac:dyDescent="0.15">
      <c r="B47" s="1252"/>
      <c r="C47" s="1253"/>
      <c r="D47" s="90"/>
      <c r="E47" s="1266" t="s">
        <v>31</v>
      </c>
      <c r="F47" s="1267"/>
      <c r="G47" s="1267"/>
      <c r="H47" s="1268"/>
      <c r="I47" s="86" t="s">
        <v>487</v>
      </c>
      <c r="J47" s="87" t="s">
        <v>487</v>
      </c>
      <c r="K47" s="87" t="s">
        <v>487</v>
      </c>
      <c r="L47" s="87" t="s">
        <v>487</v>
      </c>
      <c r="M47" s="88" t="s">
        <v>487</v>
      </c>
    </row>
    <row r="48" spans="2:13" ht="27.75" customHeight="1" x14ac:dyDescent="0.15">
      <c r="B48" s="1252"/>
      <c r="C48" s="1253"/>
      <c r="D48" s="85"/>
      <c r="E48" s="1256" t="s">
        <v>32</v>
      </c>
      <c r="F48" s="1256"/>
      <c r="G48" s="1256"/>
      <c r="H48" s="1257"/>
      <c r="I48" s="86" t="s">
        <v>487</v>
      </c>
      <c r="J48" s="87" t="s">
        <v>487</v>
      </c>
      <c r="K48" s="87" t="s">
        <v>487</v>
      </c>
      <c r="L48" s="87" t="s">
        <v>487</v>
      </c>
      <c r="M48" s="88" t="s">
        <v>487</v>
      </c>
    </row>
    <row r="49" spans="2:13" ht="27.75" customHeight="1" x14ac:dyDescent="0.15">
      <c r="B49" s="1254"/>
      <c r="C49" s="1255"/>
      <c r="D49" s="85"/>
      <c r="E49" s="1256" t="s">
        <v>33</v>
      </c>
      <c r="F49" s="1256"/>
      <c r="G49" s="1256"/>
      <c r="H49" s="1257"/>
      <c r="I49" s="86" t="s">
        <v>487</v>
      </c>
      <c r="J49" s="87" t="s">
        <v>487</v>
      </c>
      <c r="K49" s="87" t="s">
        <v>487</v>
      </c>
      <c r="L49" s="87" t="s">
        <v>487</v>
      </c>
      <c r="M49" s="88" t="s">
        <v>487</v>
      </c>
    </row>
    <row r="50" spans="2:13" ht="27.75" customHeight="1" x14ac:dyDescent="0.15">
      <c r="B50" s="1250" t="s">
        <v>34</v>
      </c>
      <c r="C50" s="1251"/>
      <c r="D50" s="91"/>
      <c r="E50" s="1256" t="s">
        <v>35</v>
      </c>
      <c r="F50" s="1256"/>
      <c r="G50" s="1256"/>
      <c r="H50" s="1257"/>
      <c r="I50" s="86">
        <v>1476</v>
      </c>
      <c r="J50" s="87">
        <v>1638</v>
      </c>
      <c r="K50" s="87">
        <v>1653</v>
      </c>
      <c r="L50" s="87">
        <v>1595</v>
      </c>
      <c r="M50" s="88">
        <v>2085</v>
      </c>
    </row>
    <row r="51" spans="2:13" ht="27.75" customHeight="1" x14ac:dyDescent="0.15">
      <c r="B51" s="1252"/>
      <c r="C51" s="1253"/>
      <c r="D51" s="85"/>
      <c r="E51" s="1256" t="s">
        <v>36</v>
      </c>
      <c r="F51" s="1256"/>
      <c r="G51" s="1256"/>
      <c r="H51" s="1257"/>
      <c r="I51" s="86">
        <v>33</v>
      </c>
      <c r="J51" s="87">
        <v>30</v>
      </c>
      <c r="K51" s="87">
        <v>27</v>
      </c>
      <c r="L51" s="87">
        <v>23</v>
      </c>
      <c r="M51" s="88">
        <v>20</v>
      </c>
    </row>
    <row r="52" spans="2:13" ht="27.75" customHeight="1" x14ac:dyDescent="0.15">
      <c r="B52" s="1254"/>
      <c r="C52" s="1255"/>
      <c r="D52" s="85"/>
      <c r="E52" s="1256" t="s">
        <v>37</v>
      </c>
      <c r="F52" s="1256"/>
      <c r="G52" s="1256"/>
      <c r="H52" s="1257"/>
      <c r="I52" s="86">
        <v>4595</v>
      </c>
      <c r="J52" s="87">
        <v>4562</v>
      </c>
      <c r="K52" s="87">
        <v>4491</v>
      </c>
      <c r="L52" s="87">
        <v>4418</v>
      </c>
      <c r="M52" s="88">
        <v>4954</v>
      </c>
    </row>
    <row r="53" spans="2:13" ht="27.75" customHeight="1" thickBot="1" x14ac:dyDescent="0.2">
      <c r="B53" s="1258" t="s">
        <v>21</v>
      </c>
      <c r="C53" s="1259"/>
      <c r="D53" s="92"/>
      <c r="E53" s="1260" t="s">
        <v>38</v>
      </c>
      <c r="F53" s="1260"/>
      <c r="G53" s="1260"/>
      <c r="H53" s="1261"/>
      <c r="I53" s="93">
        <v>1732</v>
      </c>
      <c r="J53" s="94">
        <v>1687</v>
      </c>
      <c r="K53" s="94">
        <v>1629</v>
      </c>
      <c r="L53" s="94">
        <v>1840</v>
      </c>
      <c r="M53" s="95">
        <v>990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160" customWidth="1"/>
    <col min="2" max="2" width="18.125" style="160" customWidth="1"/>
    <col min="3" max="3" width="22.625" style="160" customWidth="1"/>
    <col min="4" max="9" width="18.125" style="160" customWidth="1"/>
    <col min="10" max="10" width="22.75" style="160" customWidth="1"/>
    <col min="11" max="15" width="18.125" style="160" customWidth="1"/>
    <col min="16" max="16" width="6.125" style="167" customWidth="1"/>
    <col min="17" max="17" width="5.875" style="165" customWidth="1"/>
    <col min="18" max="18" width="19.125" style="160" hidden="1"/>
    <col min="19" max="23" width="12.625" style="160" hidden="1"/>
    <col min="24" max="257" width="8.625" style="160" hidden="1"/>
    <col min="258" max="263" width="14.875" style="160" hidden="1"/>
    <col min="264" max="265" width="15.875" style="160" hidden="1"/>
    <col min="266" max="271" width="16.125" style="160" hidden="1"/>
    <col min="272" max="272" width="6.125" style="160" hidden="1"/>
    <col min="273" max="273" width="3" style="160" hidden="1"/>
    <col min="274" max="513" width="8.625" style="160" hidden="1"/>
    <col min="514" max="519" width="14.875" style="160" hidden="1"/>
    <col min="520" max="521" width="15.875" style="160" hidden="1"/>
    <col min="522" max="527" width="16.125" style="160" hidden="1"/>
    <col min="528" max="528" width="6.125" style="160" hidden="1"/>
    <col min="529" max="529" width="3" style="160" hidden="1"/>
    <col min="530" max="769" width="8.625" style="160" hidden="1"/>
    <col min="770" max="775" width="14.875" style="160" hidden="1"/>
    <col min="776" max="777" width="15.875" style="160" hidden="1"/>
    <col min="778" max="783" width="16.125" style="160" hidden="1"/>
    <col min="784" max="784" width="6.125" style="160" hidden="1"/>
    <col min="785" max="785" width="3" style="160" hidden="1"/>
    <col min="786" max="1025" width="8.625" style="160" hidden="1"/>
    <col min="1026" max="1031" width="14.875" style="160" hidden="1"/>
    <col min="1032" max="1033" width="15.875" style="160" hidden="1"/>
    <col min="1034" max="1039" width="16.125" style="160" hidden="1"/>
    <col min="1040" max="1040" width="6.125" style="160" hidden="1"/>
    <col min="1041" max="1041" width="3" style="160" hidden="1"/>
    <col min="1042" max="1281" width="8.625" style="160" hidden="1"/>
    <col min="1282" max="1287" width="14.875" style="160" hidden="1"/>
    <col min="1288" max="1289" width="15.875" style="160" hidden="1"/>
    <col min="1290" max="1295" width="16.125" style="160" hidden="1"/>
    <col min="1296" max="1296" width="6.125" style="160" hidden="1"/>
    <col min="1297" max="1297" width="3" style="160" hidden="1"/>
    <col min="1298" max="1537" width="8.625" style="160" hidden="1"/>
    <col min="1538" max="1543" width="14.875" style="160" hidden="1"/>
    <col min="1544" max="1545" width="15.875" style="160" hidden="1"/>
    <col min="1546" max="1551" width="16.125" style="160" hidden="1"/>
    <col min="1552" max="1552" width="6.125" style="160" hidden="1"/>
    <col min="1553" max="1553" width="3" style="160" hidden="1"/>
    <col min="1554" max="1793" width="8.625" style="160" hidden="1"/>
    <col min="1794" max="1799" width="14.875" style="160" hidden="1"/>
    <col min="1800" max="1801" width="15.875" style="160" hidden="1"/>
    <col min="1802" max="1807" width="16.125" style="160" hidden="1"/>
    <col min="1808" max="1808" width="6.125" style="160" hidden="1"/>
    <col min="1809" max="1809" width="3" style="160" hidden="1"/>
    <col min="1810" max="2049" width="8.625" style="160" hidden="1"/>
    <col min="2050" max="2055" width="14.875" style="160" hidden="1"/>
    <col min="2056" max="2057" width="15.875" style="160" hidden="1"/>
    <col min="2058" max="2063" width="16.125" style="160" hidden="1"/>
    <col min="2064" max="2064" width="6.125" style="160" hidden="1"/>
    <col min="2065" max="2065" width="3" style="160" hidden="1"/>
    <col min="2066" max="2305" width="8.625" style="160" hidden="1"/>
    <col min="2306" max="2311" width="14.875" style="160" hidden="1"/>
    <col min="2312" max="2313" width="15.875" style="160" hidden="1"/>
    <col min="2314" max="2319" width="16.125" style="160" hidden="1"/>
    <col min="2320" max="2320" width="6.125" style="160" hidden="1"/>
    <col min="2321" max="2321" width="3" style="160" hidden="1"/>
    <col min="2322" max="2561" width="8.625" style="160" hidden="1"/>
    <col min="2562" max="2567" width="14.875" style="160" hidden="1"/>
    <col min="2568" max="2569" width="15.875" style="160" hidden="1"/>
    <col min="2570" max="2575" width="16.125" style="160" hidden="1"/>
    <col min="2576" max="2576" width="6.125" style="160" hidden="1"/>
    <col min="2577" max="2577" width="3" style="160" hidden="1"/>
    <col min="2578" max="2817" width="8.625" style="160" hidden="1"/>
    <col min="2818" max="2823" width="14.875" style="160" hidden="1"/>
    <col min="2824" max="2825" width="15.875" style="160" hidden="1"/>
    <col min="2826" max="2831" width="16.125" style="160" hidden="1"/>
    <col min="2832" max="2832" width="6.125" style="160" hidden="1"/>
    <col min="2833" max="2833" width="3" style="160" hidden="1"/>
    <col min="2834" max="3073" width="8.625" style="160" hidden="1"/>
    <col min="3074" max="3079" width="14.875" style="160" hidden="1"/>
    <col min="3080" max="3081" width="15.875" style="160" hidden="1"/>
    <col min="3082" max="3087" width="16.125" style="160" hidden="1"/>
    <col min="3088" max="3088" width="6.125" style="160" hidden="1"/>
    <col min="3089" max="3089" width="3" style="160" hidden="1"/>
    <col min="3090" max="3329" width="8.625" style="160" hidden="1"/>
    <col min="3330" max="3335" width="14.875" style="160" hidden="1"/>
    <col min="3336" max="3337" width="15.875" style="160" hidden="1"/>
    <col min="3338" max="3343" width="16.125" style="160" hidden="1"/>
    <col min="3344" max="3344" width="6.125" style="160" hidden="1"/>
    <col min="3345" max="3345" width="3" style="160" hidden="1"/>
    <col min="3346" max="3585" width="8.625" style="160" hidden="1"/>
    <col min="3586" max="3591" width="14.875" style="160" hidden="1"/>
    <col min="3592" max="3593" width="15.875" style="160" hidden="1"/>
    <col min="3594" max="3599" width="16.125" style="160" hidden="1"/>
    <col min="3600" max="3600" width="6.125" style="160" hidden="1"/>
    <col min="3601" max="3601" width="3" style="160" hidden="1"/>
    <col min="3602" max="3841" width="8.625" style="160" hidden="1"/>
    <col min="3842" max="3847" width="14.875" style="160" hidden="1"/>
    <col min="3848" max="3849" width="15.875" style="160" hidden="1"/>
    <col min="3850" max="3855" width="16.125" style="160" hidden="1"/>
    <col min="3856" max="3856" width="6.125" style="160" hidden="1"/>
    <col min="3857" max="3857" width="3" style="160" hidden="1"/>
    <col min="3858" max="4097" width="8.625" style="160" hidden="1"/>
    <col min="4098" max="4103" width="14.875" style="160" hidden="1"/>
    <col min="4104" max="4105" width="15.875" style="160" hidden="1"/>
    <col min="4106" max="4111" width="16.125" style="160" hidden="1"/>
    <col min="4112" max="4112" width="6.125" style="160" hidden="1"/>
    <col min="4113" max="4113" width="3" style="160" hidden="1"/>
    <col min="4114" max="4353" width="8.625" style="160" hidden="1"/>
    <col min="4354" max="4359" width="14.875" style="160" hidden="1"/>
    <col min="4360" max="4361" width="15.875" style="160" hidden="1"/>
    <col min="4362" max="4367" width="16.125" style="160" hidden="1"/>
    <col min="4368" max="4368" width="6.125" style="160" hidden="1"/>
    <col min="4369" max="4369" width="3" style="160" hidden="1"/>
    <col min="4370" max="4609" width="8.625" style="160" hidden="1"/>
    <col min="4610" max="4615" width="14.875" style="160" hidden="1"/>
    <col min="4616" max="4617" width="15.875" style="160" hidden="1"/>
    <col min="4618" max="4623" width="16.125" style="160" hidden="1"/>
    <col min="4624" max="4624" width="6.125" style="160" hidden="1"/>
    <col min="4625" max="4625" width="3" style="160" hidden="1"/>
    <col min="4626" max="4865" width="8.625" style="160" hidden="1"/>
    <col min="4866" max="4871" width="14.875" style="160" hidden="1"/>
    <col min="4872" max="4873" width="15.875" style="160" hidden="1"/>
    <col min="4874" max="4879" width="16.125" style="160" hidden="1"/>
    <col min="4880" max="4880" width="6.125" style="160" hidden="1"/>
    <col min="4881" max="4881" width="3" style="160" hidden="1"/>
    <col min="4882" max="5121" width="8.625" style="160" hidden="1"/>
    <col min="5122" max="5127" width="14.875" style="160" hidden="1"/>
    <col min="5128" max="5129" width="15.875" style="160" hidden="1"/>
    <col min="5130" max="5135" width="16.125" style="160" hidden="1"/>
    <col min="5136" max="5136" width="6.125" style="160" hidden="1"/>
    <col min="5137" max="5137" width="3" style="160" hidden="1"/>
    <col min="5138" max="5377" width="8.625" style="160" hidden="1"/>
    <col min="5378" max="5383" width="14.875" style="160" hidden="1"/>
    <col min="5384" max="5385" width="15.875" style="160" hidden="1"/>
    <col min="5386" max="5391" width="16.125" style="160" hidden="1"/>
    <col min="5392" max="5392" width="6.125" style="160" hidden="1"/>
    <col min="5393" max="5393" width="3" style="160" hidden="1"/>
    <col min="5394" max="5633" width="8.625" style="160" hidden="1"/>
    <col min="5634" max="5639" width="14.875" style="160" hidden="1"/>
    <col min="5640" max="5641" width="15.875" style="160" hidden="1"/>
    <col min="5642" max="5647" width="16.125" style="160" hidden="1"/>
    <col min="5648" max="5648" width="6.125" style="160" hidden="1"/>
    <col min="5649" max="5649" width="3" style="160" hidden="1"/>
    <col min="5650" max="5889" width="8.625" style="160" hidden="1"/>
    <col min="5890" max="5895" width="14.875" style="160" hidden="1"/>
    <col min="5896" max="5897" width="15.875" style="160" hidden="1"/>
    <col min="5898" max="5903" width="16.125" style="160" hidden="1"/>
    <col min="5904" max="5904" width="6.125" style="160" hidden="1"/>
    <col min="5905" max="5905" width="3" style="160" hidden="1"/>
    <col min="5906" max="6145" width="8.625" style="160" hidden="1"/>
    <col min="6146" max="6151" width="14.875" style="160" hidden="1"/>
    <col min="6152" max="6153" width="15.875" style="160" hidden="1"/>
    <col min="6154" max="6159" width="16.125" style="160" hidden="1"/>
    <col min="6160" max="6160" width="6.125" style="160" hidden="1"/>
    <col min="6161" max="6161" width="3" style="160" hidden="1"/>
    <col min="6162" max="6401" width="8.625" style="160" hidden="1"/>
    <col min="6402" max="6407" width="14.875" style="160" hidden="1"/>
    <col min="6408" max="6409" width="15.875" style="160" hidden="1"/>
    <col min="6410" max="6415" width="16.125" style="160" hidden="1"/>
    <col min="6416" max="6416" width="6.125" style="160" hidden="1"/>
    <col min="6417" max="6417" width="3" style="160" hidden="1"/>
    <col min="6418" max="6657" width="8.625" style="160" hidden="1"/>
    <col min="6658" max="6663" width="14.875" style="160" hidden="1"/>
    <col min="6664" max="6665" width="15.875" style="160" hidden="1"/>
    <col min="6666" max="6671" width="16.125" style="160" hidden="1"/>
    <col min="6672" max="6672" width="6.125" style="160" hidden="1"/>
    <col min="6673" max="6673" width="3" style="160" hidden="1"/>
    <col min="6674" max="6913" width="8.625" style="160" hidden="1"/>
    <col min="6914" max="6919" width="14.875" style="160" hidden="1"/>
    <col min="6920" max="6921" width="15.875" style="160" hidden="1"/>
    <col min="6922" max="6927" width="16.125" style="160" hidden="1"/>
    <col min="6928" max="6928" width="6.125" style="160" hidden="1"/>
    <col min="6929" max="6929" width="3" style="160" hidden="1"/>
    <col min="6930" max="7169" width="8.625" style="160" hidden="1"/>
    <col min="7170" max="7175" width="14.875" style="160" hidden="1"/>
    <col min="7176" max="7177" width="15.875" style="160" hidden="1"/>
    <col min="7178" max="7183" width="16.125" style="160" hidden="1"/>
    <col min="7184" max="7184" width="6.125" style="160" hidden="1"/>
    <col min="7185" max="7185" width="3" style="160" hidden="1"/>
    <col min="7186" max="7425" width="8.625" style="160" hidden="1"/>
    <col min="7426" max="7431" width="14.875" style="160" hidden="1"/>
    <col min="7432" max="7433" width="15.875" style="160" hidden="1"/>
    <col min="7434" max="7439" width="16.125" style="160" hidden="1"/>
    <col min="7440" max="7440" width="6.125" style="160" hidden="1"/>
    <col min="7441" max="7441" width="3" style="160" hidden="1"/>
    <col min="7442" max="7681" width="8.625" style="160" hidden="1"/>
    <col min="7682" max="7687" width="14.875" style="160" hidden="1"/>
    <col min="7688" max="7689" width="15.875" style="160" hidden="1"/>
    <col min="7690" max="7695" width="16.125" style="160" hidden="1"/>
    <col min="7696" max="7696" width="6.125" style="160" hidden="1"/>
    <col min="7697" max="7697" width="3" style="160" hidden="1"/>
    <col min="7698" max="7937" width="8.625" style="160" hidden="1"/>
    <col min="7938" max="7943" width="14.875" style="160" hidden="1"/>
    <col min="7944" max="7945" width="15.875" style="160" hidden="1"/>
    <col min="7946" max="7951" width="16.125" style="160" hidden="1"/>
    <col min="7952" max="7952" width="6.125" style="160" hidden="1"/>
    <col min="7953" max="7953" width="3" style="160" hidden="1"/>
    <col min="7954" max="8193" width="8.625" style="160" hidden="1"/>
    <col min="8194" max="8199" width="14.875" style="160" hidden="1"/>
    <col min="8200" max="8201" width="15.875" style="160" hidden="1"/>
    <col min="8202" max="8207" width="16.125" style="160" hidden="1"/>
    <col min="8208" max="8208" width="6.125" style="160" hidden="1"/>
    <col min="8209" max="8209" width="3" style="160" hidden="1"/>
    <col min="8210" max="8449" width="8.625" style="160" hidden="1"/>
    <col min="8450" max="8455" width="14.875" style="160" hidden="1"/>
    <col min="8456" max="8457" width="15.875" style="160" hidden="1"/>
    <col min="8458" max="8463" width="16.125" style="160" hidden="1"/>
    <col min="8464" max="8464" width="6.125" style="160" hidden="1"/>
    <col min="8465" max="8465" width="3" style="160" hidden="1"/>
    <col min="8466" max="8705" width="8.625" style="160" hidden="1"/>
    <col min="8706" max="8711" width="14.875" style="160" hidden="1"/>
    <col min="8712" max="8713" width="15.875" style="160" hidden="1"/>
    <col min="8714" max="8719" width="16.125" style="160" hidden="1"/>
    <col min="8720" max="8720" width="6.125" style="160" hidden="1"/>
    <col min="8721" max="8721" width="3" style="160" hidden="1"/>
    <col min="8722" max="8961" width="8.625" style="160" hidden="1"/>
    <col min="8962" max="8967" width="14.875" style="160" hidden="1"/>
    <col min="8968" max="8969" width="15.875" style="160" hidden="1"/>
    <col min="8970" max="8975" width="16.125" style="160" hidden="1"/>
    <col min="8976" max="8976" width="6.125" style="160" hidden="1"/>
    <col min="8977" max="8977" width="3" style="160" hidden="1"/>
    <col min="8978" max="9217" width="8.625" style="160" hidden="1"/>
    <col min="9218" max="9223" width="14.875" style="160" hidden="1"/>
    <col min="9224" max="9225" width="15.875" style="160" hidden="1"/>
    <col min="9226" max="9231" width="16.125" style="160" hidden="1"/>
    <col min="9232" max="9232" width="6.125" style="160" hidden="1"/>
    <col min="9233" max="9233" width="3" style="160" hidden="1"/>
    <col min="9234" max="9473" width="8.625" style="160" hidden="1"/>
    <col min="9474" max="9479" width="14.875" style="160" hidden="1"/>
    <col min="9480" max="9481" width="15.875" style="160" hidden="1"/>
    <col min="9482" max="9487" width="16.125" style="160" hidden="1"/>
    <col min="9488" max="9488" width="6.125" style="160" hidden="1"/>
    <col min="9489" max="9489" width="3" style="160" hidden="1"/>
    <col min="9490" max="9729" width="8.625" style="160" hidden="1"/>
    <col min="9730" max="9735" width="14.875" style="160" hidden="1"/>
    <col min="9736" max="9737" width="15.875" style="160" hidden="1"/>
    <col min="9738" max="9743" width="16.125" style="160" hidden="1"/>
    <col min="9744" max="9744" width="6.125" style="160" hidden="1"/>
    <col min="9745" max="9745" width="3" style="160" hidden="1"/>
    <col min="9746" max="9985" width="8.625" style="160" hidden="1"/>
    <col min="9986" max="9991" width="14.875" style="160" hidden="1"/>
    <col min="9992" max="9993" width="15.875" style="160" hidden="1"/>
    <col min="9994" max="9999" width="16.125" style="160" hidden="1"/>
    <col min="10000" max="10000" width="6.125" style="160" hidden="1"/>
    <col min="10001" max="10001" width="3" style="160" hidden="1"/>
    <col min="10002" max="10241" width="8.625" style="160" hidden="1"/>
    <col min="10242" max="10247" width="14.875" style="160" hidden="1"/>
    <col min="10248" max="10249" width="15.875" style="160" hidden="1"/>
    <col min="10250" max="10255" width="16.125" style="160" hidden="1"/>
    <col min="10256" max="10256" width="6.125" style="160" hidden="1"/>
    <col min="10257" max="10257" width="3" style="160" hidden="1"/>
    <col min="10258" max="10497" width="8.625" style="160" hidden="1"/>
    <col min="10498" max="10503" width="14.875" style="160" hidden="1"/>
    <col min="10504" max="10505" width="15.875" style="160" hidden="1"/>
    <col min="10506" max="10511" width="16.125" style="160" hidden="1"/>
    <col min="10512" max="10512" width="6.125" style="160" hidden="1"/>
    <col min="10513" max="10513" width="3" style="160" hidden="1"/>
    <col min="10514" max="10753" width="8.625" style="160" hidden="1"/>
    <col min="10754" max="10759" width="14.875" style="160" hidden="1"/>
    <col min="10760" max="10761" width="15.875" style="160" hidden="1"/>
    <col min="10762" max="10767" width="16.125" style="160" hidden="1"/>
    <col min="10768" max="10768" width="6.125" style="160" hidden="1"/>
    <col min="10769" max="10769" width="3" style="160" hidden="1"/>
    <col min="10770" max="11009" width="8.625" style="160" hidden="1"/>
    <col min="11010" max="11015" width="14.875" style="160" hidden="1"/>
    <col min="11016" max="11017" width="15.875" style="160" hidden="1"/>
    <col min="11018" max="11023" width="16.125" style="160" hidden="1"/>
    <col min="11024" max="11024" width="6.125" style="160" hidden="1"/>
    <col min="11025" max="11025" width="3" style="160" hidden="1"/>
    <col min="11026" max="11265" width="8.625" style="160" hidden="1"/>
    <col min="11266" max="11271" width="14.875" style="160" hidden="1"/>
    <col min="11272" max="11273" width="15.875" style="160" hidden="1"/>
    <col min="11274" max="11279" width="16.125" style="160" hidden="1"/>
    <col min="11280" max="11280" width="6.125" style="160" hidden="1"/>
    <col min="11281" max="11281" width="3" style="160" hidden="1"/>
    <col min="11282" max="11521" width="8.625" style="160" hidden="1"/>
    <col min="11522" max="11527" width="14.875" style="160" hidden="1"/>
    <col min="11528" max="11529" width="15.875" style="160" hidden="1"/>
    <col min="11530" max="11535" width="16.125" style="160" hidden="1"/>
    <col min="11536" max="11536" width="6.125" style="160" hidden="1"/>
    <col min="11537" max="11537" width="3" style="160" hidden="1"/>
    <col min="11538" max="11777" width="8.625" style="160" hidden="1"/>
    <col min="11778" max="11783" width="14.875" style="160" hidden="1"/>
    <col min="11784" max="11785" width="15.875" style="160" hidden="1"/>
    <col min="11786" max="11791" width="16.125" style="160" hidden="1"/>
    <col min="11792" max="11792" width="6.125" style="160" hidden="1"/>
    <col min="11793" max="11793" width="3" style="160" hidden="1"/>
    <col min="11794" max="12033" width="8.625" style="160" hidden="1"/>
    <col min="12034" max="12039" width="14.875" style="160" hidden="1"/>
    <col min="12040" max="12041" width="15.875" style="160" hidden="1"/>
    <col min="12042" max="12047" width="16.125" style="160" hidden="1"/>
    <col min="12048" max="12048" width="6.125" style="160" hidden="1"/>
    <col min="12049" max="12049" width="3" style="160" hidden="1"/>
    <col min="12050" max="12289" width="8.625" style="160" hidden="1"/>
    <col min="12290" max="12295" width="14.875" style="160" hidden="1"/>
    <col min="12296" max="12297" width="15.875" style="160" hidden="1"/>
    <col min="12298" max="12303" width="16.125" style="160" hidden="1"/>
    <col min="12304" max="12304" width="6.125" style="160" hidden="1"/>
    <col min="12305" max="12305" width="3" style="160" hidden="1"/>
    <col min="12306" max="12545" width="8.625" style="160" hidden="1"/>
    <col min="12546" max="12551" width="14.875" style="160" hidden="1"/>
    <col min="12552" max="12553" width="15.875" style="160" hidden="1"/>
    <col min="12554" max="12559" width="16.125" style="160" hidden="1"/>
    <col min="12560" max="12560" width="6.125" style="160" hidden="1"/>
    <col min="12561" max="12561" width="3" style="160" hidden="1"/>
    <col min="12562" max="12801" width="8.625" style="160" hidden="1"/>
    <col min="12802" max="12807" width="14.875" style="160" hidden="1"/>
    <col min="12808" max="12809" width="15.875" style="160" hidden="1"/>
    <col min="12810" max="12815" width="16.125" style="160" hidden="1"/>
    <col min="12816" max="12816" width="6.125" style="160" hidden="1"/>
    <col min="12817" max="12817" width="3" style="160" hidden="1"/>
    <col min="12818" max="13057" width="8.625" style="160" hidden="1"/>
    <col min="13058" max="13063" width="14.875" style="160" hidden="1"/>
    <col min="13064" max="13065" width="15.875" style="160" hidden="1"/>
    <col min="13066" max="13071" width="16.125" style="160" hidden="1"/>
    <col min="13072" max="13072" width="6.125" style="160" hidden="1"/>
    <col min="13073" max="13073" width="3" style="160" hidden="1"/>
    <col min="13074" max="13313" width="8.625" style="160" hidden="1"/>
    <col min="13314" max="13319" width="14.875" style="160" hidden="1"/>
    <col min="13320" max="13321" width="15.875" style="160" hidden="1"/>
    <col min="13322" max="13327" width="16.125" style="160" hidden="1"/>
    <col min="13328" max="13328" width="6.125" style="160" hidden="1"/>
    <col min="13329" max="13329" width="3" style="160" hidden="1"/>
    <col min="13330" max="13569" width="8.625" style="160" hidden="1"/>
    <col min="13570" max="13575" width="14.875" style="160" hidden="1"/>
    <col min="13576" max="13577" width="15.875" style="160" hidden="1"/>
    <col min="13578" max="13583" width="16.125" style="160" hidden="1"/>
    <col min="13584" max="13584" width="6.125" style="160" hidden="1"/>
    <col min="13585" max="13585" width="3" style="160" hidden="1"/>
    <col min="13586" max="13825" width="8.625" style="160" hidden="1"/>
    <col min="13826" max="13831" width="14.875" style="160" hidden="1"/>
    <col min="13832" max="13833" width="15.875" style="160" hidden="1"/>
    <col min="13834" max="13839" width="16.125" style="160" hidden="1"/>
    <col min="13840" max="13840" width="6.125" style="160" hidden="1"/>
    <col min="13841" max="13841" width="3" style="160" hidden="1"/>
    <col min="13842" max="14081" width="8.625" style="160" hidden="1"/>
    <col min="14082" max="14087" width="14.875" style="160" hidden="1"/>
    <col min="14088" max="14089" width="15.875" style="160" hidden="1"/>
    <col min="14090" max="14095" width="16.125" style="160" hidden="1"/>
    <col min="14096" max="14096" width="6.125" style="160" hidden="1"/>
    <col min="14097" max="14097" width="3" style="160" hidden="1"/>
    <col min="14098" max="14337" width="8.625" style="160" hidden="1"/>
    <col min="14338" max="14343" width="14.875" style="160" hidden="1"/>
    <col min="14344" max="14345" width="15.875" style="160" hidden="1"/>
    <col min="14346" max="14351" width="16.125" style="160" hidden="1"/>
    <col min="14352" max="14352" width="6.125" style="160" hidden="1"/>
    <col min="14353" max="14353" width="3" style="160" hidden="1"/>
    <col min="14354" max="14593" width="8.625" style="160" hidden="1"/>
    <col min="14594" max="14599" width="14.875" style="160" hidden="1"/>
    <col min="14600" max="14601" width="15.875" style="160" hidden="1"/>
    <col min="14602" max="14607" width="16.125" style="160" hidden="1"/>
    <col min="14608" max="14608" width="6.125" style="160" hidden="1"/>
    <col min="14609" max="14609" width="3" style="160" hidden="1"/>
    <col min="14610" max="14849" width="8.625" style="160" hidden="1"/>
    <col min="14850" max="14855" width="14.875" style="160" hidden="1"/>
    <col min="14856" max="14857" width="15.875" style="160" hidden="1"/>
    <col min="14858" max="14863" width="16.125" style="160" hidden="1"/>
    <col min="14864" max="14864" width="6.125" style="160" hidden="1"/>
    <col min="14865" max="14865" width="3" style="160" hidden="1"/>
    <col min="14866" max="15105" width="8.625" style="160" hidden="1"/>
    <col min="15106" max="15111" width="14.875" style="160" hidden="1"/>
    <col min="15112" max="15113" width="15.875" style="160" hidden="1"/>
    <col min="15114" max="15119" width="16.125" style="160" hidden="1"/>
    <col min="15120" max="15120" width="6.125" style="160" hidden="1"/>
    <col min="15121" max="15121" width="3" style="160" hidden="1"/>
    <col min="15122" max="15361" width="8.625" style="160" hidden="1"/>
    <col min="15362" max="15367" width="14.875" style="160" hidden="1"/>
    <col min="15368" max="15369" width="15.875" style="160" hidden="1"/>
    <col min="15370" max="15375" width="16.125" style="160" hidden="1"/>
    <col min="15376" max="15376" width="6.125" style="160" hidden="1"/>
    <col min="15377" max="15377" width="3" style="160" hidden="1"/>
    <col min="15378" max="15617" width="8.625" style="160" hidden="1"/>
    <col min="15618" max="15623" width="14.875" style="160" hidden="1"/>
    <col min="15624" max="15625" width="15.875" style="160" hidden="1"/>
    <col min="15626" max="15631" width="16.125" style="160" hidden="1"/>
    <col min="15632" max="15632" width="6.125" style="160" hidden="1"/>
    <col min="15633" max="15633" width="3" style="160" hidden="1"/>
    <col min="15634" max="15873" width="8.625" style="160" hidden="1"/>
    <col min="15874" max="15879" width="14.875" style="160" hidden="1"/>
    <col min="15880" max="15881" width="15.875" style="160" hidden="1"/>
    <col min="15882" max="15887" width="16.125" style="160" hidden="1"/>
    <col min="15888" max="15888" width="6.125" style="160" hidden="1"/>
    <col min="15889" max="15889" width="3" style="160" hidden="1"/>
    <col min="15890" max="16129" width="8.625" style="160" hidden="1"/>
    <col min="16130" max="16135" width="14.875" style="160" hidden="1"/>
    <col min="16136" max="16137" width="15.875" style="160" hidden="1"/>
    <col min="16138" max="16143" width="16.125" style="160" hidden="1"/>
    <col min="16144" max="16144" width="6.125" style="160" hidden="1"/>
    <col min="16145" max="16145" width="3" style="160" hidden="1"/>
    <col min="16146" max="16384" width="8.625" style="160" hidden="1"/>
  </cols>
  <sheetData>
    <row r="1" spans="1:51" ht="42.75" customHeight="1" x14ac:dyDescent="0.15">
      <c r="A1" s="347"/>
      <c r="B1" s="348"/>
      <c r="P1" s="161"/>
      <c r="Q1" s="161"/>
    </row>
    <row r="2" spans="1:51" ht="25.5" x14ac:dyDescent="0.25">
      <c r="A2" s="347"/>
      <c r="C2" s="345"/>
      <c r="P2" s="161"/>
      <c r="Q2" s="161"/>
    </row>
    <row r="3" spans="1:51" ht="25.5" x14ac:dyDescent="0.25">
      <c r="A3" s="347"/>
      <c r="C3" s="345"/>
      <c r="P3" s="161"/>
      <c r="Q3" s="161"/>
    </row>
    <row r="4" spans="1:51" s="349" customFormat="1" x14ac:dyDescent="0.15">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row>
    <row r="5" spans="1:51" s="349" customFormat="1" x14ac:dyDescent="0.15">
      <c r="A5" s="347"/>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row>
    <row r="6" spans="1:51" s="349" customFormat="1" x14ac:dyDescent="0.15">
      <c r="A6" s="347"/>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row>
    <row r="7" spans="1:51" s="349" customFormat="1" x14ac:dyDescent="0.15">
      <c r="A7" s="347"/>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row>
    <row r="8" spans="1:51" s="349" customFormat="1" x14ac:dyDescent="0.15">
      <c r="A8" s="347"/>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row>
    <row r="9" spans="1:51" s="349" customFormat="1" x14ac:dyDescent="0.15">
      <c r="A9" s="347"/>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row>
    <row r="10" spans="1:51" s="349" customFormat="1" x14ac:dyDescent="0.1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Y10" s="349" t="s">
        <v>566</v>
      </c>
    </row>
    <row r="11" spans="1:51" s="349" customFormat="1" x14ac:dyDescent="0.1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row>
    <row r="12" spans="1:51" s="349" customFormat="1" x14ac:dyDescent="0.15">
      <c r="A12" s="347"/>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Y12" s="349" t="s">
        <v>566</v>
      </c>
    </row>
    <row r="13" spans="1:51" s="349" customFormat="1" x14ac:dyDescent="0.15">
      <c r="A13" s="347"/>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row>
    <row r="14" spans="1:51" s="349" customFormat="1" ht="14.25" customHeight="1" x14ac:dyDescent="0.15">
      <c r="A14" s="347"/>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row>
    <row r="15" spans="1:51" s="349" customFormat="1" x14ac:dyDescent="0.15">
      <c r="A15" s="160"/>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row>
    <row r="16" spans="1:51" s="349" customFormat="1" x14ac:dyDescent="0.15">
      <c r="A16" s="160"/>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row>
    <row r="17" spans="1:259" s="349" customFormat="1" x14ac:dyDescent="0.15">
      <c r="A17" s="160"/>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row>
    <row r="18" spans="1:259" s="349" customFormat="1" x14ac:dyDescent="0.15">
      <c r="A18" s="160"/>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row>
    <row r="19" spans="1:259" x14ac:dyDescent="0.15">
      <c r="P19" s="161"/>
      <c r="Q19" s="161"/>
    </row>
    <row r="20" spans="1:259" x14ac:dyDescent="0.15">
      <c r="P20" s="161"/>
      <c r="Q20" s="161"/>
    </row>
    <row r="21" spans="1:259" ht="17.25" x14ac:dyDescent="0.15">
      <c r="B21" s="350"/>
      <c r="C21" s="163"/>
      <c r="D21" s="163"/>
      <c r="E21" s="163"/>
      <c r="F21" s="163"/>
      <c r="G21" s="163"/>
      <c r="H21" s="163"/>
      <c r="I21" s="163"/>
      <c r="J21" s="163"/>
      <c r="K21" s="163"/>
      <c r="L21" s="163"/>
      <c r="M21" s="163"/>
      <c r="N21" s="351"/>
      <c r="O21" s="163"/>
      <c r="P21" s="164"/>
      <c r="Q21" s="161"/>
      <c r="IY21" s="352"/>
    </row>
    <row r="22" spans="1:259" ht="17.25" x14ac:dyDescent="0.15">
      <c r="B22" s="165"/>
      <c r="IY22" s="353"/>
    </row>
    <row r="23" spans="1:259" x14ac:dyDescent="0.15">
      <c r="B23" s="165"/>
    </row>
    <row r="24" spans="1:259" x14ac:dyDescent="0.15">
      <c r="B24" s="165"/>
    </row>
    <row r="25" spans="1:259" x14ac:dyDescent="0.15">
      <c r="B25" s="165"/>
    </row>
    <row r="26" spans="1:259" x14ac:dyDescent="0.15">
      <c r="B26" s="165"/>
    </row>
    <row r="27" spans="1:259" x14ac:dyDescent="0.15">
      <c r="B27" s="165"/>
    </row>
    <row r="28" spans="1:259" x14ac:dyDescent="0.15">
      <c r="B28" s="165"/>
    </row>
    <row r="29" spans="1:259" x14ac:dyDescent="0.15">
      <c r="B29" s="165"/>
    </row>
    <row r="30" spans="1:259" x14ac:dyDescent="0.15">
      <c r="B30" s="165"/>
    </row>
    <row r="31" spans="1:259" x14ac:dyDescent="0.15">
      <c r="B31" s="165"/>
    </row>
    <row r="32" spans="1:259" x14ac:dyDescent="0.15">
      <c r="B32" s="165"/>
    </row>
    <row r="33" spans="2:17" x14ac:dyDescent="0.15">
      <c r="B33" s="165"/>
    </row>
    <row r="34" spans="2:17" x14ac:dyDescent="0.15">
      <c r="B34" s="165"/>
    </row>
    <row r="35" spans="2:17" x14ac:dyDescent="0.15">
      <c r="B35" s="165"/>
    </row>
    <row r="36" spans="2:17" x14ac:dyDescent="0.15">
      <c r="B36" s="165"/>
    </row>
    <row r="37" spans="2:17" x14ac:dyDescent="0.15">
      <c r="B37" s="165"/>
    </row>
    <row r="38" spans="2:17" x14ac:dyDescent="0.15">
      <c r="B38" s="165"/>
    </row>
    <row r="39" spans="2:17" x14ac:dyDescent="0.15">
      <c r="B39" s="257"/>
      <c r="C39" s="223"/>
      <c r="D39" s="223"/>
      <c r="E39" s="223"/>
      <c r="F39" s="223"/>
      <c r="G39" s="223"/>
      <c r="H39" s="223"/>
      <c r="I39" s="223"/>
      <c r="J39" s="223"/>
      <c r="K39" s="223"/>
      <c r="L39" s="223"/>
      <c r="M39" s="223"/>
      <c r="N39" s="223"/>
      <c r="O39" s="223"/>
      <c r="P39" s="258"/>
    </row>
    <row r="40" spans="2:17" x14ac:dyDescent="0.15">
      <c r="B40" s="354"/>
      <c r="C40" s="161"/>
      <c r="D40" s="161"/>
      <c r="E40" s="161"/>
      <c r="F40" s="161"/>
      <c r="G40" s="161"/>
      <c r="H40" s="161"/>
      <c r="I40" s="161"/>
      <c r="J40" s="161"/>
      <c r="K40" s="161"/>
      <c r="L40" s="161"/>
      <c r="M40" s="161"/>
      <c r="N40" s="161"/>
      <c r="O40" s="161"/>
      <c r="P40" s="354"/>
      <c r="Q40" s="161"/>
    </row>
    <row r="41" spans="2:17" ht="17.25" x14ac:dyDescent="0.15">
      <c r="B41" s="162" t="s">
        <v>567</v>
      </c>
      <c r="C41" s="163"/>
      <c r="D41" s="163"/>
      <c r="E41" s="163"/>
      <c r="F41" s="163"/>
      <c r="G41" s="163"/>
      <c r="H41" s="163"/>
      <c r="I41" s="163"/>
      <c r="J41" s="163"/>
      <c r="K41" s="163"/>
      <c r="L41" s="163"/>
      <c r="M41" s="163"/>
      <c r="N41" s="163"/>
      <c r="O41" s="163"/>
      <c r="P41" s="164"/>
    </row>
    <row r="42" spans="2:17" x14ac:dyDescent="0.15">
      <c r="B42" s="165"/>
      <c r="C42" s="161"/>
      <c r="D42" s="161"/>
      <c r="E42" s="161"/>
      <c r="F42" s="161"/>
      <c r="G42" s="355" t="s">
        <v>568</v>
      </c>
      <c r="I42" s="356"/>
      <c r="J42" s="356"/>
      <c r="K42" s="356"/>
      <c r="L42" s="161"/>
      <c r="M42" s="161"/>
      <c r="N42" s="161"/>
      <c r="O42" s="161"/>
    </row>
    <row r="43" spans="2:17" x14ac:dyDescent="0.15">
      <c r="B43" s="165"/>
      <c r="C43" s="161"/>
      <c r="D43" s="161"/>
      <c r="E43" s="161"/>
      <c r="F43" s="161"/>
      <c r="G43" s="1281"/>
      <c r="H43" s="1282"/>
      <c r="I43" s="1282"/>
      <c r="J43" s="1282"/>
      <c r="K43" s="1282"/>
      <c r="L43" s="1282"/>
      <c r="M43" s="1282"/>
      <c r="N43" s="1282"/>
      <c r="O43" s="1283"/>
    </row>
    <row r="44" spans="2:17" x14ac:dyDescent="0.15">
      <c r="B44" s="165"/>
      <c r="C44" s="161"/>
      <c r="D44" s="161"/>
      <c r="E44" s="161"/>
      <c r="F44" s="161"/>
      <c r="G44" s="1284"/>
      <c r="H44" s="1285"/>
      <c r="I44" s="1285"/>
      <c r="J44" s="1285"/>
      <c r="K44" s="1285"/>
      <c r="L44" s="1285"/>
      <c r="M44" s="1285"/>
      <c r="N44" s="1285"/>
      <c r="O44" s="1286"/>
    </row>
    <row r="45" spans="2:17" x14ac:dyDescent="0.15">
      <c r="B45" s="165"/>
      <c r="C45" s="161"/>
      <c r="D45" s="161"/>
      <c r="E45" s="161"/>
      <c r="F45" s="161"/>
      <c r="G45" s="1284"/>
      <c r="H45" s="1285"/>
      <c r="I45" s="1285"/>
      <c r="J45" s="1285"/>
      <c r="K45" s="1285"/>
      <c r="L45" s="1285"/>
      <c r="M45" s="1285"/>
      <c r="N45" s="1285"/>
      <c r="O45" s="1286"/>
    </row>
    <row r="46" spans="2:17" x14ac:dyDescent="0.15">
      <c r="B46" s="165"/>
      <c r="C46" s="161"/>
      <c r="D46" s="161"/>
      <c r="E46" s="161"/>
      <c r="F46" s="161"/>
      <c r="G46" s="1284"/>
      <c r="H46" s="1285"/>
      <c r="I46" s="1285"/>
      <c r="J46" s="1285"/>
      <c r="K46" s="1285"/>
      <c r="L46" s="1285"/>
      <c r="M46" s="1285"/>
      <c r="N46" s="1285"/>
      <c r="O46" s="1286"/>
    </row>
    <row r="47" spans="2:17" x14ac:dyDescent="0.15">
      <c r="B47" s="165"/>
      <c r="C47" s="161"/>
      <c r="D47" s="161"/>
      <c r="E47" s="161"/>
      <c r="F47" s="161"/>
      <c r="G47" s="1287"/>
      <c r="H47" s="1288"/>
      <c r="I47" s="1288"/>
      <c r="J47" s="1288"/>
      <c r="K47" s="1288"/>
      <c r="L47" s="1288"/>
      <c r="M47" s="1288"/>
      <c r="N47" s="1288"/>
      <c r="O47" s="1289"/>
    </row>
    <row r="48" spans="2:17" x14ac:dyDescent="0.15">
      <c r="B48" s="165"/>
      <c r="C48" s="161"/>
      <c r="D48" s="161"/>
      <c r="E48" s="161"/>
      <c r="F48" s="161"/>
      <c r="G48" s="161"/>
      <c r="H48" s="357"/>
      <c r="I48" s="357"/>
      <c r="J48" s="357"/>
    </row>
    <row r="49" spans="1:17" x14ac:dyDescent="0.15">
      <c r="B49" s="165"/>
      <c r="C49" s="161"/>
      <c r="D49" s="161"/>
      <c r="E49" s="161"/>
      <c r="F49" s="161"/>
      <c r="G49" s="160" t="s">
        <v>569</v>
      </c>
    </row>
    <row r="50" spans="1:17" x14ac:dyDescent="0.15">
      <c r="B50" s="165"/>
      <c r="C50" s="161"/>
      <c r="D50" s="161"/>
      <c r="E50" s="161"/>
      <c r="F50" s="161"/>
      <c r="G50" s="1290"/>
      <c r="H50" s="1291"/>
      <c r="I50" s="1291"/>
      <c r="J50" s="1292"/>
      <c r="K50" s="358" t="s">
        <v>526</v>
      </c>
      <c r="L50" s="358" t="s">
        <v>527</v>
      </c>
      <c r="M50" s="358" t="s">
        <v>528</v>
      </c>
      <c r="N50" s="358" t="s">
        <v>529</v>
      </c>
      <c r="O50" s="358" t="s">
        <v>530</v>
      </c>
    </row>
    <row r="51" spans="1:17" x14ac:dyDescent="0.15">
      <c r="B51" s="165"/>
      <c r="C51" s="161"/>
      <c r="D51" s="161"/>
      <c r="E51" s="161"/>
      <c r="F51" s="161"/>
      <c r="G51" s="1293" t="s">
        <v>570</v>
      </c>
      <c r="H51" s="1294"/>
      <c r="I51" s="1299" t="s">
        <v>571</v>
      </c>
      <c r="J51" s="1299"/>
      <c r="K51" s="1303"/>
      <c r="L51" s="1303"/>
      <c r="M51" s="1303"/>
      <c r="N51" s="1269">
        <v>65.3</v>
      </c>
      <c r="O51" s="1303"/>
    </row>
    <row r="52" spans="1:17" x14ac:dyDescent="0.15">
      <c r="B52" s="165"/>
      <c r="C52" s="161"/>
      <c r="D52" s="161"/>
      <c r="E52" s="161"/>
      <c r="F52" s="161"/>
      <c r="G52" s="1295"/>
      <c r="H52" s="1296"/>
      <c r="I52" s="1300"/>
      <c r="J52" s="1300"/>
      <c r="K52" s="1269"/>
      <c r="L52" s="1269"/>
      <c r="M52" s="1269"/>
      <c r="N52" s="1269"/>
      <c r="O52" s="1269"/>
    </row>
    <row r="53" spans="1:17" x14ac:dyDescent="0.15">
      <c r="A53" s="359"/>
      <c r="B53" s="165"/>
      <c r="C53" s="161"/>
      <c r="D53" s="161"/>
      <c r="E53" s="161"/>
      <c r="F53" s="161"/>
      <c r="G53" s="1295"/>
      <c r="H53" s="1296"/>
      <c r="I53" s="1279" t="s">
        <v>572</v>
      </c>
      <c r="J53" s="1279"/>
      <c r="K53" s="1304"/>
      <c r="L53" s="1304"/>
      <c r="M53" s="1304"/>
      <c r="N53" s="1301">
        <v>64.3</v>
      </c>
      <c r="O53" s="1304"/>
    </row>
    <row r="54" spans="1:17" x14ac:dyDescent="0.15">
      <c r="A54" s="359"/>
      <c r="B54" s="165"/>
      <c r="C54" s="161"/>
      <c r="D54" s="161"/>
      <c r="E54" s="161"/>
      <c r="F54" s="161"/>
      <c r="G54" s="1297"/>
      <c r="H54" s="1298"/>
      <c r="I54" s="1279"/>
      <c r="J54" s="1279"/>
      <c r="K54" s="1302"/>
      <c r="L54" s="1302"/>
      <c r="M54" s="1302"/>
      <c r="N54" s="1302"/>
      <c r="O54" s="1302"/>
    </row>
    <row r="55" spans="1:17" x14ac:dyDescent="0.15">
      <c r="A55" s="359"/>
      <c r="B55" s="165"/>
      <c r="C55" s="161"/>
      <c r="D55" s="161"/>
      <c r="E55" s="161"/>
      <c r="F55" s="161"/>
      <c r="G55" s="1273" t="s">
        <v>573</v>
      </c>
      <c r="H55" s="1274"/>
      <c r="I55" s="1279" t="s">
        <v>571</v>
      </c>
      <c r="J55" s="1279"/>
      <c r="K55" s="1303"/>
      <c r="L55" s="1303"/>
      <c r="M55" s="1303"/>
      <c r="N55" s="1269">
        <v>27</v>
      </c>
      <c r="O55" s="1303"/>
    </row>
    <row r="56" spans="1:17" x14ac:dyDescent="0.15">
      <c r="A56" s="359"/>
      <c r="B56" s="165"/>
      <c r="C56" s="161"/>
      <c r="D56" s="161"/>
      <c r="E56" s="161"/>
      <c r="F56" s="161"/>
      <c r="G56" s="1275"/>
      <c r="H56" s="1276"/>
      <c r="I56" s="1279"/>
      <c r="J56" s="1279"/>
      <c r="K56" s="1269"/>
      <c r="L56" s="1269"/>
      <c r="M56" s="1269"/>
      <c r="N56" s="1269"/>
      <c r="O56" s="1269"/>
    </row>
    <row r="57" spans="1:17" s="359" customFormat="1" x14ac:dyDescent="0.15">
      <c r="B57" s="360"/>
      <c r="C57" s="356"/>
      <c r="D57" s="356"/>
      <c r="E57" s="356"/>
      <c r="F57" s="356"/>
      <c r="G57" s="1275"/>
      <c r="H57" s="1276"/>
      <c r="I57" s="1271" t="s">
        <v>572</v>
      </c>
      <c r="J57" s="1271"/>
      <c r="K57" s="1304"/>
      <c r="L57" s="1304"/>
      <c r="M57" s="1304"/>
      <c r="N57" s="1301">
        <v>52.9</v>
      </c>
      <c r="O57" s="1304"/>
      <c r="P57" s="361"/>
      <c r="Q57" s="360"/>
    </row>
    <row r="58" spans="1:17" s="359" customFormat="1" x14ac:dyDescent="0.15">
      <c r="A58" s="160"/>
      <c r="B58" s="360"/>
      <c r="C58" s="356"/>
      <c r="D58" s="356"/>
      <c r="E58" s="356"/>
      <c r="F58" s="356"/>
      <c r="G58" s="1277"/>
      <c r="H58" s="1278"/>
      <c r="I58" s="1271"/>
      <c r="J58" s="1271"/>
      <c r="K58" s="1302"/>
      <c r="L58" s="1302"/>
      <c r="M58" s="1302"/>
      <c r="N58" s="1302"/>
      <c r="O58" s="1302"/>
      <c r="P58" s="361"/>
      <c r="Q58" s="360"/>
    </row>
    <row r="59" spans="1:17" s="359" customFormat="1" x14ac:dyDescent="0.15">
      <c r="A59" s="160"/>
      <c r="B59" s="360"/>
      <c r="C59" s="356"/>
      <c r="D59" s="356"/>
      <c r="E59" s="356"/>
      <c r="F59" s="356"/>
      <c r="G59" s="356"/>
      <c r="H59" s="356"/>
      <c r="I59" s="356"/>
      <c r="J59" s="356"/>
      <c r="K59" s="362"/>
      <c r="L59" s="362"/>
      <c r="M59" s="362"/>
      <c r="N59" s="362"/>
      <c r="O59" s="362"/>
      <c r="P59" s="361"/>
      <c r="Q59" s="360"/>
    </row>
    <row r="60" spans="1:17" s="359" customFormat="1" x14ac:dyDescent="0.15">
      <c r="A60" s="160"/>
      <c r="B60" s="360"/>
      <c r="C60" s="356"/>
      <c r="D60" s="356"/>
      <c r="E60" s="356"/>
      <c r="F60" s="356"/>
      <c r="G60" s="356"/>
      <c r="H60" s="356"/>
      <c r="I60" s="356"/>
      <c r="J60" s="356"/>
      <c r="K60" s="362"/>
      <c r="L60" s="362"/>
      <c r="M60" s="362"/>
      <c r="N60" s="362"/>
      <c r="O60" s="362"/>
      <c r="P60" s="361"/>
      <c r="Q60" s="360"/>
    </row>
    <row r="61" spans="1:17" s="359" customFormat="1" x14ac:dyDescent="0.15">
      <c r="A61" s="160"/>
      <c r="B61" s="363"/>
      <c r="C61" s="364"/>
      <c r="D61" s="364"/>
      <c r="E61" s="364"/>
      <c r="F61" s="364"/>
      <c r="G61" s="364"/>
      <c r="H61" s="364"/>
      <c r="I61" s="364"/>
      <c r="J61" s="364"/>
      <c r="K61" s="364"/>
      <c r="L61" s="364"/>
      <c r="M61" s="365"/>
      <c r="N61" s="365"/>
      <c r="O61" s="365"/>
      <c r="P61" s="366"/>
      <c r="Q61" s="360"/>
    </row>
    <row r="62" spans="1:17" x14ac:dyDescent="0.15">
      <c r="B62" s="354"/>
      <c r="C62" s="354"/>
      <c r="D62" s="354"/>
      <c r="E62" s="354"/>
      <c r="F62" s="354"/>
      <c r="G62" s="354"/>
      <c r="H62" s="354"/>
      <c r="I62" s="354"/>
      <c r="J62" s="354"/>
      <c r="K62" s="354"/>
      <c r="L62" s="354"/>
      <c r="M62" s="354"/>
      <c r="N62" s="354"/>
      <c r="O62" s="354"/>
      <c r="P62" s="354"/>
      <c r="Q62" s="161"/>
    </row>
    <row r="63" spans="1:17" ht="17.25" x14ac:dyDescent="0.15">
      <c r="B63" s="224" t="s">
        <v>574</v>
      </c>
      <c r="C63" s="161"/>
      <c r="D63" s="161"/>
      <c r="E63" s="161"/>
      <c r="F63" s="161"/>
      <c r="G63" s="161"/>
      <c r="H63" s="161"/>
      <c r="I63" s="161"/>
      <c r="J63" s="161"/>
      <c r="K63" s="161"/>
      <c r="L63" s="161"/>
      <c r="M63" s="161"/>
      <c r="N63" s="161"/>
      <c r="O63" s="161"/>
    </row>
    <row r="64" spans="1:17" x14ac:dyDescent="0.15">
      <c r="B64" s="165"/>
      <c r="C64" s="161"/>
      <c r="D64" s="161"/>
      <c r="E64" s="161"/>
      <c r="F64" s="161"/>
      <c r="G64" s="355" t="s">
        <v>568</v>
      </c>
      <c r="I64" s="356"/>
      <c r="J64" s="356"/>
      <c r="K64" s="356"/>
      <c r="L64" s="161"/>
      <c r="M64" s="161"/>
      <c r="N64" s="161"/>
      <c r="O64" s="161"/>
    </row>
    <row r="65" spans="2:30" x14ac:dyDescent="0.15">
      <c r="B65" s="165"/>
      <c r="C65" s="161"/>
      <c r="D65" s="161"/>
      <c r="E65" s="161"/>
      <c r="F65" s="161"/>
      <c r="G65" s="1281" t="s">
        <v>577</v>
      </c>
      <c r="H65" s="1282"/>
      <c r="I65" s="1282"/>
      <c r="J65" s="1282"/>
      <c r="K65" s="1282"/>
      <c r="L65" s="1282"/>
      <c r="M65" s="1282"/>
      <c r="N65" s="1282"/>
      <c r="O65" s="1283"/>
    </row>
    <row r="66" spans="2:30" x14ac:dyDescent="0.15">
      <c r="B66" s="165"/>
      <c r="C66" s="161"/>
      <c r="D66" s="161"/>
      <c r="E66" s="161"/>
      <c r="F66" s="161"/>
      <c r="G66" s="1284"/>
      <c r="H66" s="1285"/>
      <c r="I66" s="1285"/>
      <c r="J66" s="1285"/>
      <c r="K66" s="1285"/>
      <c r="L66" s="1285"/>
      <c r="M66" s="1285"/>
      <c r="N66" s="1285"/>
      <c r="O66" s="1286"/>
    </row>
    <row r="67" spans="2:30" x14ac:dyDescent="0.15">
      <c r="B67" s="165"/>
      <c r="C67" s="161"/>
      <c r="D67" s="161"/>
      <c r="E67" s="161"/>
      <c r="F67" s="161"/>
      <c r="G67" s="1284"/>
      <c r="H67" s="1285"/>
      <c r="I67" s="1285"/>
      <c r="J67" s="1285"/>
      <c r="K67" s="1285"/>
      <c r="L67" s="1285"/>
      <c r="M67" s="1285"/>
      <c r="N67" s="1285"/>
      <c r="O67" s="1286"/>
    </row>
    <row r="68" spans="2:30" x14ac:dyDescent="0.15">
      <c r="B68" s="165"/>
      <c r="C68" s="161"/>
      <c r="D68" s="161"/>
      <c r="E68" s="161"/>
      <c r="F68" s="161"/>
      <c r="G68" s="1284"/>
      <c r="H68" s="1285"/>
      <c r="I68" s="1285"/>
      <c r="J68" s="1285"/>
      <c r="K68" s="1285"/>
      <c r="L68" s="1285"/>
      <c r="M68" s="1285"/>
      <c r="N68" s="1285"/>
      <c r="O68" s="1286"/>
    </row>
    <row r="69" spans="2:30" x14ac:dyDescent="0.15">
      <c r="B69" s="165"/>
      <c r="C69" s="161"/>
      <c r="D69" s="161"/>
      <c r="E69" s="161"/>
      <c r="F69" s="161"/>
      <c r="G69" s="1287"/>
      <c r="H69" s="1288"/>
      <c r="I69" s="1288"/>
      <c r="J69" s="1288"/>
      <c r="K69" s="1288"/>
      <c r="L69" s="1288"/>
      <c r="M69" s="1288"/>
      <c r="N69" s="1288"/>
      <c r="O69" s="1289"/>
    </row>
    <row r="70" spans="2:30" x14ac:dyDescent="0.15">
      <c r="B70" s="165"/>
      <c r="C70" s="161"/>
      <c r="D70" s="161"/>
      <c r="E70" s="161"/>
      <c r="F70" s="161"/>
      <c r="G70" s="161"/>
      <c r="H70" s="367"/>
      <c r="I70" s="367"/>
      <c r="J70" s="368"/>
      <c r="K70" s="368"/>
      <c r="L70" s="369"/>
      <c r="M70" s="368"/>
      <c r="N70" s="369"/>
      <c r="O70" s="370"/>
    </row>
    <row r="71" spans="2:30" x14ac:dyDescent="0.15">
      <c r="B71" s="165"/>
      <c r="C71" s="161"/>
      <c r="D71" s="161"/>
      <c r="E71" s="161"/>
      <c r="F71" s="161"/>
      <c r="G71" s="371" t="s">
        <v>575</v>
      </c>
      <c r="I71" s="372"/>
      <c r="J71" s="368"/>
      <c r="K71" s="368"/>
      <c r="L71" s="369"/>
      <c r="M71" s="368"/>
      <c r="N71" s="369"/>
      <c r="O71" s="370"/>
    </row>
    <row r="72" spans="2:30" x14ac:dyDescent="0.15">
      <c r="B72" s="165"/>
      <c r="C72" s="161"/>
      <c r="D72" s="161"/>
      <c r="E72" s="161"/>
      <c r="F72" s="161"/>
      <c r="G72" s="1290"/>
      <c r="H72" s="1291"/>
      <c r="I72" s="1291"/>
      <c r="J72" s="1292"/>
      <c r="K72" s="358" t="s">
        <v>526</v>
      </c>
      <c r="L72" s="358" t="s">
        <v>527</v>
      </c>
      <c r="M72" s="358" t="s">
        <v>528</v>
      </c>
      <c r="N72" s="358" t="s">
        <v>529</v>
      </c>
      <c r="O72" s="358" t="s">
        <v>530</v>
      </c>
    </row>
    <row r="73" spans="2:30" x14ac:dyDescent="0.15">
      <c r="B73" s="165"/>
      <c r="C73" s="161"/>
      <c r="D73" s="161"/>
      <c r="E73" s="161"/>
      <c r="F73" s="161"/>
      <c r="G73" s="1293" t="s">
        <v>570</v>
      </c>
      <c r="H73" s="1294"/>
      <c r="I73" s="1299" t="s">
        <v>571</v>
      </c>
      <c r="J73" s="1299"/>
      <c r="K73" s="1280">
        <v>64.400000000000006</v>
      </c>
      <c r="L73" s="1280">
        <v>61.1</v>
      </c>
      <c r="M73" s="1269">
        <v>60.6</v>
      </c>
      <c r="N73" s="1269">
        <v>65.3</v>
      </c>
      <c r="O73" s="1269">
        <v>35.9</v>
      </c>
      <c r="S73" s="160">
        <v>9.9</v>
      </c>
    </row>
    <row r="74" spans="2:30" x14ac:dyDescent="0.15">
      <c r="B74" s="165"/>
      <c r="C74" s="161"/>
      <c r="D74" s="161"/>
      <c r="E74" s="161"/>
      <c r="F74" s="161"/>
      <c r="G74" s="1295"/>
      <c r="H74" s="1296"/>
      <c r="I74" s="1300"/>
      <c r="J74" s="1300"/>
      <c r="K74" s="1280"/>
      <c r="L74" s="1280"/>
      <c r="M74" s="1269"/>
      <c r="N74" s="1269"/>
      <c r="O74" s="1269"/>
    </row>
    <row r="75" spans="2:30" x14ac:dyDescent="0.15">
      <c r="B75" s="165"/>
      <c r="C75" s="161"/>
      <c r="D75" s="161"/>
      <c r="E75" s="161"/>
      <c r="F75" s="161"/>
      <c r="G75" s="1295"/>
      <c r="H75" s="1296"/>
      <c r="I75" s="1279" t="s">
        <v>576</v>
      </c>
      <c r="J75" s="1279"/>
      <c r="K75" s="1301">
        <v>10.1</v>
      </c>
      <c r="L75" s="1301">
        <v>9.8000000000000007</v>
      </c>
      <c r="M75" s="1301">
        <v>9.3000000000000007</v>
      </c>
      <c r="N75" s="1301">
        <v>8.6</v>
      </c>
      <c r="O75" s="1301">
        <v>7.8</v>
      </c>
      <c r="U75" s="160">
        <v>81.2</v>
      </c>
      <c r="W75" s="160">
        <v>87.2</v>
      </c>
      <c r="Y75" s="160">
        <v>99.8</v>
      </c>
      <c r="AA75" s="160">
        <v>109.5</v>
      </c>
      <c r="AC75" s="160">
        <v>115.2</v>
      </c>
    </row>
    <row r="76" spans="2:30" x14ac:dyDescent="0.15">
      <c r="B76" s="165"/>
      <c r="C76" s="161"/>
      <c r="D76" s="161"/>
      <c r="E76" s="161"/>
      <c r="F76" s="161"/>
      <c r="G76" s="1297"/>
      <c r="H76" s="1298"/>
      <c r="I76" s="1279"/>
      <c r="J76" s="1279"/>
      <c r="K76" s="1302"/>
      <c r="L76" s="1302"/>
      <c r="M76" s="1302"/>
      <c r="N76" s="1302"/>
      <c r="O76" s="1302"/>
    </row>
    <row r="77" spans="2:30" x14ac:dyDescent="0.15">
      <c r="B77" s="165"/>
      <c r="C77" s="161"/>
      <c r="D77" s="161"/>
      <c r="E77" s="161"/>
      <c r="F77" s="161"/>
      <c r="G77" s="1273" t="s">
        <v>573</v>
      </c>
      <c r="H77" s="1274"/>
      <c r="I77" s="1279" t="s">
        <v>571</v>
      </c>
      <c r="J77" s="1279"/>
      <c r="K77" s="1280">
        <v>28.4</v>
      </c>
      <c r="L77" s="1280">
        <v>20.5</v>
      </c>
      <c r="M77" s="1269">
        <v>17.899999999999999</v>
      </c>
      <c r="N77" s="1269">
        <v>27</v>
      </c>
      <c r="O77" s="1269">
        <v>25.4</v>
      </c>
      <c r="R77" s="160">
        <v>12.3</v>
      </c>
      <c r="T77" s="160">
        <v>11.1</v>
      </c>
    </row>
    <row r="78" spans="2:30" x14ac:dyDescent="0.15">
      <c r="B78" s="165"/>
      <c r="C78" s="161"/>
      <c r="D78" s="161"/>
      <c r="E78" s="161"/>
      <c r="F78" s="161"/>
      <c r="G78" s="1275"/>
      <c r="H78" s="1276"/>
      <c r="I78" s="1279"/>
      <c r="J78" s="1279"/>
      <c r="K78" s="1280"/>
      <c r="L78" s="1280"/>
      <c r="M78" s="1269"/>
      <c r="N78" s="1269"/>
      <c r="O78" s="1269"/>
    </row>
    <row r="79" spans="2:30" x14ac:dyDescent="0.15">
      <c r="B79" s="165"/>
      <c r="C79" s="161"/>
      <c r="D79" s="161"/>
      <c r="E79" s="161"/>
      <c r="F79" s="161"/>
      <c r="G79" s="1275"/>
      <c r="H79" s="1276"/>
      <c r="I79" s="1270" t="s">
        <v>576</v>
      </c>
      <c r="J79" s="1271"/>
      <c r="K79" s="1272">
        <v>11.4</v>
      </c>
      <c r="L79" s="1272">
        <v>10.5</v>
      </c>
      <c r="M79" s="1272">
        <v>9.5</v>
      </c>
      <c r="N79" s="1272">
        <v>8.6999999999999993</v>
      </c>
      <c r="O79" s="1272">
        <v>8.6</v>
      </c>
      <c r="V79" s="160">
        <v>53.5</v>
      </c>
      <c r="X79" s="160">
        <v>48.2</v>
      </c>
      <c r="Z79" s="160">
        <v>34.200000000000003</v>
      </c>
      <c r="AB79" s="160">
        <v>30.3</v>
      </c>
      <c r="AD79" s="160">
        <v>28.9</v>
      </c>
    </row>
    <row r="80" spans="2:30" x14ac:dyDescent="0.15">
      <c r="B80" s="165"/>
      <c r="C80" s="161"/>
      <c r="D80" s="161"/>
      <c r="E80" s="161"/>
      <c r="F80" s="161"/>
      <c r="G80" s="1277"/>
      <c r="H80" s="1278"/>
      <c r="I80" s="1271"/>
      <c r="J80" s="1271"/>
      <c r="K80" s="1272"/>
      <c r="L80" s="1272"/>
      <c r="M80" s="1272"/>
      <c r="N80" s="1272"/>
      <c r="O80" s="1272"/>
    </row>
    <row r="81" spans="2:17" x14ac:dyDescent="0.15">
      <c r="B81" s="165"/>
      <c r="C81" s="161"/>
      <c r="D81" s="161"/>
      <c r="E81" s="161"/>
      <c r="F81" s="161"/>
      <c r="G81" s="161"/>
      <c r="H81" s="161"/>
      <c r="I81" s="161"/>
      <c r="J81" s="161"/>
      <c r="K81" s="373"/>
      <c r="L81" s="161"/>
      <c r="M81" s="161"/>
      <c r="N81" s="161"/>
      <c r="O81" s="161"/>
    </row>
    <row r="82" spans="2:17" ht="17.25" x14ac:dyDescent="0.15">
      <c r="B82" s="165"/>
      <c r="C82" s="161"/>
      <c r="D82" s="161"/>
      <c r="E82" s="161"/>
      <c r="F82" s="161"/>
      <c r="G82" s="161"/>
      <c r="H82" s="161"/>
      <c r="I82" s="161"/>
      <c r="J82" s="161"/>
      <c r="K82" s="346"/>
      <c r="L82" s="346"/>
      <c r="M82" s="346"/>
      <c r="N82" s="346"/>
      <c r="O82" s="346"/>
    </row>
    <row r="83" spans="2:17" x14ac:dyDescent="0.15">
      <c r="B83" s="257"/>
      <c r="C83" s="223"/>
      <c r="D83" s="223"/>
      <c r="E83" s="223"/>
      <c r="F83" s="223"/>
      <c r="G83" s="223"/>
      <c r="H83" s="223"/>
      <c r="I83" s="223"/>
      <c r="J83" s="223"/>
      <c r="K83" s="223"/>
      <c r="L83" s="223"/>
      <c r="M83" s="223"/>
      <c r="N83" s="223"/>
      <c r="O83" s="223"/>
      <c r="P83" s="258"/>
    </row>
    <row r="84" spans="2:17" x14ac:dyDescent="0.15">
      <c r="H84" s="161"/>
      <c r="I84" s="161"/>
      <c r="J84" s="161"/>
      <c r="K84" s="161"/>
      <c r="L84" s="161"/>
      <c r="M84" s="161"/>
      <c r="N84" s="161"/>
      <c r="O84" s="161"/>
      <c r="P84" s="161"/>
      <c r="Q84" s="161"/>
    </row>
    <row r="85" spans="2:17" x14ac:dyDescent="0.15">
      <c r="B85" s="161"/>
      <c r="C85" s="161"/>
      <c r="D85" s="161"/>
      <c r="E85" s="161"/>
      <c r="F85" s="161"/>
      <c r="G85" s="161"/>
      <c r="H85" s="161"/>
      <c r="I85" s="161"/>
      <c r="J85" s="161"/>
      <c r="K85" s="161"/>
      <c r="L85" s="161"/>
      <c r="M85" s="161"/>
      <c r="N85" s="161"/>
      <c r="O85" s="161"/>
      <c r="P85" s="161"/>
      <c r="Q85" s="161"/>
    </row>
    <row r="86" spans="2:17" hidden="1" x14ac:dyDescent="0.15">
      <c r="B86" s="161"/>
      <c r="C86" s="161"/>
      <c r="D86" s="161"/>
      <c r="E86" s="161"/>
      <c r="F86" s="161"/>
      <c r="G86" s="161"/>
      <c r="H86" s="161"/>
      <c r="I86" s="161"/>
      <c r="J86" s="161"/>
      <c r="K86" s="161"/>
      <c r="L86" s="161"/>
      <c r="M86" s="161"/>
      <c r="N86" s="161"/>
      <c r="O86" s="161"/>
      <c r="P86" s="161"/>
      <c r="Q86" s="161"/>
    </row>
    <row r="87" spans="2:17" hidden="1" x14ac:dyDescent="0.15">
      <c r="B87" s="161"/>
      <c r="C87" s="161"/>
      <c r="D87" s="161"/>
      <c r="E87" s="161"/>
      <c r="F87" s="161"/>
      <c r="G87" s="161"/>
      <c r="H87" s="161"/>
      <c r="I87" s="161"/>
      <c r="J87" s="161"/>
      <c r="K87" s="374"/>
      <c r="L87" s="161"/>
      <c r="M87" s="161"/>
      <c r="N87" s="161"/>
      <c r="O87" s="161"/>
      <c r="P87" s="161"/>
      <c r="Q87" s="161"/>
    </row>
    <row r="88" spans="2:17" hidden="1" x14ac:dyDescent="0.15">
      <c r="B88" s="161"/>
      <c r="C88" s="161"/>
      <c r="D88" s="161"/>
      <c r="E88" s="161"/>
      <c r="F88" s="161"/>
      <c r="G88" s="161"/>
      <c r="H88" s="161"/>
      <c r="I88" s="161"/>
      <c r="J88" s="161"/>
      <c r="K88" s="161"/>
      <c r="L88" s="161"/>
      <c r="M88" s="161"/>
      <c r="N88" s="161"/>
      <c r="O88" s="161"/>
      <c r="P88" s="161"/>
      <c r="Q88" s="161"/>
    </row>
    <row r="89" spans="2:17" hidden="1" x14ac:dyDescent="0.15">
      <c r="B89" s="161"/>
      <c r="C89" s="161"/>
      <c r="D89" s="161"/>
      <c r="E89" s="161"/>
      <c r="F89" s="161"/>
      <c r="G89" s="161"/>
      <c r="H89" s="161"/>
      <c r="I89" s="161"/>
      <c r="J89" s="161"/>
      <c r="K89" s="161"/>
      <c r="L89" s="161"/>
      <c r="M89" s="161"/>
      <c r="N89" s="161"/>
      <c r="O89" s="161"/>
      <c r="P89" s="161"/>
      <c r="Q89" s="161"/>
    </row>
    <row r="90" spans="2:17" hidden="1" x14ac:dyDescent="0.15">
      <c r="B90" s="161"/>
      <c r="C90" s="161"/>
      <c r="D90" s="161"/>
      <c r="E90" s="161"/>
      <c r="F90" s="161"/>
      <c r="G90" s="161"/>
      <c r="H90" s="161"/>
      <c r="I90" s="161"/>
      <c r="J90" s="161"/>
      <c r="K90" s="161"/>
      <c r="L90" s="161"/>
      <c r="M90" s="161"/>
      <c r="N90" s="161"/>
      <c r="O90" s="161"/>
      <c r="P90" s="161"/>
      <c r="Q90" s="161"/>
    </row>
    <row r="91" spans="2:17" hidden="1" x14ac:dyDescent="0.15">
      <c r="B91" s="161"/>
      <c r="C91" s="161"/>
      <c r="D91" s="161"/>
      <c r="E91" s="161"/>
      <c r="F91" s="161"/>
      <c r="G91" s="161"/>
      <c r="H91" s="161"/>
      <c r="I91" s="161"/>
      <c r="J91" s="161"/>
      <c r="K91" s="161"/>
      <c r="L91" s="161"/>
      <c r="M91" s="161"/>
      <c r="N91" s="161"/>
      <c r="O91" s="161"/>
      <c r="P91" s="161"/>
      <c r="Q91" s="161"/>
    </row>
    <row r="92" spans="2:17" ht="13.5" hidden="1" customHeight="1" x14ac:dyDescent="0.15">
      <c r="B92" s="161"/>
      <c r="C92" s="161"/>
      <c r="D92" s="161"/>
      <c r="E92" s="161"/>
      <c r="F92" s="161"/>
      <c r="G92" s="161"/>
      <c r="H92" s="161"/>
      <c r="I92" s="161"/>
      <c r="J92" s="161"/>
      <c r="K92" s="161"/>
      <c r="L92" s="161"/>
      <c r="M92" s="161"/>
      <c r="N92" s="161"/>
      <c r="O92" s="161"/>
      <c r="P92" s="161"/>
      <c r="Q92" s="161"/>
    </row>
    <row r="93" spans="2:17" ht="13.5" hidden="1" customHeight="1" x14ac:dyDescent="0.15">
      <c r="B93" s="161"/>
      <c r="C93" s="161"/>
      <c r="D93" s="161"/>
      <c r="E93" s="161"/>
      <c r="F93" s="161"/>
      <c r="G93" s="161"/>
      <c r="H93" s="161"/>
      <c r="I93" s="161"/>
      <c r="J93" s="161"/>
      <c r="K93" s="161"/>
      <c r="L93" s="161"/>
      <c r="M93" s="161"/>
      <c r="N93" s="161"/>
      <c r="O93" s="161"/>
      <c r="P93" s="161"/>
      <c r="Q93" s="161"/>
    </row>
    <row r="94" spans="2:17" ht="13.5" hidden="1" customHeight="1" x14ac:dyDescent="0.15">
      <c r="B94" s="161"/>
      <c r="C94" s="161"/>
      <c r="D94" s="161"/>
      <c r="E94" s="161"/>
      <c r="F94" s="161"/>
      <c r="G94" s="161"/>
      <c r="H94" s="161"/>
      <c r="I94" s="161"/>
      <c r="J94" s="161"/>
      <c r="K94" s="161"/>
      <c r="L94" s="161"/>
      <c r="M94" s="161"/>
      <c r="N94" s="161"/>
      <c r="O94" s="161"/>
      <c r="P94" s="161"/>
      <c r="Q94" s="161"/>
    </row>
    <row r="95" spans="2:17" ht="13.5" hidden="1" customHeight="1" x14ac:dyDescent="0.15">
      <c r="B95" s="161"/>
      <c r="C95" s="161"/>
      <c r="D95" s="161"/>
      <c r="E95" s="161"/>
      <c r="F95" s="161"/>
      <c r="G95" s="161"/>
      <c r="H95" s="161"/>
      <c r="I95" s="161"/>
      <c r="J95" s="161"/>
      <c r="K95" s="161"/>
      <c r="L95" s="161"/>
      <c r="M95" s="161"/>
      <c r="N95" s="161"/>
      <c r="O95" s="161"/>
      <c r="P95" s="161"/>
      <c r="Q95" s="161"/>
    </row>
    <row r="96" spans="2:17" ht="13.5" hidden="1" customHeight="1" x14ac:dyDescent="0.15">
      <c r="B96" s="161"/>
      <c r="C96" s="161"/>
      <c r="D96" s="161"/>
      <c r="E96" s="161"/>
      <c r="F96" s="161"/>
      <c r="G96" s="161"/>
      <c r="H96" s="161"/>
      <c r="I96" s="161"/>
      <c r="J96" s="161"/>
      <c r="K96" s="161"/>
      <c r="L96" s="161"/>
      <c r="M96" s="161"/>
      <c r="N96" s="161"/>
      <c r="O96" s="161"/>
      <c r="P96" s="161"/>
      <c r="Q96" s="161"/>
    </row>
    <row r="97" spans="2:17" ht="13.5" hidden="1" customHeight="1" x14ac:dyDescent="0.15">
      <c r="B97" s="161"/>
      <c r="C97" s="161"/>
      <c r="D97" s="161"/>
      <c r="E97" s="161"/>
      <c r="F97" s="161"/>
      <c r="G97" s="161"/>
      <c r="H97" s="161"/>
      <c r="I97" s="161"/>
      <c r="J97" s="161"/>
      <c r="K97" s="161"/>
      <c r="L97" s="161"/>
      <c r="M97" s="161"/>
      <c r="N97" s="161"/>
      <c r="O97" s="161"/>
      <c r="P97" s="161"/>
      <c r="Q97" s="161"/>
    </row>
    <row r="98" spans="2:17" ht="13.5" hidden="1" customHeight="1" x14ac:dyDescent="0.15">
      <c r="B98" s="161"/>
      <c r="C98" s="161"/>
      <c r="D98" s="161"/>
      <c r="E98" s="161"/>
      <c r="F98" s="161"/>
      <c r="G98" s="161"/>
      <c r="H98" s="161"/>
      <c r="I98" s="161"/>
      <c r="J98" s="161"/>
      <c r="K98" s="161"/>
      <c r="L98" s="161"/>
      <c r="M98" s="161"/>
      <c r="N98" s="161"/>
      <c r="O98" s="161"/>
      <c r="P98" s="161"/>
      <c r="Q98" s="161"/>
    </row>
    <row r="99" spans="2:17" ht="13.5" hidden="1" customHeight="1" x14ac:dyDescent="0.15">
      <c r="B99" s="161"/>
      <c r="C99" s="161"/>
      <c r="D99" s="161"/>
      <c r="E99" s="161"/>
      <c r="F99" s="161"/>
      <c r="G99" s="161"/>
      <c r="H99" s="161"/>
      <c r="I99" s="161"/>
      <c r="J99" s="161"/>
      <c r="K99" s="161"/>
      <c r="L99" s="161"/>
      <c r="M99" s="161"/>
      <c r="N99" s="161"/>
      <c r="O99" s="161"/>
      <c r="P99" s="161"/>
      <c r="Q99" s="161"/>
    </row>
    <row r="100" spans="2:17" ht="13.5" hidden="1" customHeight="1" x14ac:dyDescent="0.15">
      <c r="B100" s="161"/>
      <c r="C100" s="161"/>
      <c r="D100" s="161"/>
      <c r="E100" s="161"/>
      <c r="F100" s="161"/>
      <c r="G100" s="161"/>
      <c r="H100" s="161"/>
      <c r="I100" s="161"/>
      <c r="J100" s="161"/>
      <c r="K100" s="161"/>
      <c r="L100" s="161"/>
      <c r="M100" s="161"/>
      <c r="N100" s="161"/>
      <c r="O100" s="161"/>
      <c r="P100" s="161"/>
      <c r="Q100" s="161"/>
    </row>
    <row r="101" spans="2:17" ht="13.5" hidden="1" customHeight="1" x14ac:dyDescent="0.15">
      <c r="B101" s="161"/>
      <c r="C101" s="161"/>
      <c r="D101" s="161"/>
      <c r="E101" s="161"/>
      <c r="F101" s="161"/>
      <c r="G101" s="161"/>
      <c r="H101" s="161"/>
      <c r="I101" s="161"/>
      <c r="J101" s="161"/>
      <c r="K101" s="161"/>
      <c r="L101" s="161"/>
      <c r="M101" s="161"/>
      <c r="N101" s="161"/>
      <c r="O101" s="161"/>
      <c r="P101" s="161"/>
      <c r="Q101" s="161"/>
    </row>
    <row r="102" spans="2:17" ht="13.5" hidden="1" customHeight="1" x14ac:dyDescent="0.15">
      <c r="B102" s="161"/>
      <c r="C102" s="161"/>
      <c r="D102" s="161"/>
      <c r="E102" s="161"/>
      <c r="F102" s="161"/>
      <c r="G102" s="161"/>
      <c r="H102" s="161"/>
      <c r="I102" s="161"/>
      <c r="J102" s="161"/>
      <c r="K102" s="161"/>
      <c r="L102" s="161"/>
      <c r="M102" s="161"/>
      <c r="N102" s="161"/>
      <c r="O102" s="161"/>
      <c r="P102" s="161"/>
      <c r="Q102" s="161"/>
    </row>
    <row r="103" spans="2:17" ht="13.5" hidden="1" customHeight="1" x14ac:dyDescent="0.15">
      <c r="B103" s="161"/>
      <c r="C103" s="161"/>
      <c r="D103" s="161"/>
      <c r="E103" s="161"/>
      <c r="F103" s="161"/>
      <c r="G103" s="161"/>
      <c r="H103" s="161"/>
      <c r="I103" s="161"/>
      <c r="J103" s="161"/>
      <c r="K103" s="161"/>
      <c r="L103" s="161"/>
      <c r="M103" s="161"/>
      <c r="N103" s="161"/>
      <c r="O103" s="161"/>
      <c r="P103" s="161"/>
      <c r="Q103" s="161"/>
    </row>
    <row r="104" spans="2:17" ht="13.5" hidden="1" customHeight="1" x14ac:dyDescent="0.15">
      <c r="B104" s="161"/>
      <c r="C104" s="161"/>
      <c r="D104" s="161"/>
      <c r="E104" s="161"/>
      <c r="F104" s="161"/>
      <c r="G104" s="161"/>
      <c r="H104" s="161"/>
      <c r="I104" s="161"/>
      <c r="J104" s="161"/>
      <c r="K104" s="161"/>
      <c r="L104" s="161"/>
      <c r="M104" s="161"/>
      <c r="N104" s="161"/>
      <c r="O104" s="161"/>
      <c r="P104" s="161"/>
      <c r="Q104" s="161"/>
    </row>
    <row r="105" spans="2:17" ht="13.5" hidden="1" customHeight="1" x14ac:dyDescent="0.15">
      <c r="B105" s="161"/>
      <c r="C105" s="161"/>
      <c r="D105" s="161"/>
      <c r="E105" s="161"/>
      <c r="F105" s="161"/>
      <c r="G105" s="161"/>
      <c r="H105" s="161"/>
      <c r="I105" s="161"/>
      <c r="J105" s="161"/>
      <c r="K105" s="161"/>
      <c r="L105" s="161"/>
      <c r="M105" s="161"/>
      <c r="N105" s="161"/>
      <c r="O105" s="161"/>
      <c r="P105" s="161"/>
      <c r="Q105" s="161"/>
    </row>
    <row r="106" spans="2:17" ht="13.5" hidden="1" customHeight="1" x14ac:dyDescent="0.15">
      <c r="B106" s="161"/>
      <c r="C106" s="161"/>
      <c r="D106" s="161"/>
      <c r="E106" s="161"/>
      <c r="F106" s="161"/>
      <c r="G106" s="161"/>
      <c r="H106" s="161"/>
      <c r="I106" s="161"/>
      <c r="J106" s="161"/>
      <c r="K106" s="161"/>
      <c r="L106" s="161"/>
      <c r="M106" s="161"/>
      <c r="N106" s="161"/>
      <c r="O106" s="161"/>
      <c r="P106" s="161"/>
      <c r="Q106" s="161"/>
    </row>
    <row r="107" spans="2:17" ht="13.5" hidden="1" customHeight="1" x14ac:dyDescent="0.15">
      <c r="B107" s="161"/>
      <c r="C107" s="161"/>
      <c r="D107" s="161"/>
      <c r="E107" s="161"/>
      <c r="F107" s="161"/>
      <c r="G107" s="161"/>
      <c r="H107" s="161"/>
      <c r="I107" s="161"/>
      <c r="J107" s="161"/>
      <c r="K107" s="161"/>
      <c r="L107" s="161"/>
      <c r="M107" s="161"/>
      <c r="N107" s="161"/>
      <c r="O107" s="161"/>
      <c r="P107" s="161"/>
      <c r="Q107" s="161"/>
    </row>
    <row r="108" spans="2:17" ht="13.5" hidden="1" customHeight="1" x14ac:dyDescent="0.15">
      <c r="B108" s="161"/>
      <c r="C108" s="161"/>
      <c r="D108" s="161"/>
      <c r="E108" s="161"/>
      <c r="F108" s="161"/>
      <c r="G108" s="161"/>
      <c r="H108" s="161"/>
      <c r="I108" s="161"/>
      <c r="J108" s="161"/>
      <c r="K108" s="161"/>
      <c r="L108" s="161"/>
      <c r="M108" s="161"/>
      <c r="N108" s="161"/>
      <c r="O108" s="161"/>
      <c r="P108" s="161"/>
      <c r="Q108" s="161"/>
    </row>
    <row r="109" spans="2:17" ht="13.5" hidden="1" customHeight="1" x14ac:dyDescent="0.15">
      <c r="B109" s="161"/>
      <c r="C109" s="161"/>
      <c r="D109" s="161"/>
      <c r="E109" s="161"/>
      <c r="F109" s="161"/>
      <c r="G109" s="161"/>
      <c r="H109" s="161"/>
      <c r="I109" s="161"/>
      <c r="J109" s="161"/>
      <c r="K109" s="161"/>
      <c r="L109" s="161"/>
      <c r="M109" s="161"/>
      <c r="N109" s="161"/>
      <c r="O109" s="161"/>
      <c r="P109" s="161"/>
      <c r="Q109" s="161"/>
    </row>
    <row r="110" spans="2:17" ht="13.5" hidden="1" customHeight="1" x14ac:dyDescent="0.15">
      <c r="B110" s="161"/>
      <c r="C110" s="161"/>
      <c r="D110" s="161"/>
      <c r="E110" s="161"/>
      <c r="F110" s="161"/>
      <c r="G110" s="161"/>
      <c r="H110" s="161"/>
      <c r="I110" s="161"/>
      <c r="J110" s="161"/>
      <c r="K110" s="161"/>
      <c r="L110" s="161"/>
      <c r="M110" s="161"/>
      <c r="N110" s="161"/>
      <c r="O110" s="161"/>
      <c r="P110" s="161"/>
      <c r="Q110" s="161"/>
    </row>
    <row r="111" spans="2:17" ht="13.5" hidden="1" customHeight="1" x14ac:dyDescent="0.15">
      <c r="B111" s="161"/>
      <c r="C111" s="161"/>
      <c r="D111" s="161"/>
      <c r="E111" s="161"/>
      <c r="F111" s="161"/>
      <c r="G111" s="161"/>
      <c r="H111" s="161"/>
      <c r="I111" s="161"/>
      <c r="J111" s="161"/>
      <c r="K111" s="161"/>
      <c r="L111" s="161"/>
      <c r="M111" s="161"/>
      <c r="N111" s="161"/>
      <c r="O111" s="161"/>
      <c r="P111" s="161"/>
      <c r="Q111" s="161"/>
    </row>
    <row r="112" spans="2:17" ht="13.5" hidden="1" customHeight="1" x14ac:dyDescent="0.15">
      <c r="B112" s="161"/>
      <c r="C112" s="161"/>
      <c r="D112" s="161"/>
      <c r="E112" s="161"/>
      <c r="F112" s="161"/>
      <c r="G112" s="161"/>
      <c r="H112" s="161"/>
      <c r="I112" s="161"/>
      <c r="J112" s="161"/>
      <c r="K112" s="161"/>
      <c r="L112" s="161"/>
      <c r="M112" s="161"/>
      <c r="N112" s="161"/>
      <c r="O112" s="161"/>
      <c r="P112" s="161"/>
      <c r="Q112" s="161"/>
    </row>
    <row r="113" spans="2:17" ht="13.5" hidden="1" customHeight="1" x14ac:dyDescent="0.15">
      <c r="B113" s="161"/>
      <c r="C113" s="161"/>
      <c r="D113" s="161"/>
      <c r="E113" s="161"/>
      <c r="F113" s="161"/>
      <c r="G113" s="161"/>
      <c r="H113" s="161"/>
      <c r="I113" s="161"/>
      <c r="J113" s="161"/>
      <c r="K113" s="161"/>
      <c r="L113" s="161"/>
      <c r="M113" s="161"/>
      <c r="N113" s="161"/>
      <c r="O113" s="161"/>
      <c r="P113" s="161"/>
      <c r="Q113" s="161"/>
    </row>
    <row r="114" spans="2:17" ht="13.5" hidden="1" customHeight="1" x14ac:dyDescent="0.15">
      <c r="B114" s="161"/>
      <c r="C114" s="161"/>
      <c r="D114" s="161"/>
      <c r="E114" s="161"/>
      <c r="F114" s="161"/>
      <c r="G114" s="161"/>
      <c r="H114" s="161"/>
      <c r="I114" s="161"/>
      <c r="J114" s="161"/>
      <c r="K114" s="161"/>
      <c r="L114" s="161"/>
      <c r="M114" s="161"/>
      <c r="N114" s="161"/>
      <c r="O114" s="161"/>
      <c r="P114" s="161"/>
      <c r="Q114" s="161"/>
    </row>
    <row r="115" spans="2:17" ht="13.5" hidden="1" customHeight="1" x14ac:dyDescent="0.15">
      <c r="B115" s="161"/>
      <c r="C115" s="161"/>
      <c r="D115" s="161"/>
      <c r="E115" s="161"/>
      <c r="F115" s="161"/>
      <c r="G115" s="161"/>
      <c r="H115" s="161"/>
      <c r="I115" s="161"/>
      <c r="J115" s="161"/>
      <c r="K115" s="161"/>
      <c r="L115" s="161"/>
      <c r="M115" s="161"/>
      <c r="N115" s="161"/>
      <c r="O115" s="161"/>
      <c r="P115" s="161"/>
      <c r="Q115" s="161"/>
    </row>
    <row r="116" spans="2:17" ht="13.5" hidden="1" customHeight="1" x14ac:dyDescent="0.15">
      <c r="B116" s="161"/>
      <c r="C116" s="161"/>
      <c r="D116" s="161"/>
      <c r="E116" s="161"/>
      <c r="F116" s="161"/>
      <c r="G116" s="161"/>
      <c r="H116" s="161"/>
      <c r="I116" s="161"/>
      <c r="J116" s="161"/>
      <c r="K116" s="161"/>
      <c r="L116" s="161"/>
      <c r="M116" s="161"/>
      <c r="N116" s="161"/>
      <c r="O116" s="161"/>
      <c r="P116" s="161"/>
      <c r="Q116" s="161"/>
    </row>
    <row r="117" spans="2:17" ht="13.5" hidden="1" customHeight="1" x14ac:dyDescent="0.15">
      <c r="B117" s="161"/>
      <c r="C117" s="161"/>
      <c r="D117" s="161"/>
      <c r="E117" s="161"/>
      <c r="F117" s="161"/>
      <c r="G117" s="161"/>
      <c r="H117" s="161"/>
      <c r="I117" s="161"/>
      <c r="J117" s="161"/>
      <c r="K117" s="161"/>
      <c r="L117" s="161"/>
      <c r="M117" s="161"/>
      <c r="N117" s="161"/>
      <c r="O117" s="161"/>
      <c r="P117" s="161"/>
      <c r="Q117" s="161"/>
    </row>
    <row r="118" spans="2:17" ht="13.5" hidden="1" customHeight="1" x14ac:dyDescent="0.15">
      <c r="B118" s="161"/>
      <c r="C118" s="161"/>
      <c r="D118" s="161"/>
      <c r="E118" s="161"/>
      <c r="F118" s="161"/>
      <c r="G118" s="161"/>
      <c r="H118" s="161"/>
      <c r="I118" s="161"/>
      <c r="J118" s="161"/>
      <c r="K118" s="161"/>
      <c r="L118" s="161"/>
      <c r="M118" s="161"/>
      <c r="N118" s="161"/>
      <c r="O118" s="161"/>
      <c r="P118" s="161"/>
      <c r="Q118" s="161"/>
    </row>
    <row r="119" spans="2:17" ht="13.5" hidden="1" customHeight="1" x14ac:dyDescent="0.15">
      <c r="B119" s="161"/>
      <c r="C119" s="161"/>
      <c r="D119" s="161"/>
      <c r="E119" s="161"/>
      <c r="F119" s="161"/>
      <c r="G119" s="161"/>
      <c r="H119" s="161"/>
      <c r="I119" s="161"/>
      <c r="J119" s="161"/>
      <c r="K119" s="161"/>
      <c r="L119" s="161"/>
      <c r="M119" s="161"/>
      <c r="N119" s="161"/>
      <c r="O119" s="161"/>
      <c r="P119" s="161"/>
      <c r="Q119" s="161"/>
    </row>
    <row r="120" spans="2:17" ht="13.5" hidden="1" customHeight="1" x14ac:dyDescent="0.15">
      <c r="B120" s="161"/>
      <c r="C120" s="161"/>
      <c r="D120" s="161"/>
      <c r="E120" s="161"/>
      <c r="F120" s="161"/>
      <c r="G120" s="161"/>
      <c r="H120" s="161"/>
      <c r="I120" s="161"/>
      <c r="J120" s="161"/>
      <c r="K120" s="161"/>
      <c r="L120" s="161"/>
      <c r="M120" s="161"/>
      <c r="N120" s="161"/>
      <c r="O120" s="161"/>
      <c r="P120" s="161"/>
      <c r="Q120" s="161"/>
    </row>
    <row r="121" spans="2:17" ht="13.5" hidden="1" customHeight="1" x14ac:dyDescent="0.15">
      <c r="B121" s="161"/>
      <c r="C121" s="161"/>
      <c r="D121" s="161"/>
      <c r="E121" s="161"/>
      <c r="F121" s="161"/>
      <c r="G121" s="161"/>
      <c r="H121" s="161"/>
      <c r="I121" s="161"/>
      <c r="J121" s="161"/>
      <c r="K121" s="161"/>
      <c r="L121" s="161"/>
      <c r="M121" s="161"/>
      <c r="N121" s="161"/>
      <c r="O121" s="161"/>
      <c r="P121" s="161"/>
      <c r="Q121" s="161"/>
    </row>
    <row r="122" spans="2:17" ht="13.5" hidden="1" customHeight="1" x14ac:dyDescent="0.15">
      <c r="B122" s="161"/>
      <c r="C122" s="161"/>
      <c r="D122" s="161"/>
      <c r="E122" s="161"/>
      <c r="F122" s="161"/>
      <c r="G122" s="161"/>
      <c r="H122" s="161"/>
      <c r="I122" s="161"/>
      <c r="J122" s="161"/>
      <c r="K122" s="161"/>
      <c r="L122" s="161"/>
      <c r="M122" s="161"/>
      <c r="N122" s="161"/>
      <c r="O122" s="161"/>
      <c r="P122" s="161"/>
      <c r="Q122" s="161"/>
    </row>
    <row r="123" spans="2:17" ht="13.5" hidden="1" customHeight="1" x14ac:dyDescent="0.15">
      <c r="B123" s="161"/>
      <c r="C123" s="161"/>
      <c r="D123" s="161"/>
      <c r="E123" s="161"/>
      <c r="F123" s="161"/>
      <c r="G123" s="161"/>
      <c r="H123" s="161"/>
      <c r="I123" s="161"/>
      <c r="J123" s="161"/>
      <c r="K123" s="161"/>
      <c r="L123" s="161"/>
      <c r="M123" s="161"/>
      <c r="N123" s="161"/>
      <c r="O123" s="161"/>
      <c r="P123" s="161"/>
      <c r="Q123" s="161"/>
    </row>
    <row r="124" spans="2:17" ht="13.5" hidden="1" customHeight="1" x14ac:dyDescent="0.15">
      <c r="B124" s="161"/>
      <c r="C124" s="161"/>
      <c r="D124" s="161"/>
      <c r="E124" s="161"/>
      <c r="F124" s="161"/>
      <c r="G124" s="161"/>
      <c r="H124" s="161"/>
      <c r="I124" s="161"/>
      <c r="J124" s="161"/>
      <c r="K124" s="161"/>
      <c r="L124" s="161"/>
      <c r="M124" s="161"/>
      <c r="N124" s="161"/>
      <c r="O124" s="161"/>
      <c r="P124" s="161"/>
      <c r="Q124" s="161"/>
    </row>
    <row r="125" spans="2:17" ht="13.5" hidden="1" customHeight="1" x14ac:dyDescent="0.15">
      <c r="B125" s="161"/>
      <c r="C125" s="161"/>
      <c r="D125" s="161"/>
      <c r="E125" s="161"/>
      <c r="F125" s="161"/>
      <c r="G125" s="161"/>
      <c r="H125" s="161"/>
      <c r="I125" s="161"/>
      <c r="J125" s="161"/>
      <c r="K125" s="161"/>
      <c r="L125" s="161"/>
      <c r="M125" s="161"/>
      <c r="N125" s="161"/>
      <c r="O125" s="161"/>
      <c r="P125" s="161"/>
      <c r="Q125" s="161"/>
    </row>
    <row r="126" spans="2:17" ht="13.5" hidden="1" customHeight="1" x14ac:dyDescent="0.15">
      <c r="B126" s="161"/>
      <c r="C126" s="161"/>
      <c r="D126" s="161"/>
      <c r="E126" s="161"/>
      <c r="F126" s="161"/>
      <c r="G126" s="161"/>
      <c r="H126" s="161"/>
      <c r="I126" s="161"/>
      <c r="J126" s="161"/>
      <c r="K126" s="161"/>
      <c r="L126" s="161"/>
      <c r="M126" s="161"/>
      <c r="N126" s="161"/>
      <c r="O126" s="161"/>
      <c r="P126" s="161"/>
      <c r="Q126" s="161"/>
    </row>
    <row r="127" spans="2:17" ht="13.5" hidden="1" customHeight="1" x14ac:dyDescent="0.15">
      <c r="B127" s="161"/>
      <c r="C127" s="161"/>
      <c r="D127" s="161"/>
      <c r="E127" s="161"/>
      <c r="F127" s="161"/>
      <c r="G127" s="161"/>
      <c r="H127" s="161"/>
      <c r="I127" s="161"/>
      <c r="J127" s="161"/>
      <c r="K127" s="161"/>
      <c r="L127" s="161"/>
      <c r="M127" s="161"/>
      <c r="N127" s="161"/>
      <c r="O127" s="161"/>
      <c r="P127" s="161"/>
      <c r="Q127" s="161"/>
    </row>
    <row r="128" spans="2:17" ht="13.5" hidden="1" customHeight="1" x14ac:dyDescent="0.15">
      <c r="B128" s="161"/>
      <c r="C128" s="161"/>
      <c r="D128" s="161"/>
      <c r="E128" s="161"/>
      <c r="F128" s="161"/>
      <c r="G128" s="161"/>
      <c r="H128" s="161"/>
      <c r="I128" s="161"/>
      <c r="J128" s="161"/>
      <c r="K128" s="161"/>
      <c r="L128" s="161"/>
      <c r="M128" s="161"/>
      <c r="N128" s="161"/>
      <c r="O128" s="161"/>
      <c r="P128" s="161"/>
      <c r="Q128" s="161"/>
    </row>
    <row r="129" spans="2:17" ht="13.5" hidden="1" customHeight="1" x14ac:dyDescent="0.15">
      <c r="B129" s="161"/>
      <c r="C129" s="161"/>
      <c r="D129" s="161"/>
      <c r="E129" s="161"/>
      <c r="F129" s="161"/>
      <c r="G129" s="161"/>
      <c r="H129" s="161"/>
      <c r="I129" s="161"/>
      <c r="J129" s="161"/>
      <c r="K129" s="161"/>
      <c r="L129" s="161"/>
      <c r="M129" s="161"/>
      <c r="N129" s="161"/>
      <c r="O129" s="161"/>
      <c r="P129" s="161"/>
      <c r="Q129" s="161"/>
    </row>
    <row r="130" spans="2:17" ht="13.5" hidden="1" customHeight="1" x14ac:dyDescent="0.15">
      <c r="B130" s="161"/>
      <c r="C130" s="161"/>
      <c r="D130" s="161"/>
      <c r="E130" s="161"/>
      <c r="F130" s="161"/>
      <c r="G130" s="161"/>
      <c r="H130" s="161"/>
      <c r="I130" s="161"/>
      <c r="J130" s="161"/>
      <c r="K130" s="161"/>
      <c r="L130" s="161"/>
      <c r="M130" s="161"/>
      <c r="N130" s="161"/>
      <c r="O130" s="161"/>
      <c r="P130" s="161"/>
      <c r="Q130" s="161"/>
    </row>
    <row r="131" spans="2:17" ht="13.5" hidden="1" customHeight="1" x14ac:dyDescent="0.15">
      <c r="B131" s="161"/>
      <c r="C131" s="161"/>
      <c r="D131" s="161"/>
      <c r="E131" s="161"/>
      <c r="F131" s="161"/>
      <c r="G131" s="161"/>
      <c r="H131" s="161"/>
      <c r="I131" s="161"/>
      <c r="J131" s="161"/>
      <c r="K131" s="161"/>
      <c r="L131" s="161"/>
      <c r="M131" s="161"/>
      <c r="N131" s="161"/>
      <c r="O131" s="161"/>
      <c r="P131" s="161"/>
      <c r="Q131" s="161"/>
    </row>
    <row r="132" spans="2:17" ht="13.5" hidden="1" customHeight="1" x14ac:dyDescent="0.15">
      <c r="B132" s="161"/>
      <c r="C132" s="161"/>
      <c r="D132" s="161"/>
      <c r="E132" s="161"/>
      <c r="F132" s="161"/>
      <c r="G132" s="161"/>
      <c r="H132" s="161"/>
      <c r="I132" s="161"/>
      <c r="J132" s="161"/>
      <c r="K132" s="161"/>
      <c r="L132" s="161"/>
      <c r="M132" s="161"/>
      <c r="N132" s="161"/>
      <c r="O132" s="161"/>
      <c r="P132" s="161"/>
      <c r="Q132" s="161"/>
    </row>
    <row r="133" spans="2:17" ht="13.5" hidden="1" customHeight="1" x14ac:dyDescent="0.15">
      <c r="B133" s="161"/>
      <c r="C133" s="161"/>
      <c r="D133" s="161"/>
      <c r="E133" s="161"/>
      <c r="F133" s="161"/>
      <c r="G133" s="161"/>
      <c r="H133" s="161"/>
      <c r="I133" s="161"/>
      <c r="J133" s="161"/>
      <c r="K133" s="161"/>
      <c r="L133" s="161"/>
      <c r="M133" s="161"/>
      <c r="N133" s="161"/>
      <c r="O133" s="161"/>
      <c r="P133" s="161"/>
      <c r="Q133" s="161"/>
    </row>
    <row r="134" spans="2:17" ht="13.5" hidden="1" customHeight="1" x14ac:dyDescent="0.15">
      <c r="B134" s="161"/>
      <c r="C134" s="161"/>
      <c r="D134" s="161"/>
      <c r="E134" s="161"/>
      <c r="F134" s="161"/>
      <c r="G134" s="161"/>
      <c r="H134" s="161"/>
      <c r="I134" s="161"/>
      <c r="J134" s="161"/>
      <c r="K134" s="161"/>
      <c r="L134" s="161"/>
      <c r="M134" s="161"/>
      <c r="N134" s="161"/>
      <c r="O134" s="161"/>
      <c r="P134" s="161"/>
      <c r="Q134" s="161"/>
    </row>
    <row r="135" spans="2:17" ht="13.5" hidden="1" customHeight="1" x14ac:dyDescent="0.15">
      <c r="B135" s="161"/>
      <c r="C135" s="161"/>
      <c r="D135" s="161"/>
      <c r="E135" s="161"/>
      <c r="F135" s="161"/>
      <c r="G135" s="161"/>
      <c r="H135" s="161"/>
      <c r="I135" s="161"/>
      <c r="J135" s="161"/>
      <c r="K135" s="161"/>
      <c r="L135" s="161"/>
      <c r="M135" s="161"/>
      <c r="N135" s="161"/>
      <c r="O135" s="161"/>
      <c r="P135" s="161"/>
      <c r="Q135" s="161"/>
    </row>
    <row r="136" spans="2:17" ht="13.5" hidden="1" customHeight="1" x14ac:dyDescent="0.15">
      <c r="B136" s="161"/>
      <c r="C136" s="161"/>
      <c r="D136" s="161"/>
      <c r="E136" s="161"/>
      <c r="F136" s="161"/>
      <c r="G136" s="161"/>
      <c r="H136" s="161"/>
      <c r="I136" s="161"/>
      <c r="J136" s="161"/>
      <c r="K136" s="161"/>
      <c r="L136" s="161"/>
      <c r="M136" s="161"/>
      <c r="N136" s="161"/>
      <c r="O136" s="161"/>
      <c r="P136" s="161"/>
      <c r="Q136" s="161"/>
    </row>
    <row r="137" spans="2:17" ht="13.5" hidden="1" customHeight="1" x14ac:dyDescent="0.15">
      <c r="B137" s="161"/>
      <c r="C137" s="161"/>
      <c r="D137" s="161"/>
      <c r="E137" s="161"/>
      <c r="F137" s="161"/>
      <c r="G137" s="161"/>
      <c r="H137" s="161"/>
      <c r="I137" s="161"/>
      <c r="J137" s="161"/>
      <c r="K137" s="161"/>
      <c r="L137" s="161"/>
      <c r="M137" s="161"/>
      <c r="N137" s="161"/>
      <c r="O137" s="161"/>
      <c r="P137" s="161"/>
      <c r="Q137" s="161"/>
    </row>
    <row r="138" spans="2:17" ht="13.5" hidden="1" customHeight="1" x14ac:dyDescent="0.15">
      <c r="B138" s="161"/>
      <c r="C138" s="161"/>
      <c r="D138" s="161"/>
      <c r="E138" s="161"/>
      <c r="F138" s="161"/>
      <c r="G138" s="161"/>
      <c r="H138" s="161"/>
      <c r="I138" s="161"/>
      <c r="J138" s="161"/>
      <c r="K138" s="161"/>
      <c r="L138" s="161"/>
      <c r="M138" s="161"/>
      <c r="N138" s="161"/>
      <c r="O138" s="161"/>
      <c r="P138" s="161"/>
      <c r="Q138" s="161"/>
    </row>
    <row r="139" spans="2:17" ht="13.5" hidden="1" customHeight="1" x14ac:dyDescent="0.15">
      <c r="B139" s="161"/>
      <c r="C139" s="161"/>
      <c r="D139" s="161"/>
      <c r="E139" s="161"/>
      <c r="F139" s="161"/>
      <c r="G139" s="161"/>
      <c r="H139" s="161"/>
      <c r="I139" s="161"/>
      <c r="J139" s="161"/>
      <c r="K139" s="161"/>
      <c r="L139" s="161"/>
      <c r="M139" s="161"/>
      <c r="N139" s="161"/>
      <c r="O139" s="161"/>
      <c r="P139" s="161"/>
      <c r="Q139" s="161"/>
    </row>
    <row r="140" spans="2:17" ht="13.5" hidden="1" customHeight="1" x14ac:dyDescent="0.15">
      <c r="B140" s="161"/>
      <c r="C140" s="161"/>
      <c r="D140" s="161"/>
      <c r="E140" s="161"/>
      <c r="F140" s="161"/>
      <c r="G140" s="161"/>
      <c r="H140" s="161"/>
      <c r="I140" s="161"/>
      <c r="J140" s="161"/>
      <c r="K140" s="161"/>
      <c r="L140" s="161"/>
      <c r="M140" s="161"/>
      <c r="N140" s="161"/>
      <c r="O140" s="161"/>
      <c r="P140" s="161"/>
      <c r="Q140" s="161"/>
    </row>
    <row r="141" spans="2:17" ht="13.5" hidden="1" customHeight="1" x14ac:dyDescent="0.15">
      <c r="B141" s="161"/>
      <c r="C141" s="161"/>
      <c r="D141" s="161"/>
      <c r="E141" s="161"/>
      <c r="F141" s="161"/>
      <c r="G141" s="161"/>
      <c r="H141" s="161"/>
      <c r="I141" s="161"/>
      <c r="J141" s="161"/>
      <c r="K141" s="161"/>
      <c r="L141" s="161"/>
      <c r="M141" s="161"/>
      <c r="N141" s="161"/>
      <c r="O141" s="161"/>
      <c r="P141" s="161"/>
      <c r="Q141" s="161"/>
    </row>
    <row r="142" spans="2:17" ht="13.5" hidden="1" customHeight="1" x14ac:dyDescent="0.15">
      <c r="B142" s="161"/>
      <c r="C142" s="161"/>
      <c r="D142" s="161"/>
      <c r="E142" s="161"/>
      <c r="F142" s="161"/>
      <c r="G142" s="161"/>
      <c r="H142" s="161"/>
      <c r="I142" s="161"/>
      <c r="J142" s="161"/>
      <c r="K142" s="161"/>
      <c r="L142" s="161"/>
      <c r="M142" s="161"/>
      <c r="N142" s="161"/>
      <c r="O142" s="161"/>
      <c r="P142" s="161"/>
      <c r="Q142" s="161"/>
    </row>
    <row r="143" spans="2:17" ht="13.5" hidden="1" customHeight="1" x14ac:dyDescent="0.15">
      <c r="B143" s="161"/>
      <c r="C143" s="161"/>
      <c r="D143" s="161"/>
      <c r="E143" s="161"/>
      <c r="F143" s="161"/>
      <c r="G143" s="161"/>
      <c r="H143" s="161"/>
      <c r="I143" s="161"/>
      <c r="J143" s="161"/>
      <c r="K143" s="161"/>
      <c r="L143" s="161"/>
      <c r="M143" s="161"/>
      <c r="N143" s="161"/>
      <c r="O143" s="161"/>
      <c r="P143" s="161"/>
      <c r="Q143" s="161"/>
    </row>
    <row r="144" spans="2:17" ht="13.5" hidden="1" customHeight="1" x14ac:dyDescent="0.15">
      <c r="B144" s="161"/>
      <c r="C144" s="161"/>
      <c r="D144" s="161"/>
      <c r="E144" s="161"/>
      <c r="F144" s="161"/>
      <c r="G144" s="161"/>
      <c r="H144" s="161"/>
      <c r="I144" s="161"/>
      <c r="J144" s="161"/>
      <c r="K144" s="161"/>
      <c r="L144" s="161"/>
      <c r="M144" s="161"/>
      <c r="N144" s="161"/>
      <c r="O144" s="161"/>
      <c r="P144" s="161"/>
      <c r="Q144" s="161"/>
    </row>
    <row r="145" spans="2:17" ht="13.5" hidden="1" customHeight="1" x14ac:dyDescent="0.15">
      <c r="B145" s="161"/>
      <c r="C145" s="161"/>
      <c r="D145" s="161"/>
      <c r="E145" s="161"/>
      <c r="F145" s="161"/>
      <c r="G145" s="161"/>
      <c r="H145" s="161"/>
      <c r="I145" s="161"/>
      <c r="J145" s="161"/>
      <c r="K145" s="161"/>
      <c r="L145" s="161"/>
      <c r="M145" s="161"/>
      <c r="N145" s="161"/>
      <c r="O145" s="161"/>
      <c r="P145" s="161"/>
      <c r="Q145" s="161"/>
    </row>
    <row r="146" spans="2:17" ht="13.5" hidden="1" customHeight="1" x14ac:dyDescent="0.15">
      <c r="B146" s="161"/>
      <c r="C146" s="161"/>
      <c r="D146" s="161"/>
      <c r="E146" s="161"/>
      <c r="F146" s="161"/>
      <c r="G146" s="161"/>
      <c r="H146" s="161"/>
      <c r="I146" s="161"/>
      <c r="J146" s="161"/>
      <c r="K146" s="161"/>
      <c r="L146" s="161"/>
      <c r="M146" s="161"/>
      <c r="N146" s="161"/>
      <c r="O146" s="161"/>
      <c r="P146" s="161"/>
      <c r="Q146" s="161"/>
    </row>
    <row r="147" spans="2:17" ht="13.5" hidden="1" customHeight="1" x14ac:dyDescent="0.15">
      <c r="B147" s="161"/>
      <c r="C147" s="161"/>
      <c r="D147" s="161"/>
      <c r="E147" s="161"/>
      <c r="F147" s="161"/>
      <c r="G147" s="161"/>
      <c r="H147" s="161"/>
      <c r="I147" s="161"/>
      <c r="J147" s="161"/>
      <c r="K147" s="161"/>
      <c r="L147" s="161"/>
      <c r="M147" s="161"/>
      <c r="N147" s="161"/>
      <c r="O147" s="161"/>
      <c r="P147" s="161"/>
      <c r="Q147" s="161"/>
    </row>
    <row r="148" spans="2:17" ht="13.5" hidden="1" customHeight="1" x14ac:dyDescent="0.15">
      <c r="B148" s="161"/>
      <c r="C148" s="161"/>
      <c r="D148" s="161"/>
      <c r="E148" s="161"/>
      <c r="F148" s="161"/>
      <c r="G148" s="161"/>
      <c r="H148" s="161"/>
      <c r="I148" s="161"/>
      <c r="J148" s="161"/>
      <c r="K148" s="161"/>
      <c r="L148" s="161"/>
      <c r="M148" s="161"/>
      <c r="N148" s="161"/>
      <c r="O148" s="161"/>
      <c r="P148" s="161"/>
      <c r="Q148" s="161"/>
    </row>
    <row r="149" spans="2:17" ht="13.5" hidden="1" customHeight="1" x14ac:dyDescent="0.15">
      <c r="B149" s="161"/>
      <c r="C149" s="161"/>
      <c r="D149" s="161"/>
      <c r="E149" s="161"/>
      <c r="F149" s="161"/>
      <c r="G149" s="161"/>
      <c r="H149" s="161"/>
      <c r="I149" s="161"/>
      <c r="J149" s="161"/>
      <c r="K149" s="161"/>
      <c r="L149" s="161"/>
      <c r="M149" s="161"/>
      <c r="N149" s="161"/>
      <c r="O149" s="161"/>
      <c r="P149" s="161"/>
      <c r="Q149" s="161"/>
    </row>
    <row r="150" spans="2:17" ht="13.5" hidden="1" customHeight="1" x14ac:dyDescent="0.15">
      <c r="B150" s="161"/>
      <c r="C150" s="161"/>
      <c r="D150" s="161"/>
      <c r="E150" s="161"/>
      <c r="F150" s="161"/>
      <c r="G150" s="161"/>
      <c r="H150" s="161"/>
      <c r="I150" s="161"/>
      <c r="J150" s="161"/>
      <c r="K150" s="161"/>
      <c r="L150" s="161"/>
      <c r="M150" s="161"/>
      <c r="N150" s="161"/>
      <c r="O150" s="161"/>
      <c r="P150" s="161"/>
      <c r="Q150" s="161"/>
    </row>
    <row r="151" spans="2:17" ht="13.5" hidden="1" customHeight="1" x14ac:dyDescent="0.15">
      <c r="B151" s="161"/>
      <c r="C151" s="161"/>
      <c r="D151" s="161"/>
      <c r="E151" s="161"/>
      <c r="F151" s="161"/>
      <c r="G151" s="161"/>
      <c r="H151" s="161"/>
      <c r="I151" s="161"/>
      <c r="J151" s="161"/>
      <c r="K151" s="161"/>
      <c r="L151" s="161"/>
      <c r="M151" s="161"/>
      <c r="N151" s="161"/>
      <c r="O151" s="161"/>
      <c r="P151" s="161"/>
      <c r="Q151" s="161"/>
    </row>
    <row r="152" spans="2:17" ht="13.5" hidden="1" customHeight="1" x14ac:dyDescent="0.15">
      <c r="B152" s="161"/>
      <c r="C152" s="161"/>
      <c r="D152" s="161"/>
      <c r="E152" s="161"/>
      <c r="F152" s="161"/>
      <c r="G152" s="161"/>
      <c r="H152" s="161"/>
      <c r="I152" s="161"/>
      <c r="J152" s="161"/>
      <c r="K152" s="161"/>
      <c r="L152" s="161"/>
      <c r="M152" s="161"/>
      <c r="N152" s="161"/>
      <c r="O152" s="161"/>
      <c r="P152" s="161"/>
      <c r="Q152" s="161"/>
    </row>
    <row r="153" spans="2:17" ht="13.5" hidden="1" customHeight="1" x14ac:dyDescent="0.15">
      <c r="B153" s="161"/>
      <c r="C153" s="161"/>
      <c r="D153" s="161"/>
      <c r="E153" s="161"/>
      <c r="F153" s="161"/>
      <c r="G153" s="161"/>
      <c r="H153" s="161"/>
      <c r="I153" s="161"/>
      <c r="J153" s="161"/>
      <c r="K153" s="161"/>
      <c r="L153" s="161"/>
      <c r="M153" s="161"/>
      <c r="N153" s="161"/>
      <c r="O153" s="161"/>
      <c r="P153" s="161"/>
      <c r="Q153" s="161"/>
    </row>
    <row r="154" spans="2:17" ht="13.5" hidden="1" customHeight="1" x14ac:dyDescent="0.15">
      <c r="B154" s="161"/>
      <c r="C154" s="161"/>
      <c r="D154" s="161"/>
      <c r="E154" s="161"/>
      <c r="F154" s="161"/>
      <c r="G154" s="161"/>
      <c r="H154" s="161"/>
      <c r="I154" s="161"/>
      <c r="J154" s="161"/>
      <c r="K154" s="161"/>
      <c r="L154" s="161"/>
      <c r="M154" s="161"/>
      <c r="N154" s="161"/>
      <c r="O154" s="161"/>
      <c r="P154" s="161"/>
      <c r="Q154" s="161"/>
    </row>
    <row r="155" spans="2:17" ht="13.5" hidden="1" customHeight="1" x14ac:dyDescent="0.15">
      <c r="B155" s="161"/>
      <c r="C155" s="161"/>
      <c r="D155" s="161"/>
      <c r="E155" s="161"/>
      <c r="F155" s="161"/>
      <c r="G155" s="161"/>
      <c r="H155" s="161"/>
      <c r="I155" s="161"/>
      <c r="J155" s="161"/>
      <c r="K155" s="161"/>
      <c r="L155" s="161"/>
      <c r="M155" s="161"/>
      <c r="N155" s="161"/>
      <c r="O155" s="161"/>
      <c r="P155" s="161"/>
      <c r="Q155" s="161"/>
    </row>
    <row r="156" spans="2:17" ht="13.5" hidden="1" customHeight="1" x14ac:dyDescent="0.15">
      <c r="B156" s="161"/>
      <c r="C156" s="161"/>
      <c r="D156" s="161"/>
      <c r="E156" s="161"/>
      <c r="F156" s="161"/>
      <c r="G156" s="161"/>
      <c r="H156" s="161"/>
      <c r="I156" s="161"/>
      <c r="J156" s="161"/>
      <c r="K156" s="161"/>
      <c r="L156" s="161"/>
      <c r="M156" s="161"/>
      <c r="N156" s="161"/>
      <c r="O156" s="161"/>
      <c r="P156" s="161"/>
      <c r="Q156" s="161"/>
    </row>
    <row r="157" spans="2:17" ht="13.5" hidden="1" customHeight="1" x14ac:dyDescent="0.15">
      <c r="B157" s="161"/>
      <c r="C157" s="161"/>
      <c r="D157" s="161"/>
      <c r="E157" s="161"/>
      <c r="F157" s="161"/>
      <c r="G157" s="161"/>
      <c r="H157" s="161"/>
      <c r="I157" s="161"/>
      <c r="J157" s="161"/>
      <c r="K157" s="161"/>
      <c r="L157" s="161"/>
      <c r="M157" s="161"/>
      <c r="N157" s="161"/>
      <c r="O157" s="161"/>
      <c r="P157" s="161"/>
      <c r="Q157" s="161"/>
    </row>
    <row r="158" spans="2:17" ht="13.5" hidden="1" customHeight="1" x14ac:dyDescent="0.15">
      <c r="B158" s="161"/>
      <c r="C158" s="161"/>
      <c r="D158" s="161"/>
      <c r="E158" s="161"/>
      <c r="F158" s="161"/>
      <c r="G158" s="161"/>
      <c r="H158" s="161"/>
      <c r="I158" s="161"/>
      <c r="J158" s="161"/>
      <c r="K158" s="161"/>
      <c r="L158" s="161"/>
      <c r="M158" s="161"/>
      <c r="N158" s="161"/>
      <c r="O158" s="161"/>
      <c r="P158" s="161"/>
      <c r="Q158" s="161"/>
    </row>
    <row r="159" spans="2:17" ht="13.5" hidden="1" customHeight="1" x14ac:dyDescent="0.15">
      <c r="B159" s="161"/>
      <c r="C159" s="161"/>
      <c r="D159" s="161"/>
      <c r="E159" s="161"/>
      <c r="F159" s="161"/>
      <c r="G159" s="161"/>
      <c r="H159" s="161"/>
      <c r="I159" s="161"/>
      <c r="J159" s="161"/>
      <c r="K159" s="161"/>
      <c r="L159" s="161"/>
      <c r="M159" s="161"/>
      <c r="N159" s="161"/>
      <c r="O159" s="161"/>
      <c r="P159" s="161"/>
      <c r="Q159" s="161"/>
    </row>
    <row r="160" spans="2:17" ht="13.5" hidden="1" customHeight="1" x14ac:dyDescent="0.15">
      <c r="B160" s="161"/>
      <c r="C160" s="161"/>
      <c r="D160" s="161"/>
      <c r="E160" s="161"/>
      <c r="F160" s="161"/>
      <c r="G160" s="161"/>
      <c r="H160" s="161"/>
      <c r="I160" s="161"/>
      <c r="J160" s="161"/>
      <c r="K160" s="161"/>
      <c r="L160" s="161"/>
      <c r="M160" s="161"/>
      <c r="N160" s="161"/>
      <c r="O160" s="161"/>
      <c r="P160" s="161"/>
      <c r="Q160" s="16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c r="AG59" s="158"/>
      <c r="AH59" s="158"/>
    </row>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77" customWidth="1"/>
    <col min="2" max="2" width="18.125" style="377" customWidth="1"/>
    <col min="3" max="3" width="22.625" style="377" customWidth="1"/>
    <col min="4" max="9" width="18.125" style="377" customWidth="1"/>
    <col min="10" max="10" width="22.75" style="377" customWidth="1"/>
    <col min="11" max="15" width="18.125" style="377" customWidth="1"/>
    <col min="16" max="16" width="6.125" style="387" customWidth="1"/>
    <col min="17" max="17" width="5.875" style="386" customWidth="1"/>
    <col min="18" max="18" width="19.125" style="377" hidden="1"/>
    <col min="19" max="23" width="12.625" style="377" hidden="1"/>
    <col min="24" max="257" width="8.625" style="377" hidden="1"/>
    <col min="258" max="263" width="14.875" style="377" hidden="1"/>
    <col min="264" max="265" width="15.875" style="377" hidden="1"/>
    <col min="266" max="271" width="16.125" style="377" hidden="1"/>
    <col min="272" max="272" width="6.125" style="377" hidden="1"/>
    <col min="273" max="273" width="3" style="377" hidden="1"/>
    <col min="274" max="513" width="8.625" style="377" hidden="1"/>
    <col min="514" max="519" width="14.875" style="377" hidden="1"/>
    <col min="520" max="521" width="15.875" style="377" hidden="1"/>
    <col min="522" max="527" width="16.125" style="377" hidden="1"/>
    <col min="528" max="528" width="6.125" style="377" hidden="1"/>
    <col min="529" max="529" width="3" style="377" hidden="1"/>
    <col min="530" max="769" width="8.625" style="377" hidden="1"/>
    <col min="770" max="775" width="14.875" style="377" hidden="1"/>
    <col min="776" max="777" width="15.875" style="377" hidden="1"/>
    <col min="778" max="783" width="16.125" style="377" hidden="1"/>
    <col min="784" max="784" width="6.125" style="377" hidden="1"/>
    <col min="785" max="785" width="3" style="377" hidden="1"/>
    <col min="786" max="1025" width="8.625" style="377" hidden="1"/>
    <col min="1026" max="1031" width="14.875" style="377" hidden="1"/>
    <col min="1032" max="1033" width="15.875" style="377" hidden="1"/>
    <col min="1034" max="1039" width="16.125" style="377" hidden="1"/>
    <col min="1040" max="1040" width="6.125" style="377" hidden="1"/>
    <col min="1041" max="1041" width="3" style="377" hidden="1"/>
    <col min="1042" max="1281" width="8.625" style="377" hidden="1"/>
    <col min="1282" max="1287" width="14.875" style="377" hidden="1"/>
    <col min="1288" max="1289" width="15.875" style="377" hidden="1"/>
    <col min="1290" max="1295" width="16.125" style="377" hidden="1"/>
    <col min="1296" max="1296" width="6.125" style="377" hidden="1"/>
    <col min="1297" max="1297" width="3" style="377" hidden="1"/>
    <col min="1298" max="1537" width="8.625" style="377" hidden="1"/>
    <col min="1538" max="1543" width="14.875" style="377" hidden="1"/>
    <col min="1544" max="1545" width="15.875" style="377" hidden="1"/>
    <col min="1546" max="1551" width="16.125" style="377" hidden="1"/>
    <col min="1552" max="1552" width="6.125" style="377" hidden="1"/>
    <col min="1553" max="1553" width="3" style="377" hidden="1"/>
    <col min="1554" max="1793" width="8.625" style="377" hidden="1"/>
    <col min="1794" max="1799" width="14.875" style="377" hidden="1"/>
    <col min="1800" max="1801" width="15.875" style="377" hidden="1"/>
    <col min="1802" max="1807" width="16.125" style="377" hidden="1"/>
    <col min="1808" max="1808" width="6.125" style="377" hidden="1"/>
    <col min="1809" max="1809" width="3" style="377" hidden="1"/>
    <col min="1810" max="2049" width="8.625" style="377" hidden="1"/>
    <col min="2050" max="2055" width="14.875" style="377" hidden="1"/>
    <col min="2056" max="2057" width="15.875" style="377" hidden="1"/>
    <col min="2058" max="2063" width="16.125" style="377" hidden="1"/>
    <col min="2064" max="2064" width="6.125" style="377" hidden="1"/>
    <col min="2065" max="2065" width="3" style="377" hidden="1"/>
    <col min="2066" max="2305" width="8.625" style="377" hidden="1"/>
    <col min="2306" max="2311" width="14.875" style="377" hidden="1"/>
    <col min="2312" max="2313" width="15.875" style="377" hidden="1"/>
    <col min="2314" max="2319" width="16.125" style="377" hidden="1"/>
    <col min="2320" max="2320" width="6.125" style="377" hidden="1"/>
    <col min="2321" max="2321" width="3" style="377" hidden="1"/>
    <col min="2322" max="2561" width="8.625" style="377" hidden="1"/>
    <col min="2562" max="2567" width="14.875" style="377" hidden="1"/>
    <col min="2568" max="2569" width="15.875" style="377" hidden="1"/>
    <col min="2570" max="2575" width="16.125" style="377" hidden="1"/>
    <col min="2576" max="2576" width="6.125" style="377" hidden="1"/>
    <col min="2577" max="2577" width="3" style="377" hidden="1"/>
    <col min="2578" max="2817" width="8.625" style="377" hidden="1"/>
    <col min="2818" max="2823" width="14.875" style="377" hidden="1"/>
    <col min="2824" max="2825" width="15.875" style="377" hidden="1"/>
    <col min="2826" max="2831" width="16.125" style="377" hidden="1"/>
    <col min="2832" max="2832" width="6.125" style="377" hidden="1"/>
    <col min="2833" max="2833" width="3" style="377" hidden="1"/>
    <col min="2834" max="3073" width="8.625" style="377" hidden="1"/>
    <col min="3074" max="3079" width="14.875" style="377" hidden="1"/>
    <col min="3080" max="3081" width="15.875" style="377" hidden="1"/>
    <col min="3082" max="3087" width="16.125" style="377" hidden="1"/>
    <col min="3088" max="3088" width="6.125" style="377" hidden="1"/>
    <col min="3089" max="3089" width="3" style="377" hidden="1"/>
    <col min="3090" max="3329" width="8.625" style="377" hidden="1"/>
    <col min="3330" max="3335" width="14.875" style="377" hidden="1"/>
    <col min="3336" max="3337" width="15.875" style="377" hidden="1"/>
    <col min="3338" max="3343" width="16.125" style="377" hidden="1"/>
    <col min="3344" max="3344" width="6.125" style="377" hidden="1"/>
    <col min="3345" max="3345" width="3" style="377" hidden="1"/>
    <col min="3346" max="3585" width="8.625" style="377" hidden="1"/>
    <col min="3586" max="3591" width="14.875" style="377" hidden="1"/>
    <col min="3592" max="3593" width="15.875" style="377" hidden="1"/>
    <col min="3594" max="3599" width="16.125" style="377" hidden="1"/>
    <col min="3600" max="3600" width="6.125" style="377" hidden="1"/>
    <col min="3601" max="3601" width="3" style="377" hidden="1"/>
    <col min="3602" max="3841" width="8.625" style="377" hidden="1"/>
    <col min="3842" max="3847" width="14.875" style="377" hidden="1"/>
    <col min="3848" max="3849" width="15.875" style="377" hidden="1"/>
    <col min="3850" max="3855" width="16.125" style="377" hidden="1"/>
    <col min="3856" max="3856" width="6.125" style="377" hidden="1"/>
    <col min="3857" max="3857" width="3" style="377" hidden="1"/>
    <col min="3858" max="4097" width="8.625" style="377" hidden="1"/>
    <col min="4098" max="4103" width="14.875" style="377" hidden="1"/>
    <col min="4104" max="4105" width="15.875" style="377" hidden="1"/>
    <col min="4106" max="4111" width="16.125" style="377" hidden="1"/>
    <col min="4112" max="4112" width="6.125" style="377" hidden="1"/>
    <col min="4113" max="4113" width="3" style="377" hidden="1"/>
    <col min="4114" max="4353" width="8.625" style="377" hidden="1"/>
    <col min="4354" max="4359" width="14.875" style="377" hidden="1"/>
    <col min="4360" max="4361" width="15.875" style="377" hidden="1"/>
    <col min="4362" max="4367" width="16.125" style="377" hidden="1"/>
    <col min="4368" max="4368" width="6.125" style="377" hidden="1"/>
    <col min="4369" max="4369" width="3" style="377" hidden="1"/>
    <col min="4370" max="4609" width="8.625" style="377" hidden="1"/>
    <col min="4610" max="4615" width="14.875" style="377" hidden="1"/>
    <col min="4616" max="4617" width="15.875" style="377" hidden="1"/>
    <col min="4618" max="4623" width="16.125" style="377" hidden="1"/>
    <col min="4624" max="4624" width="6.125" style="377" hidden="1"/>
    <col min="4625" max="4625" width="3" style="377" hidden="1"/>
    <col min="4626" max="4865" width="8.625" style="377" hidden="1"/>
    <col min="4866" max="4871" width="14.875" style="377" hidden="1"/>
    <col min="4872" max="4873" width="15.875" style="377" hidden="1"/>
    <col min="4874" max="4879" width="16.125" style="377" hidden="1"/>
    <col min="4880" max="4880" width="6.125" style="377" hidden="1"/>
    <col min="4881" max="4881" width="3" style="377" hidden="1"/>
    <col min="4882" max="5121" width="8.625" style="377" hidden="1"/>
    <col min="5122" max="5127" width="14.875" style="377" hidden="1"/>
    <col min="5128" max="5129" width="15.875" style="377" hidden="1"/>
    <col min="5130" max="5135" width="16.125" style="377" hidden="1"/>
    <col min="5136" max="5136" width="6.125" style="377" hidden="1"/>
    <col min="5137" max="5137" width="3" style="377" hidden="1"/>
    <col min="5138" max="5377" width="8.625" style="377" hidden="1"/>
    <col min="5378" max="5383" width="14.875" style="377" hidden="1"/>
    <col min="5384" max="5385" width="15.875" style="377" hidden="1"/>
    <col min="5386" max="5391" width="16.125" style="377" hidden="1"/>
    <col min="5392" max="5392" width="6.125" style="377" hidden="1"/>
    <col min="5393" max="5393" width="3" style="377" hidden="1"/>
    <col min="5394" max="5633" width="8.625" style="377" hidden="1"/>
    <col min="5634" max="5639" width="14.875" style="377" hidden="1"/>
    <col min="5640" max="5641" width="15.875" style="377" hidden="1"/>
    <col min="5642" max="5647" width="16.125" style="377" hidden="1"/>
    <col min="5648" max="5648" width="6.125" style="377" hidden="1"/>
    <col min="5649" max="5649" width="3" style="377" hidden="1"/>
    <col min="5650" max="5889" width="8.625" style="377" hidden="1"/>
    <col min="5890" max="5895" width="14.875" style="377" hidden="1"/>
    <col min="5896" max="5897" width="15.875" style="377" hidden="1"/>
    <col min="5898" max="5903" width="16.125" style="377" hidden="1"/>
    <col min="5904" max="5904" width="6.125" style="377" hidden="1"/>
    <col min="5905" max="5905" width="3" style="377" hidden="1"/>
    <col min="5906" max="6145" width="8.625" style="377" hidden="1"/>
    <col min="6146" max="6151" width="14.875" style="377" hidden="1"/>
    <col min="6152" max="6153" width="15.875" style="377" hidden="1"/>
    <col min="6154" max="6159" width="16.125" style="377" hidden="1"/>
    <col min="6160" max="6160" width="6.125" style="377" hidden="1"/>
    <col min="6161" max="6161" width="3" style="377" hidden="1"/>
    <col min="6162" max="6401" width="8.625" style="377" hidden="1"/>
    <col min="6402" max="6407" width="14.875" style="377" hidden="1"/>
    <col min="6408" max="6409" width="15.875" style="377" hidden="1"/>
    <col min="6410" max="6415" width="16.125" style="377" hidden="1"/>
    <col min="6416" max="6416" width="6.125" style="377" hidden="1"/>
    <col min="6417" max="6417" width="3" style="377" hidden="1"/>
    <col min="6418" max="6657" width="8.625" style="377" hidden="1"/>
    <col min="6658" max="6663" width="14.875" style="377" hidden="1"/>
    <col min="6664" max="6665" width="15.875" style="377" hidden="1"/>
    <col min="6666" max="6671" width="16.125" style="377" hidden="1"/>
    <col min="6672" max="6672" width="6.125" style="377" hidden="1"/>
    <col min="6673" max="6673" width="3" style="377" hidden="1"/>
    <col min="6674" max="6913" width="8.625" style="377" hidden="1"/>
    <col min="6914" max="6919" width="14.875" style="377" hidden="1"/>
    <col min="6920" max="6921" width="15.875" style="377" hidden="1"/>
    <col min="6922" max="6927" width="16.125" style="377" hidden="1"/>
    <col min="6928" max="6928" width="6.125" style="377" hidden="1"/>
    <col min="6929" max="6929" width="3" style="377" hidden="1"/>
    <col min="6930" max="7169" width="8.625" style="377" hidden="1"/>
    <col min="7170" max="7175" width="14.875" style="377" hidden="1"/>
    <col min="7176" max="7177" width="15.875" style="377" hidden="1"/>
    <col min="7178" max="7183" width="16.125" style="377" hidden="1"/>
    <col min="7184" max="7184" width="6.125" style="377" hidden="1"/>
    <col min="7185" max="7185" width="3" style="377" hidden="1"/>
    <col min="7186" max="7425" width="8.625" style="377" hidden="1"/>
    <col min="7426" max="7431" width="14.875" style="377" hidden="1"/>
    <col min="7432" max="7433" width="15.875" style="377" hidden="1"/>
    <col min="7434" max="7439" width="16.125" style="377" hidden="1"/>
    <col min="7440" max="7440" width="6.125" style="377" hidden="1"/>
    <col min="7441" max="7441" width="3" style="377" hidden="1"/>
    <col min="7442" max="7681" width="8.625" style="377" hidden="1"/>
    <col min="7682" max="7687" width="14.875" style="377" hidden="1"/>
    <col min="7688" max="7689" width="15.875" style="377" hidden="1"/>
    <col min="7690" max="7695" width="16.125" style="377" hidden="1"/>
    <col min="7696" max="7696" width="6.125" style="377" hidden="1"/>
    <col min="7697" max="7697" width="3" style="377" hidden="1"/>
    <col min="7698" max="7937" width="8.625" style="377" hidden="1"/>
    <col min="7938" max="7943" width="14.875" style="377" hidden="1"/>
    <col min="7944" max="7945" width="15.875" style="377" hidden="1"/>
    <col min="7946" max="7951" width="16.125" style="377" hidden="1"/>
    <col min="7952" max="7952" width="6.125" style="377" hidden="1"/>
    <col min="7953" max="7953" width="3" style="377" hidden="1"/>
    <col min="7954" max="8193" width="8.625" style="377" hidden="1"/>
    <col min="8194" max="8199" width="14.875" style="377" hidden="1"/>
    <col min="8200" max="8201" width="15.875" style="377" hidden="1"/>
    <col min="8202" max="8207" width="16.125" style="377" hidden="1"/>
    <col min="8208" max="8208" width="6.125" style="377" hidden="1"/>
    <col min="8209" max="8209" width="3" style="377" hidden="1"/>
    <col min="8210" max="8449" width="8.625" style="377" hidden="1"/>
    <col min="8450" max="8455" width="14.875" style="377" hidden="1"/>
    <col min="8456" max="8457" width="15.875" style="377" hidden="1"/>
    <col min="8458" max="8463" width="16.125" style="377" hidden="1"/>
    <col min="8464" max="8464" width="6.125" style="377" hidden="1"/>
    <col min="8465" max="8465" width="3" style="377" hidden="1"/>
    <col min="8466" max="8705" width="8.625" style="377" hidden="1"/>
    <col min="8706" max="8711" width="14.875" style="377" hidden="1"/>
    <col min="8712" max="8713" width="15.875" style="377" hidden="1"/>
    <col min="8714" max="8719" width="16.125" style="377" hidden="1"/>
    <col min="8720" max="8720" width="6.125" style="377" hidden="1"/>
    <col min="8721" max="8721" width="3" style="377" hidden="1"/>
    <col min="8722" max="8961" width="8.625" style="377" hidden="1"/>
    <col min="8962" max="8967" width="14.875" style="377" hidden="1"/>
    <col min="8968" max="8969" width="15.875" style="377" hidden="1"/>
    <col min="8970" max="8975" width="16.125" style="377" hidden="1"/>
    <col min="8976" max="8976" width="6.125" style="377" hidden="1"/>
    <col min="8977" max="8977" width="3" style="377" hidden="1"/>
    <col min="8978" max="9217" width="8.625" style="377" hidden="1"/>
    <col min="9218" max="9223" width="14.875" style="377" hidden="1"/>
    <col min="9224" max="9225" width="15.875" style="377" hidden="1"/>
    <col min="9226" max="9231" width="16.125" style="377" hidden="1"/>
    <col min="9232" max="9232" width="6.125" style="377" hidden="1"/>
    <col min="9233" max="9233" width="3" style="377" hidden="1"/>
    <col min="9234" max="9473" width="8.625" style="377" hidden="1"/>
    <col min="9474" max="9479" width="14.875" style="377" hidden="1"/>
    <col min="9480" max="9481" width="15.875" style="377" hidden="1"/>
    <col min="9482" max="9487" width="16.125" style="377" hidden="1"/>
    <col min="9488" max="9488" width="6.125" style="377" hidden="1"/>
    <col min="9489" max="9489" width="3" style="377" hidden="1"/>
    <col min="9490" max="9729" width="8.625" style="377" hidden="1"/>
    <col min="9730" max="9735" width="14.875" style="377" hidden="1"/>
    <col min="9736" max="9737" width="15.875" style="377" hidden="1"/>
    <col min="9738" max="9743" width="16.125" style="377" hidden="1"/>
    <col min="9744" max="9744" width="6.125" style="377" hidden="1"/>
    <col min="9745" max="9745" width="3" style="377" hidden="1"/>
    <col min="9746" max="9985" width="8.625" style="377" hidden="1"/>
    <col min="9986" max="9991" width="14.875" style="377" hidden="1"/>
    <col min="9992" max="9993" width="15.875" style="377" hidden="1"/>
    <col min="9994" max="9999" width="16.125" style="377" hidden="1"/>
    <col min="10000" max="10000" width="6.125" style="377" hidden="1"/>
    <col min="10001" max="10001" width="3" style="377" hidden="1"/>
    <col min="10002" max="10241" width="8.625" style="377" hidden="1"/>
    <col min="10242" max="10247" width="14.875" style="377" hidden="1"/>
    <col min="10248" max="10249" width="15.875" style="377" hidden="1"/>
    <col min="10250" max="10255" width="16.125" style="377" hidden="1"/>
    <col min="10256" max="10256" width="6.125" style="377" hidden="1"/>
    <col min="10257" max="10257" width="3" style="377" hidden="1"/>
    <col min="10258" max="10497" width="8.625" style="377" hidden="1"/>
    <col min="10498" max="10503" width="14.875" style="377" hidden="1"/>
    <col min="10504" max="10505" width="15.875" style="377" hidden="1"/>
    <col min="10506" max="10511" width="16.125" style="377" hidden="1"/>
    <col min="10512" max="10512" width="6.125" style="377" hidden="1"/>
    <col min="10513" max="10513" width="3" style="377" hidden="1"/>
    <col min="10514" max="10753" width="8.625" style="377" hidden="1"/>
    <col min="10754" max="10759" width="14.875" style="377" hidden="1"/>
    <col min="10760" max="10761" width="15.875" style="377" hidden="1"/>
    <col min="10762" max="10767" width="16.125" style="377" hidden="1"/>
    <col min="10768" max="10768" width="6.125" style="377" hidden="1"/>
    <col min="10769" max="10769" width="3" style="377" hidden="1"/>
    <col min="10770" max="11009" width="8.625" style="377" hidden="1"/>
    <col min="11010" max="11015" width="14.875" style="377" hidden="1"/>
    <col min="11016" max="11017" width="15.875" style="377" hidden="1"/>
    <col min="11018" max="11023" width="16.125" style="377" hidden="1"/>
    <col min="11024" max="11024" width="6.125" style="377" hidden="1"/>
    <col min="11025" max="11025" width="3" style="377" hidden="1"/>
    <col min="11026" max="11265" width="8.625" style="377" hidden="1"/>
    <col min="11266" max="11271" width="14.875" style="377" hidden="1"/>
    <col min="11272" max="11273" width="15.875" style="377" hidden="1"/>
    <col min="11274" max="11279" width="16.125" style="377" hidden="1"/>
    <col min="11280" max="11280" width="6.125" style="377" hidden="1"/>
    <col min="11281" max="11281" width="3" style="377" hidden="1"/>
    <col min="11282" max="11521" width="8.625" style="377" hidden="1"/>
    <col min="11522" max="11527" width="14.875" style="377" hidden="1"/>
    <col min="11528" max="11529" width="15.875" style="377" hidden="1"/>
    <col min="11530" max="11535" width="16.125" style="377" hidden="1"/>
    <col min="11536" max="11536" width="6.125" style="377" hidden="1"/>
    <col min="11537" max="11537" width="3" style="377" hidden="1"/>
    <col min="11538" max="11777" width="8.625" style="377" hidden="1"/>
    <col min="11778" max="11783" width="14.875" style="377" hidden="1"/>
    <col min="11784" max="11785" width="15.875" style="377" hidden="1"/>
    <col min="11786" max="11791" width="16.125" style="377" hidden="1"/>
    <col min="11792" max="11792" width="6.125" style="377" hidden="1"/>
    <col min="11793" max="11793" width="3" style="377" hidden="1"/>
    <col min="11794" max="12033" width="8.625" style="377" hidden="1"/>
    <col min="12034" max="12039" width="14.875" style="377" hidden="1"/>
    <col min="12040" max="12041" width="15.875" style="377" hidden="1"/>
    <col min="12042" max="12047" width="16.125" style="377" hidden="1"/>
    <col min="12048" max="12048" width="6.125" style="377" hidden="1"/>
    <col min="12049" max="12049" width="3" style="377" hidden="1"/>
    <col min="12050" max="12289" width="8.625" style="377" hidden="1"/>
    <col min="12290" max="12295" width="14.875" style="377" hidden="1"/>
    <col min="12296" max="12297" width="15.875" style="377" hidden="1"/>
    <col min="12298" max="12303" width="16.125" style="377" hidden="1"/>
    <col min="12304" max="12304" width="6.125" style="377" hidden="1"/>
    <col min="12305" max="12305" width="3" style="377" hidden="1"/>
    <col min="12306" max="12545" width="8.625" style="377" hidden="1"/>
    <col min="12546" max="12551" width="14.875" style="377" hidden="1"/>
    <col min="12552" max="12553" width="15.875" style="377" hidden="1"/>
    <col min="12554" max="12559" width="16.125" style="377" hidden="1"/>
    <col min="12560" max="12560" width="6.125" style="377" hidden="1"/>
    <col min="12561" max="12561" width="3" style="377" hidden="1"/>
    <col min="12562" max="12801" width="8.625" style="377" hidden="1"/>
    <col min="12802" max="12807" width="14.875" style="377" hidden="1"/>
    <col min="12808" max="12809" width="15.875" style="377" hidden="1"/>
    <col min="12810" max="12815" width="16.125" style="377" hidden="1"/>
    <col min="12816" max="12816" width="6.125" style="377" hidden="1"/>
    <col min="12817" max="12817" width="3" style="377" hidden="1"/>
    <col min="12818" max="13057" width="8.625" style="377" hidden="1"/>
    <col min="13058" max="13063" width="14.875" style="377" hidden="1"/>
    <col min="13064" max="13065" width="15.875" style="377" hidden="1"/>
    <col min="13066" max="13071" width="16.125" style="377" hidden="1"/>
    <col min="13072" max="13072" width="6.125" style="377" hidden="1"/>
    <col min="13073" max="13073" width="3" style="377" hidden="1"/>
    <col min="13074" max="13313" width="8.625" style="377" hidden="1"/>
    <col min="13314" max="13319" width="14.875" style="377" hidden="1"/>
    <col min="13320" max="13321" width="15.875" style="377" hidden="1"/>
    <col min="13322" max="13327" width="16.125" style="377" hidden="1"/>
    <col min="13328" max="13328" width="6.125" style="377" hidden="1"/>
    <col min="13329" max="13329" width="3" style="377" hidden="1"/>
    <col min="13330" max="13569" width="8.625" style="377" hidden="1"/>
    <col min="13570" max="13575" width="14.875" style="377" hidden="1"/>
    <col min="13576" max="13577" width="15.875" style="377" hidden="1"/>
    <col min="13578" max="13583" width="16.125" style="377" hidden="1"/>
    <col min="13584" max="13584" width="6.125" style="377" hidden="1"/>
    <col min="13585" max="13585" width="3" style="377" hidden="1"/>
    <col min="13586" max="13825" width="8.625" style="377" hidden="1"/>
    <col min="13826" max="13831" width="14.875" style="377" hidden="1"/>
    <col min="13832" max="13833" width="15.875" style="377" hidden="1"/>
    <col min="13834" max="13839" width="16.125" style="377" hidden="1"/>
    <col min="13840" max="13840" width="6.125" style="377" hidden="1"/>
    <col min="13841" max="13841" width="3" style="377" hidden="1"/>
    <col min="13842" max="14081" width="8.625" style="377" hidden="1"/>
    <col min="14082" max="14087" width="14.875" style="377" hidden="1"/>
    <col min="14088" max="14089" width="15.875" style="377" hidden="1"/>
    <col min="14090" max="14095" width="16.125" style="377" hidden="1"/>
    <col min="14096" max="14096" width="6.125" style="377" hidden="1"/>
    <col min="14097" max="14097" width="3" style="377" hidden="1"/>
    <col min="14098" max="14337" width="8.625" style="377" hidden="1"/>
    <col min="14338" max="14343" width="14.875" style="377" hidden="1"/>
    <col min="14344" max="14345" width="15.875" style="377" hidden="1"/>
    <col min="14346" max="14351" width="16.125" style="377" hidden="1"/>
    <col min="14352" max="14352" width="6.125" style="377" hidden="1"/>
    <col min="14353" max="14353" width="3" style="377" hidden="1"/>
    <col min="14354" max="14593" width="8.625" style="377" hidden="1"/>
    <col min="14594" max="14599" width="14.875" style="377" hidden="1"/>
    <col min="14600" max="14601" width="15.875" style="377" hidden="1"/>
    <col min="14602" max="14607" width="16.125" style="377" hidden="1"/>
    <col min="14608" max="14608" width="6.125" style="377" hidden="1"/>
    <col min="14609" max="14609" width="3" style="377" hidden="1"/>
    <col min="14610" max="14849" width="8.625" style="377" hidden="1"/>
    <col min="14850" max="14855" width="14.875" style="377" hidden="1"/>
    <col min="14856" max="14857" width="15.875" style="377" hidden="1"/>
    <col min="14858" max="14863" width="16.125" style="377" hidden="1"/>
    <col min="14864" max="14864" width="6.125" style="377" hidden="1"/>
    <col min="14865" max="14865" width="3" style="377" hidden="1"/>
    <col min="14866" max="15105" width="8.625" style="377" hidden="1"/>
    <col min="15106" max="15111" width="14.875" style="377" hidden="1"/>
    <col min="15112" max="15113" width="15.875" style="377" hidden="1"/>
    <col min="15114" max="15119" width="16.125" style="377" hidden="1"/>
    <col min="15120" max="15120" width="6.125" style="377" hidden="1"/>
    <col min="15121" max="15121" width="3" style="377" hidden="1"/>
    <col min="15122" max="15361" width="8.625" style="377" hidden="1"/>
    <col min="15362" max="15367" width="14.875" style="377" hidden="1"/>
    <col min="15368" max="15369" width="15.875" style="377" hidden="1"/>
    <col min="15370" max="15375" width="16.125" style="377" hidden="1"/>
    <col min="15376" max="15376" width="6.125" style="377" hidden="1"/>
    <col min="15377" max="15377" width="3" style="377" hidden="1"/>
    <col min="15378" max="15617" width="8.625" style="377" hidden="1"/>
    <col min="15618" max="15623" width="14.875" style="377" hidden="1"/>
    <col min="15624" max="15625" width="15.875" style="377" hidden="1"/>
    <col min="15626" max="15631" width="16.125" style="377" hidden="1"/>
    <col min="15632" max="15632" width="6.125" style="377" hidden="1"/>
    <col min="15633" max="15633" width="3" style="377" hidden="1"/>
    <col min="15634" max="15873" width="8.625" style="377" hidden="1"/>
    <col min="15874" max="15879" width="14.875" style="377" hidden="1"/>
    <col min="15880" max="15881" width="15.875" style="377" hidden="1"/>
    <col min="15882" max="15887" width="16.125" style="377" hidden="1"/>
    <col min="15888" max="15888" width="6.125" style="377" hidden="1"/>
    <col min="15889" max="15889" width="3" style="377" hidden="1"/>
    <col min="15890" max="16129" width="8.625" style="377" hidden="1"/>
    <col min="16130" max="16135" width="14.875" style="377" hidden="1"/>
    <col min="16136" max="16137" width="15.875" style="377" hidden="1"/>
    <col min="16138" max="16143" width="16.125" style="377" hidden="1"/>
    <col min="16144" max="16144" width="6.125" style="377" hidden="1"/>
    <col min="16145" max="16145" width="3" style="377" hidden="1"/>
    <col min="16146" max="16384" width="8.625" style="377" hidden="1"/>
  </cols>
  <sheetData>
    <row r="1" spans="1:51" ht="42.75" customHeight="1" x14ac:dyDescent="0.15">
      <c r="A1" s="375"/>
      <c r="B1" s="376"/>
      <c r="P1" s="378"/>
      <c r="Q1" s="378"/>
    </row>
    <row r="2" spans="1:51" ht="25.5" x14ac:dyDescent="0.25">
      <c r="A2" s="375"/>
      <c r="C2" s="379"/>
      <c r="P2" s="378"/>
      <c r="Q2" s="378"/>
    </row>
    <row r="3" spans="1:51" ht="25.5" x14ac:dyDescent="0.25">
      <c r="A3" s="375"/>
      <c r="C3" s="379"/>
      <c r="P3" s="378"/>
      <c r="Q3" s="378"/>
    </row>
    <row r="4" spans="1:51" s="380" customFormat="1"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row>
    <row r="5" spans="1:51" s="380" customFormat="1"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51" s="380" customFormat="1" x14ac:dyDescent="0.1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51" s="380" customFormat="1" x14ac:dyDescent="0.1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51" s="380" customFormat="1" x14ac:dyDescent="0.1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51" s="380" customFormat="1" x14ac:dyDescent="0.1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51" s="380" customFormat="1"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Y10" s="380" t="s">
        <v>566</v>
      </c>
    </row>
    <row r="11" spans="1:51" s="380" customFormat="1"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51" s="380" customFormat="1"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Y12" s="380" t="s">
        <v>566</v>
      </c>
    </row>
    <row r="13" spans="1:51" s="380" customFormat="1" x14ac:dyDescent="0.15">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51" s="380" customFormat="1" ht="14.25" customHeight="1" x14ac:dyDescent="0.15">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51" s="380" customFormat="1" x14ac:dyDescent="0.15">
      <c r="A15" s="377"/>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51" s="380" customFormat="1" x14ac:dyDescent="0.15">
      <c r="A16" s="377"/>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259" s="380" customFormat="1" x14ac:dyDescent="0.15">
      <c r="A17" s="377"/>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259" s="380" customFormat="1" x14ac:dyDescent="0.15">
      <c r="A18" s="377"/>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row>
    <row r="19" spans="1:259" x14ac:dyDescent="0.15">
      <c r="P19" s="378"/>
      <c r="Q19" s="378"/>
    </row>
    <row r="20" spans="1:259" x14ac:dyDescent="0.15">
      <c r="P20" s="378"/>
      <c r="Q20" s="378"/>
    </row>
    <row r="21" spans="1:259" ht="17.25" x14ac:dyDescent="0.15">
      <c r="B21" s="381"/>
      <c r="C21" s="382"/>
      <c r="D21" s="382"/>
      <c r="E21" s="382"/>
      <c r="F21" s="382"/>
      <c r="G21" s="382"/>
      <c r="H21" s="382"/>
      <c r="I21" s="382"/>
      <c r="J21" s="382"/>
      <c r="K21" s="382"/>
      <c r="L21" s="382"/>
      <c r="M21" s="382"/>
      <c r="N21" s="383"/>
      <c r="O21" s="382"/>
      <c r="P21" s="384"/>
      <c r="Q21" s="378"/>
      <c r="IY21" s="385"/>
    </row>
    <row r="22" spans="1:259" ht="17.25" x14ac:dyDescent="0.15">
      <c r="B22" s="386"/>
      <c r="IY22" s="388"/>
    </row>
    <row r="23" spans="1:259" x14ac:dyDescent="0.15">
      <c r="B23" s="386"/>
    </row>
    <row r="24" spans="1:259" x14ac:dyDescent="0.15">
      <c r="B24" s="386"/>
    </row>
    <row r="25" spans="1:259" x14ac:dyDescent="0.15">
      <c r="B25" s="386"/>
    </row>
    <row r="26" spans="1:259" x14ac:dyDescent="0.15">
      <c r="B26" s="386"/>
    </row>
    <row r="27" spans="1:259" x14ac:dyDescent="0.15">
      <c r="B27" s="386"/>
    </row>
    <row r="28" spans="1:259" x14ac:dyDescent="0.15">
      <c r="B28" s="386"/>
    </row>
    <row r="29" spans="1:259" x14ac:dyDescent="0.15">
      <c r="B29" s="386"/>
    </row>
    <row r="30" spans="1:259" x14ac:dyDescent="0.15">
      <c r="B30" s="386"/>
    </row>
    <row r="31" spans="1:259" x14ac:dyDescent="0.15">
      <c r="B31" s="386"/>
    </row>
    <row r="32" spans="1:259" x14ac:dyDescent="0.15">
      <c r="B32" s="386"/>
    </row>
    <row r="33" spans="2:17" x14ac:dyDescent="0.15">
      <c r="B33" s="386"/>
    </row>
    <row r="34" spans="2:17" x14ac:dyDescent="0.15">
      <c r="B34" s="386"/>
    </row>
    <row r="35" spans="2:17" x14ac:dyDescent="0.15">
      <c r="B35" s="386"/>
    </row>
    <row r="36" spans="2:17" x14ac:dyDescent="0.15">
      <c r="B36" s="386"/>
    </row>
    <row r="37" spans="2:17" x14ac:dyDescent="0.15">
      <c r="B37" s="386"/>
    </row>
    <row r="38" spans="2:17" x14ac:dyDescent="0.15">
      <c r="B38" s="386"/>
    </row>
    <row r="39" spans="2:17" x14ac:dyDescent="0.15">
      <c r="B39" s="389"/>
      <c r="C39" s="390"/>
      <c r="D39" s="390"/>
      <c r="E39" s="390"/>
      <c r="F39" s="390"/>
      <c r="G39" s="390"/>
      <c r="H39" s="390"/>
      <c r="I39" s="390"/>
      <c r="J39" s="390"/>
      <c r="K39" s="390"/>
      <c r="L39" s="390"/>
      <c r="M39" s="390"/>
      <c r="N39" s="390"/>
      <c r="O39" s="390"/>
      <c r="P39" s="391"/>
    </row>
    <row r="40" spans="2:17" x14ac:dyDescent="0.15">
      <c r="B40" s="392"/>
      <c r="C40" s="378"/>
      <c r="D40" s="378"/>
      <c r="E40" s="378"/>
      <c r="F40" s="378"/>
      <c r="G40" s="378"/>
      <c r="H40" s="378"/>
      <c r="I40" s="378"/>
      <c r="J40" s="378"/>
      <c r="K40" s="378"/>
      <c r="L40" s="378"/>
      <c r="M40" s="378"/>
      <c r="N40" s="378"/>
      <c r="O40" s="378"/>
      <c r="P40" s="392"/>
      <c r="Q40" s="378"/>
    </row>
    <row r="41" spans="2:17" ht="17.25" x14ac:dyDescent="0.15">
      <c r="B41" s="393" t="s">
        <v>567</v>
      </c>
      <c r="C41" s="382"/>
      <c r="D41" s="382"/>
      <c r="E41" s="382"/>
      <c r="F41" s="382"/>
      <c r="G41" s="382"/>
      <c r="H41" s="382"/>
      <c r="I41" s="382"/>
      <c r="J41" s="382"/>
      <c r="K41" s="382"/>
      <c r="L41" s="382"/>
      <c r="M41" s="382"/>
      <c r="N41" s="382"/>
      <c r="O41" s="382"/>
      <c r="P41" s="384"/>
    </row>
    <row r="42" spans="2:17" x14ac:dyDescent="0.15">
      <c r="B42" s="386"/>
      <c r="C42" s="378"/>
      <c r="D42" s="378"/>
      <c r="E42" s="378"/>
      <c r="F42" s="378"/>
      <c r="G42" s="394" t="s">
        <v>568</v>
      </c>
      <c r="I42" s="395"/>
      <c r="J42" s="395"/>
      <c r="K42" s="395"/>
      <c r="L42" s="378"/>
      <c r="M42" s="378"/>
      <c r="N42" s="378"/>
      <c r="O42" s="378"/>
    </row>
    <row r="43" spans="2:17" x14ac:dyDescent="0.15">
      <c r="B43" s="386"/>
      <c r="C43" s="378"/>
      <c r="D43" s="378"/>
      <c r="E43" s="378"/>
      <c r="F43" s="378"/>
      <c r="G43" s="1305" t="s">
        <v>578</v>
      </c>
      <c r="H43" s="1306"/>
      <c r="I43" s="1306"/>
      <c r="J43" s="1306"/>
      <c r="K43" s="1306"/>
      <c r="L43" s="1306"/>
      <c r="M43" s="1306"/>
      <c r="N43" s="1306"/>
      <c r="O43" s="1307"/>
    </row>
    <row r="44" spans="2:17" x14ac:dyDescent="0.15">
      <c r="B44" s="386"/>
      <c r="C44" s="378"/>
      <c r="D44" s="378"/>
      <c r="E44" s="378"/>
      <c r="F44" s="378"/>
      <c r="G44" s="1308"/>
      <c r="H44" s="1309"/>
      <c r="I44" s="1309"/>
      <c r="J44" s="1309"/>
      <c r="K44" s="1309"/>
      <c r="L44" s="1309"/>
      <c r="M44" s="1309"/>
      <c r="N44" s="1309"/>
      <c r="O44" s="1310"/>
    </row>
    <row r="45" spans="2:17" x14ac:dyDescent="0.15">
      <c r="B45" s="386"/>
      <c r="C45" s="378"/>
      <c r="D45" s="378"/>
      <c r="E45" s="378"/>
      <c r="F45" s="378"/>
      <c r="G45" s="1308"/>
      <c r="H45" s="1309"/>
      <c r="I45" s="1309"/>
      <c r="J45" s="1309"/>
      <c r="K45" s="1309"/>
      <c r="L45" s="1309"/>
      <c r="M45" s="1309"/>
      <c r="N45" s="1309"/>
      <c r="O45" s="1310"/>
    </row>
    <row r="46" spans="2:17" x14ac:dyDescent="0.15">
      <c r="B46" s="386"/>
      <c r="C46" s="378"/>
      <c r="D46" s="378"/>
      <c r="E46" s="378"/>
      <c r="F46" s="378"/>
      <c r="G46" s="1308"/>
      <c r="H46" s="1309"/>
      <c r="I46" s="1309"/>
      <c r="J46" s="1309"/>
      <c r="K46" s="1309"/>
      <c r="L46" s="1309"/>
      <c r="M46" s="1309"/>
      <c r="N46" s="1309"/>
      <c r="O46" s="1310"/>
    </row>
    <row r="47" spans="2:17" x14ac:dyDescent="0.15">
      <c r="B47" s="386"/>
      <c r="C47" s="378"/>
      <c r="D47" s="378"/>
      <c r="E47" s="378"/>
      <c r="F47" s="378"/>
      <c r="G47" s="1311"/>
      <c r="H47" s="1312"/>
      <c r="I47" s="1312"/>
      <c r="J47" s="1312"/>
      <c r="K47" s="1312"/>
      <c r="L47" s="1312"/>
      <c r="M47" s="1312"/>
      <c r="N47" s="1312"/>
      <c r="O47" s="1313"/>
    </row>
    <row r="48" spans="2:17" x14ac:dyDescent="0.15">
      <c r="B48" s="386"/>
      <c r="C48" s="378"/>
      <c r="D48" s="378"/>
      <c r="E48" s="378"/>
      <c r="F48" s="378"/>
      <c r="G48" s="378"/>
      <c r="H48" s="396"/>
      <c r="I48" s="396"/>
      <c r="J48" s="396"/>
    </row>
    <row r="49" spans="1:17" x14ac:dyDescent="0.15">
      <c r="B49" s="386"/>
      <c r="C49" s="378"/>
      <c r="D49" s="378"/>
      <c r="E49" s="378"/>
      <c r="F49" s="378"/>
      <c r="G49" s="377" t="s">
        <v>569</v>
      </c>
    </row>
    <row r="50" spans="1:17" x14ac:dyDescent="0.15">
      <c r="B50" s="386"/>
      <c r="C50" s="378"/>
      <c r="D50" s="378"/>
      <c r="E50" s="378"/>
      <c r="F50" s="378"/>
      <c r="G50" s="1314"/>
      <c r="H50" s="1315"/>
      <c r="I50" s="1315"/>
      <c r="J50" s="1316"/>
      <c r="K50" s="397" t="s">
        <v>526</v>
      </c>
      <c r="L50" s="397" t="s">
        <v>527</v>
      </c>
      <c r="M50" s="397" t="s">
        <v>528</v>
      </c>
      <c r="N50" s="397" t="s">
        <v>529</v>
      </c>
      <c r="O50" s="397" t="s">
        <v>530</v>
      </c>
    </row>
    <row r="51" spans="1:17" x14ac:dyDescent="0.15">
      <c r="B51" s="386"/>
      <c r="C51" s="378"/>
      <c r="D51" s="378"/>
      <c r="E51" s="378"/>
      <c r="F51" s="378"/>
      <c r="G51" s="1317" t="s">
        <v>570</v>
      </c>
      <c r="H51" s="1318"/>
      <c r="I51" s="1323" t="s">
        <v>571</v>
      </c>
      <c r="J51" s="1323"/>
      <c r="K51" s="1325"/>
      <c r="L51" s="1325"/>
      <c r="M51" s="1325"/>
      <c r="N51" s="1326">
        <v>65.3</v>
      </c>
      <c r="O51" s="1325"/>
    </row>
    <row r="52" spans="1:17" x14ac:dyDescent="0.15">
      <c r="B52" s="386"/>
      <c r="C52" s="378"/>
      <c r="D52" s="378"/>
      <c r="E52" s="378"/>
      <c r="F52" s="378"/>
      <c r="G52" s="1319"/>
      <c r="H52" s="1320"/>
      <c r="I52" s="1324"/>
      <c r="J52" s="1324"/>
      <c r="K52" s="1326"/>
      <c r="L52" s="1326"/>
      <c r="M52" s="1326"/>
      <c r="N52" s="1326"/>
      <c r="O52" s="1326"/>
    </row>
    <row r="53" spans="1:17" x14ac:dyDescent="0.15">
      <c r="A53" s="398"/>
      <c r="B53" s="386"/>
      <c r="C53" s="378"/>
      <c r="D53" s="378"/>
      <c r="E53" s="378"/>
      <c r="F53" s="378"/>
      <c r="G53" s="1319"/>
      <c r="H53" s="1320"/>
      <c r="I53" s="1327" t="s">
        <v>572</v>
      </c>
      <c r="J53" s="1327"/>
      <c r="K53" s="1334"/>
      <c r="L53" s="1334"/>
      <c r="M53" s="1334"/>
      <c r="N53" s="1336">
        <v>64.3</v>
      </c>
      <c r="O53" s="1334"/>
    </row>
    <row r="54" spans="1:17" x14ac:dyDescent="0.15">
      <c r="A54" s="398"/>
      <c r="B54" s="386"/>
      <c r="C54" s="378"/>
      <c r="D54" s="378"/>
      <c r="E54" s="378"/>
      <c r="F54" s="378"/>
      <c r="G54" s="1321"/>
      <c r="H54" s="1322"/>
      <c r="I54" s="1327"/>
      <c r="J54" s="1327"/>
      <c r="K54" s="1335"/>
      <c r="L54" s="1335"/>
      <c r="M54" s="1335"/>
      <c r="N54" s="1335"/>
      <c r="O54" s="1335"/>
    </row>
    <row r="55" spans="1:17" x14ac:dyDescent="0.15">
      <c r="A55" s="398"/>
      <c r="B55" s="386"/>
      <c r="C55" s="378"/>
      <c r="D55" s="378"/>
      <c r="E55" s="378"/>
      <c r="F55" s="378"/>
      <c r="G55" s="1328" t="s">
        <v>573</v>
      </c>
      <c r="H55" s="1329"/>
      <c r="I55" s="1327" t="s">
        <v>571</v>
      </c>
      <c r="J55" s="1327"/>
      <c r="K55" s="1325"/>
      <c r="L55" s="1325"/>
      <c r="M55" s="1325"/>
      <c r="N55" s="1326">
        <v>27</v>
      </c>
      <c r="O55" s="1325"/>
    </row>
    <row r="56" spans="1:17" x14ac:dyDescent="0.15">
      <c r="A56" s="398"/>
      <c r="B56" s="386"/>
      <c r="C56" s="378"/>
      <c r="D56" s="378"/>
      <c r="E56" s="378"/>
      <c r="F56" s="378"/>
      <c r="G56" s="1330"/>
      <c r="H56" s="1331"/>
      <c r="I56" s="1327"/>
      <c r="J56" s="1327"/>
      <c r="K56" s="1326"/>
      <c r="L56" s="1326"/>
      <c r="M56" s="1326"/>
      <c r="N56" s="1326"/>
      <c r="O56" s="1326"/>
    </row>
    <row r="57" spans="1:17" s="398" customFormat="1" x14ac:dyDescent="0.15">
      <c r="B57" s="399"/>
      <c r="C57" s="395"/>
      <c r="D57" s="395"/>
      <c r="E57" s="395"/>
      <c r="F57" s="395"/>
      <c r="G57" s="1330"/>
      <c r="H57" s="1331"/>
      <c r="I57" s="1337" t="s">
        <v>572</v>
      </c>
      <c r="J57" s="1337"/>
      <c r="K57" s="1334"/>
      <c r="L57" s="1334"/>
      <c r="M57" s="1334"/>
      <c r="N57" s="1336">
        <v>57.2</v>
      </c>
      <c r="O57" s="1334"/>
      <c r="P57" s="400"/>
      <c r="Q57" s="399"/>
    </row>
    <row r="58" spans="1:17" s="398" customFormat="1" x14ac:dyDescent="0.15">
      <c r="A58" s="377"/>
      <c r="B58" s="399"/>
      <c r="C58" s="395"/>
      <c r="D58" s="395"/>
      <c r="E58" s="395"/>
      <c r="F58" s="395"/>
      <c r="G58" s="1332"/>
      <c r="H58" s="1333"/>
      <c r="I58" s="1337"/>
      <c r="J58" s="1337"/>
      <c r="K58" s="1335"/>
      <c r="L58" s="1335"/>
      <c r="M58" s="1335"/>
      <c r="N58" s="1335"/>
      <c r="O58" s="1335"/>
      <c r="P58" s="400"/>
      <c r="Q58" s="399"/>
    </row>
    <row r="59" spans="1:17" s="398" customFormat="1" x14ac:dyDescent="0.15">
      <c r="A59" s="377"/>
      <c r="B59" s="399"/>
      <c r="C59" s="395"/>
      <c r="D59" s="395"/>
      <c r="E59" s="395"/>
      <c r="F59" s="395"/>
      <c r="G59" s="395"/>
      <c r="H59" s="395"/>
      <c r="I59" s="395"/>
      <c r="J59" s="395"/>
      <c r="K59" s="401"/>
      <c r="L59" s="401"/>
      <c r="M59" s="401"/>
      <c r="N59" s="401"/>
      <c r="O59" s="401"/>
      <c r="P59" s="400"/>
      <c r="Q59" s="399"/>
    </row>
    <row r="60" spans="1:17" s="398" customFormat="1" x14ac:dyDescent="0.15">
      <c r="A60" s="377"/>
      <c r="B60" s="399"/>
      <c r="C60" s="395"/>
      <c r="D60" s="395"/>
      <c r="E60" s="395"/>
      <c r="F60" s="395"/>
      <c r="G60" s="395"/>
      <c r="H60" s="395"/>
      <c r="I60" s="395"/>
      <c r="J60" s="395"/>
      <c r="K60" s="401"/>
      <c r="L60" s="401"/>
      <c r="M60" s="401"/>
      <c r="N60" s="401"/>
      <c r="O60" s="401"/>
      <c r="P60" s="400"/>
      <c r="Q60" s="399"/>
    </row>
    <row r="61" spans="1:17" s="398" customFormat="1" x14ac:dyDescent="0.15">
      <c r="A61" s="377"/>
      <c r="B61" s="402"/>
      <c r="C61" s="403"/>
      <c r="D61" s="403"/>
      <c r="E61" s="403"/>
      <c r="F61" s="403"/>
      <c r="G61" s="403"/>
      <c r="H61" s="403"/>
      <c r="I61" s="403"/>
      <c r="J61" s="403"/>
      <c r="K61" s="403"/>
      <c r="L61" s="403"/>
      <c r="M61" s="404"/>
      <c r="N61" s="404"/>
      <c r="O61" s="404"/>
      <c r="P61" s="405"/>
      <c r="Q61" s="399"/>
    </row>
    <row r="62" spans="1:17" x14ac:dyDescent="0.15">
      <c r="B62" s="392"/>
      <c r="C62" s="392"/>
      <c r="D62" s="392"/>
      <c r="E62" s="392"/>
      <c r="F62" s="392"/>
      <c r="G62" s="392"/>
      <c r="H62" s="392"/>
      <c r="I62" s="392"/>
      <c r="J62" s="392"/>
      <c r="K62" s="392"/>
      <c r="L62" s="392"/>
      <c r="M62" s="392"/>
      <c r="N62" s="392"/>
      <c r="O62" s="392"/>
      <c r="P62" s="392"/>
      <c r="Q62" s="378"/>
    </row>
    <row r="63" spans="1:17" ht="17.25" x14ac:dyDescent="0.15">
      <c r="B63" s="406" t="s">
        <v>574</v>
      </c>
      <c r="C63" s="378"/>
      <c r="D63" s="378"/>
      <c r="E63" s="378"/>
      <c r="F63" s="378"/>
      <c r="G63" s="378"/>
      <c r="H63" s="378"/>
      <c r="I63" s="378"/>
      <c r="J63" s="378"/>
      <c r="K63" s="378"/>
      <c r="L63" s="378"/>
      <c r="M63" s="378"/>
      <c r="N63" s="378"/>
      <c r="O63" s="378"/>
    </row>
    <row r="64" spans="1:17" x14ac:dyDescent="0.15">
      <c r="B64" s="386"/>
      <c r="C64" s="378"/>
      <c r="D64" s="378"/>
      <c r="E64" s="378"/>
      <c r="F64" s="378"/>
      <c r="G64" s="394" t="s">
        <v>568</v>
      </c>
      <c r="I64" s="395"/>
      <c r="J64" s="395"/>
      <c r="K64" s="395"/>
      <c r="L64" s="378"/>
      <c r="M64" s="378"/>
      <c r="N64" s="378"/>
      <c r="O64" s="378"/>
    </row>
    <row r="65" spans="2:30" x14ac:dyDescent="0.15">
      <c r="B65" s="386"/>
      <c r="C65" s="378"/>
      <c r="D65" s="378"/>
      <c r="E65" s="378"/>
      <c r="F65" s="378"/>
      <c r="G65" s="1305" t="s">
        <v>579</v>
      </c>
      <c r="H65" s="1306"/>
      <c r="I65" s="1306"/>
      <c r="J65" s="1306"/>
      <c r="K65" s="1306"/>
      <c r="L65" s="1306"/>
      <c r="M65" s="1306"/>
      <c r="N65" s="1306"/>
      <c r="O65" s="1307"/>
    </row>
    <row r="66" spans="2:30" x14ac:dyDescent="0.15">
      <c r="B66" s="386"/>
      <c r="C66" s="378"/>
      <c r="D66" s="378"/>
      <c r="E66" s="378"/>
      <c r="F66" s="378"/>
      <c r="G66" s="1308"/>
      <c r="H66" s="1309"/>
      <c r="I66" s="1309"/>
      <c r="J66" s="1309"/>
      <c r="K66" s="1309"/>
      <c r="L66" s="1309"/>
      <c r="M66" s="1309"/>
      <c r="N66" s="1309"/>
      <c r="O66" s="1310"/>
    </row>
    <row r="67" spans="2:30" x14ac:dyDescent="0.15">
      <c r="B67" s="386"/>
      <c r="C67" s="378"/>
      <c r="D67" s="378"/>
      <c r="E67" s="378"/>
      <c r="F67" s="378"/>
      <c r="G67" s="1308"/>
      <c r="H67" s="1309"/>
      <c r="I67" s="1309"/>
      <c r="J67" s="1309"/>
      <c r="K67" s="1309"/>
      <c r="L67" s="1309"/>
      <c r="M67" s="1309"/>
      <c r="N67" s="1309"/>
      <c r="O67" s="1310"/>
    </row>
    <row r="68" spans="2:30" x14ac:dyDescent="0.15">
      <c r="B68" s="386"/>
      <c r="C68" s="378"/>
      <c r="D68" s="378"/>
      <c r="E68" s="378"/>
      <c r="F68" s="378"/>
      <c r="G68" s="1308"/>
      <c r="H68" s="1309"/>
      <c r="I68" s="1309"/>
      <c r="J68" s="1309"/>
      <c r="K68" s="1309"/>
      <c r="L68" s="1309"/>
      <c r="M68" s="1309"/>
      <c r="N68" s="1309"/>
      <c r="O68" s="1310"/>
    </row>
    <row r="69" spans="2:30" x14ac:dyDescent="0.15">
      <c r="B69" s="386"/>
      <c r="C69" s="378"/>
      <c r="D69" s="378"/>
      <c r="E69" s="378"/>
      <c r="F69" s="378"/>
      <c r="G69" s="1311"/>
      <c r="H69" s="1312"/>
      <c r="I69" s="1312"/>
      <c r="J69" s="1312"/>
      <c r="K69" s="1312"/>
      <c r="L69" s="1312"/>
      <c r="M69" s="1312"/>
      <c r="N69" s="1312"/>
      <c r="O69" s="1313"/>
    </row>
    <row r="70" spans="2:30" x14ac:dyDescent="0.15">
      <c r="B70" s="386"/>
      <c r="C70" s="378"/>
      <c r="D70" s="378"/>
      <c r="E70" s="378"/>
      <c r="F70" s="378"/>
      <c r="G70" s="378"/>
      <c r="H70" s="407"/>
      <c r="I70" s="407"/>
      <c r="J70" s="408"/>
      <c r="K70" s="408"/>
      <c r="L70" s="409"/>
      <c r="M70" s="408"/>
      <c r="N70" s="409"/>
      <c r="O70" s="410"/>
    </row>
    <row r="71" spans="2:30" x14ac:dyDescent="0.15">
      <c r="B71" s="386"/>
      <c r="C71" s="378"/>
      <c r="D71" s="378"/>
      <c r="E71" s="378"/>
      <c r="F71" s="378"/>
      <c r="G71" s="411" t="s">
        <v>575</v>
      </c>
      <c r="I71" s="412"/>
      <c r="J71" s="408"/>
      <c r="K71" s="408"/>
      <c r="L71" s="409"/>
      <c r="M71" s="408"/>
      <c r="N71" s="409"/>
      <c r="O71" s="410"/>
    </row>
    <row r="72" spans="2:30" x14ac:dyDescent="0.15">
      <c r="B72" s="386"/>
      <c r="C72" s="378"/>
      <c r="D72" s="378"/>
      <c r="E72" s="378"/>
      <c r="F72" s="378"/>
      <c r="G72" s="1314"/>
      <c r="H72" s="1315"/>
      <c r="I72" s="1315"/>
      <c r="J72" s="1316"/>
      <c r="K72" s="397" t="s">
        <v>526</v>
      </c>
      <c r="L72" s="397" t="s">
        <v>527</v>
      </c>
      <c r="M72" s="397" t="s">
        <v>528</v>
      </c>
      <c r="N72" s="397" t="s">
        <v>529</v>
      </c>
      <c r="O72" s="397" t="s">
        <v>530</v>
      </c>
    </row>
    <row r="73" spans="2:30" x14ac:dyDescent="0.15">
      <c r="B73" s="386"/>
      <c r="C73" s="378"/>
      <c r="D73" s="378"/>
      <c r="E73" s="378"/>
      <c r="F73" s="378"/>
      <c r="G73" s="1317" t="s">
        <v>570</v>
      </c>
      <c r="H73" s="1318"/>
      <c r="I73" s="1323" t="s">
        <v>571</v>
      </c>
      <c r="J73" s="1323"/>
      <c r="K73" s="1338">
        <v>64.400000000000006</v>
      </c>
      <c r="L73" s="1338">
        <v>61.1</v>
      </c>
      <c r="M73" s="1326">
        <v>60.6</v>
      </c>
      <c r="N73" s="1326">
        <v>65.3</v>
      </c>
      <c r="O73" s="1326">
        <v>35.9</v>
      </c>
      <c r="S73" s="377">
        <v>9.9</v>
      </c>
    </row>
    <row r="74" spans="2:30" x14ac:dyDescent="0.15">
      <c r="B74" s="386"/>
      <c r="C74" s="378"/>
      <c r="D74" s="378"/>
      <c r="E74" s="378"/>
      <c r="F74" s="378"/>
      <c r="G74" s="1319"/>
      <c r="H74" s="1320"/>
      <c r="I74" s="1324"/>
      <c r="J74" s="1324"/>
      <c r="K74" s="1338"/>
      <c r="L74" s="1338"/>
      <c r="M74" s="1326"/>
      <c r="N74" s="1326"/>
      <c r="O74" s="1326"/>
    </row>
    <row r="75" spans="2:30" x14ac:dyDescent="0.15">
      <c r="B75" s="386"/>
      <c r="C75" s="378"/>
      <c r="D75" s="378"/>
      <c r="E75" s="378"/>
      <c r="F75" s="378"/>
      <c r="G75" s="1319"/>
      <c r="H75" s="1320"/>
      <c r="I75" s="1327" t="s">
        <v>576</v>
      </c>
      <c r="J75" s="1327"/>
      <c r="K75" s="1336">
        <v>10.1</v>
      </c>
      <c r="L75" s="1336">
        <v>9.8000000000000007</v>
      </c>
      <c r="M75" s="1336">
        <v>9.3000000000000007</v>
      </c>
      <c r="N75" s="1336">
        <v>8.6</v>
      </c>
      <c r="O75" s="1336">
        <v>7.8</v>
      </c>
      <c r="U75" s="377">
        <v>81.2</v>
      </c>
      <c r="W75" s="377">
        <v>87.2</v>
      </c>
      <c r="Y75" s="377">
        <v>99.8</v>
      </c>
      <c r="AA75" s="377">
        <v>109.5</v>
      </c>
      <c r="AC75" s="377">
        <v>115.2</v>
      </c>
    </row>
    <row r="76" spans="2:30" x14ac:dyDescent="0.15">
      <c r="B76" s="386"/>
      <c r="C76" s="378"/>
      <c r="D76" s="378"/>
      <c r="E76" s="378"/>
      <c r="F76" s="378"/>
      <c r="G76" s="1321"/>
      <c r="H76" s="1322"/>
      <c r="I76" s="1327"/>
      <c r="J76" s="1327"/>
      <c r="K76" s="1335"/>
      <c r="L76" s="1335"/>
      <c r="M76" s="1335"/>
      <c r="N76" s="1335"/>
      <c r="O76" s="1335"/>
    </row>
    <row r="77" spans="2:30" x14ac:dyDescent="0.15">
      <c r="B77" s="386"/>
      <c r="C77" s="378"/>
      <c r="D77" s="378"/>
      <c r="E77" s="378"/>
      <c r="F77" s="378"/>
      <c r="G77" s="1328" t="s">
        <v>573</v>
      </c>
      <c r="H77" s="1329"/>
      <c r="I77" s="1327" t="s">
        <v>571</v>
      </c>
      <c r="J77" s="1327"/>
      <c r="K77" s="1338">
        <v>28.4</v>
      </c>
      <c r="L77" s="1338">
        <v>20.5</v>
      </c>
      <c r="M77" s="1326">
        <v>17.899999999999999</v>
      </c>
      <c r="N77" s="1326">
        <v>27</v>
      </c>
      <c r="O77" s="1326">
        <v>25.4</v>
      </c>
      <c r="R77" s="377">
        <v>12.3</v>
      </c>
      <c r="T77" s="377">
        <v>11.1</v>
      </c>
    </row>
    <row r="78" spans="2:30" x14ac:dyDescent="0.15">
      <c r="B78" s="386"/>
      <c r="C78" s="378"/>
      <c r="D78" s="378"/>
      <c r="E78" s="378"/>
      <c r="F78" s="378"/>
      <c r="G78" s="1330"/>
      <c r="H78" s="1331"/>
      <c r="I78" s="1327"/>
      <c r="J78" s="1327"/>
      <c r="K78" s="1338"/>
      <c r="L78" s="1338"/>
      <c r="M78" s="1326"/>
      <c r="N78" s="1326"/>
      <c r="O78" s="1326"/>
    </row>
    <row r="79" spans="2:30" x14ac:dyDescent="0.15">
      <c r="B79" s="386"/>
      <c r="C79" s="378"/>
      <c r="D79" s="378"/>
      <c r="E79" s="378"/>
      <c r="F79" s="378"/>
      <c r="G79" s="1330"/>
      <c r="H79" s="1331"/>
      <c r="I79" s="1339" t="s">
        <v>576</v>
      </c>
      <c r="J79" s="1337"/>
      <c r="K79" s="1340">
        <v>11.4</v>
      </c>
      <c r="L79" s="1340">
        <v>10.5</v>
      </c>
      <c r="M79" s="1340">
        <v>9.5</v>
      </c>
      <c r="N79" s="1340">
        <v>8.6999999999999993</v>
      </c>
      <c r="O79" s="1340">
        <v>8.6</v>
      </c>
      <c r="V79" s="377">
        <v>53.5</v>
      </c>
      <c r="X79" s="377">
        <v>48.2</v>
      </c>
      <c r="Z79" s="377">
        <v>34.200000000000003</v>
      </c>
      <c r="AB79" s="377">
        <v>30.3</v>
      </c>
      <c r="AD79" s="377">
        <v>28.9</v>
      </c>
    </row>
    <row r="80" spans="2:30" x14ac:dyDescent="0.15">
      <c r="B80" s="386"/>
      <c r="C80" s="378"/>
      <c r="D80" s="378"/>
      <c r="E80" s="378"/>
      <c r="F80" s="378"/>
      <c r="G80" s="1332"/>
      <c r="H80" s="1333"/>
      <c r="I80" s="1337"/>
      <c r="J80" s="1337"/>
      <c r="K80" s="1340"/>
      <c r="L80" s="1340"/>
      <c r="M80" s="1340"/>
      <c r="N80" s="1340"/>
      <c r="O80" s="1340"/>
    </row>
    <row r="81" spans="2:17" x14ac:dyDescent="0.15">
      <c r="B81" s="386"/>
      <c r="C81" s="378"/>
      <c r="D81" s="378"/>
      <c r="E81" s="378"/>
      <c r="F81" s="378"/>
      <c r="G81" s="378"/>
      <c r="H81" s="378"/>
      <c r="I81" s="378"/>
      <c r="J81" s="378"/>
      <c r="K81" s="413"/>
      <c r="L81" s="378"/>
      <c r="M81" s="378"/>
      <c r="N81" s="378"/>
      <c r="O81" s="378"/>
    </row>
    <row r="82" spans="2:17" ht="17.25" x14ac:dyDescent="0.15">
      <c r="B82" s="386"/>
      <c r="C82" s="378"/>
      <c r="D82" s="378"/>
      <c r="E82" s="378"/>
      <c r="F82" s="378"/>
      <c r="G82" s="378"/>
      <c r="H82" s="378"/>
      <c r="I82" s="378"/>
      <c r="J82" s="378"/>
      <c r="K82" s="414"/>
      <c r="L82" s="414"/>
      <c r="M82" s="414"/>
      <c r="N82" s="414"/>
      <c r="O82" s="414"/>
    </row>
    <row r="83" spans="2:17" x14ac:dyDescent="0.15">
      <c r="B83" s="389"/>
      <c r="C83" s="390"/>
      <c r="D83" s="390"/>
      <c r="E83" s="390"/>
      <c r="F83" s="390"/>
      <c r="G83" s="390"/>
      <c r="H83" s="390"/>
      <c r="I83" s="390"/>
      <c r="J83" s="390"/>
      <c r="K83" s="390"/>
      <c r="L83" s="390"/>
      <c r="M83" s="390"/>
      <c r="N83" s="390"/>
      <c r="O83" s="390"/>
      <c r="P83" s="391"/>
    </row>
    <row r="84" spans="2:17" x14ac:dyDescent="0.15">
      <c r="H84" s="378"/>
      <c r="I84" s="378"/>
      <c r="J84" s="378"/>
      <c r="K84" s="378"/>
      <c r="L84" s="378"/>
      <c r="M84" s="378"/>
      <c r="N84" s="378"/>
      <c r="O84" s="378"/>
      <c r="P84" s="378"/>
      <c r="Q84" s="378"/>
    </row>
    <row r="85" spans="2:17" x14ac:dyDescent="0.15">
      <c r="B85" s="378"/>
      <c r="C85" s="378"/>
      <c r="D85" s="378"/>
      <c r="E85" s="378"/>
      <c r="F85" s="378"/>
      <c r="G85" s="378"/>
      <c r="H85" s="378"/>
      <c r="I85" s="378"/>
      <c r="J85" s="378"/>
      <c r="K85" s="378"/>
      <c r="L85" s="378"/>
      <c r="M85" s="378"/>
      <c r="N85" s="378"/>
      <c r="O85" s="378"/>
      <c r="P85" s="378"/>
      <c r="Q85" s="378"/>
    </row>
    <row r="86" spans="2:17" hidden="1" x14ac:dyDescent="0.15">
      <c r="B86" s="378"/>
      <c r="C86" s="378"/>
      <c r="D86" s="378"/>
      <c r="E86" s="378"/>
      <c r="F86" s="378"/>
      <c r="G86" s="378"/>
      <c r="H86" s="378"/>
      <c r="I86" s="378"/>
      <c r="J86" s="378"/>
      <c r="K86" s="378"/>
      <c r="L86" s="378"/>
      <c r="M86" s="378"/>
      <c r="N86" s="378"/>
      <c r="O86" s="378"/>
      <c r="P86" s="378"/>
      <c r="Q86" s="378"/>
    </row>
    <row r="87" spans="2:17" hidden="1" x14ac:dyDescent="0.15">
      <c r="B87" s="378"/>
      <c r="C87" s="378"/>
      <c r="D87" s="378"/>
      <c r="E87" s="378"/>
      <c r="F87" s="378"/>
      <c r="G87" s="378"/>
      <c r="H87" s="378"/>
      <c r="I87" s="378"/>
      <c r="J87" s="378"/>
      <c r="K87" s="415"/>
      <c r="L87" s="378"/>
      <c r="M87" s="378"/>
      <c r="N87" s="378"/>
      <c r="O87" s="378"/>
      <c r="P87" s="378"/>
      <c r="Q87" s="378"/>
    </row>
    <row r="88" spans="2:17" hidden="1" x14ac:dyDescent="0.15">
      <c r="B88" s="378"/>
      <c r="C88" s="378"/>
      <c r="D88" s="378"/>
      <c r="E88" s="378"/>
      <c r="F88" s="378"/>
      <c r="G88" s="378"/>
      <c r="H88" s="378"/>
      <c r="I88" s="378"/>
      <c r="J88" s="378"/>
      <c r="K88" s="378"/>
      <c r="L88" s="378"/>
      <c r="M88" s="378"/>
      <c r="N88" s="378"/>
      <c r="O88" s="378"/>
      <c r="P88" s="378"/>
      <c r="Q88" s="378"/>
    </row>
    <row r="89" spans="2:17" hidden="1" x14ac:dyDescent="0.15">
      <c r="B89" s="378"/>
      <c r="C89" s="378"/>
      <c r="D89" s="378"/>
      <c r="E89" s="378"/>
      <c r="F89" s="378"/>
      <c r="G89" s="378"/>
      <c r="H89" s="378"/>
      <c r="I89" s="378"/>
      <c r="J89" s="378"/>
      <c r="K89" s="378"/>
      <c r="L89" s="378"/>
      <c r="M89" s="378"/>
      <c r="N89" s="378"/>
      <c r="O89" s="378"/>
      <c r="P89" s="378"/>
      <c r="Q89" s="378"/>
    </row>
    <row r="90" spans="2:17" hidden="1" x14ac:dyDescent="0.15">
      <c r="B90" s="378"/>
      <c r="C90" s="378"/>
      <c r="D90" s="378"/>
      <c r="E90" s="378"/>
      <c r="F90" s="378"/>
      <c r="G90" s="378"/>
      <c r="H90" s="378"/>
      <c r="I90" s="378"/>
      <c r="J90" s="378"/>
      <c r="K90" s="378"/>
      <c r="L90" s="378"/>
      <c r="M90" s="378"/>
      <c r="N90" s="378"/>
      <c r="O90" s="378"/>
      <c r="P90" s="378"/>
      <c r="Q90" s="378"/>
    </row>
    <row r="91" spans="2:17" hidden="1" x14ac:dyDescent="0.15">
      <c r="B91" s="378"/>
      <c r="C91" s="378"/>
      <c r="D91" s="378"/>
      <c r="E91" s="378"/>
      <c r="F91" s="378"/>
      <c r="G91" s="378"/>
      <c r="H91" s="378"/>
      <c r="I91" s="378"/>
      <c r="J91" s="378"/>
      <c r="K91" s="378"/>
      <c r="L91" s="378"/>
      <c r="M91" s="378"/>
      <c r="N91" s="378"/>
      <c r="O91" s="378"/>
      <c r="P91" s="378"/>
      <c r="Q91" s="378"/>
    </row>
    <row r="92" spans="2:17" ht="13.5" hidden="1" customHeight="1" x14ac:dyDescent="0.15">
      <c r="B92" s="378"/>
      <c r="C92" s="378"/>
      <c r="D92" s="378"/>
      <c r="E92" s="378"/>
      <c r="F92" s="378"/>
      <c r="G92" s="378"/>
      <c r="H92" s="378"/>
      <c r="I92" s="378"/>
      <c r="J92" s="378"/>
      <c r="K92" s="378"/>
      <c r="L92" s="378"/>
      <c r="M92" s="378"/>
      <c r="N92" s="378"/>
      <c r="O92" s="378"/>
      <c r="P92" s="378"/>
      <c r="Q92" s="378"/>
    </row>
    <row r="93" spans="2:17" ht="13.5" hidden="1" customHeight="1" x14ac:dyDescent="0.15">
      <c r="B93" s="378"/>
      <c r="C93" s="378"/>
      <c r="D93" s="378"/>
      <c r="E93" s="378"/>
      <c r="F93" s="378"/>
      <c r="G93" s="378"/>
      <c r="H93" s="378"/>
      <c r="I93" s="378"/>
      <c r="J93" s="378"/>
      <c r="K93" s="378"/>
      <c r="L93" s="378"/>
      <c r="M93" s="378"/>
      <c r="N93" s="378"/>
      <c r="O93" s="378"/>
      <c r="P93" s="378"/>
      <c r="Q93" s="378"/>
    </row>
    <row r="94" spans="2:17" ht="13.5" hidden="1" customHeight="1" x14ac:dyDescent="0.15">
      <c r="B94" s="378"/>
      <c r="C94" s="378"/>
      <c r="D94" s="378"/>
      <c r="E94" s="378"/>
      <c r="F94" s="378"/>
      <c r="G94" s="378"/>
      <c r="H94" s="378"/>
      <c r="I94" s="378"/>
      <c r="J94" s="378"/>
      <c r="K94" s="378"/>
      <c r="L94" s="378"/>
      <c r="M94" s="378"/>
      <c r="N94" s="378"/>
      <c r="O94" s="378"/>
      <c r="P94" s="378"/>
      <c r="Q94" s="378"/>
    </row>
    <row r="95" spans="2:17" ht="13.5" hidden="1" customHeight="1" x14ac:dyDescent="0.15">
      <c r="B95" s="378"/>
      <c r="C95" s="378"/>
      <c r="D95" s="378"/>
      <c r="E95" s="378"/>
      <c r="F95" s="378"/>
      <c r="G95" s="378"/>
      <c r="H95" s="378"/>
      <c r="I95" s="378"/>
      <c r="J95" s="378"/>
      <c r="K95" s="378"/>
      <c r="L95" s="378"/>
      <c r="M95" s="378"/>
      <c r="N95" s="378"/>
      <c r="O95" s="378"/>
      <c r="P95" s="378"/>
      <c r="Q95" s="378"/>
    </row>
    <row r="96" spans="2:17" ht="13.5" hidden="1" customHeight="1" x14ac:dyDescent="0.15">
      <c r="B96" s="378"/>
      <c r="C96" s="378"/>
      <c r="D96" s="378"/>
      <c r="E96" s="378"/>
      <c r="F96" s="378"/>
      <c r="G96" s="378"/>
      <c r="H96" s="378"/>
      <c r="I96" s="378"/>
      <c r="J96" s="378"/>
      <c r="K96" s="378"/>
      <c r="L96" s="378"/>
      <c r="M96" s="378"/>
      <c r="N96" s="378"/>
      <c r="O96" s="378"/>
      <c r="P96" s="378"/>
      <c r="Q96" s="378"/>
    </row>
    <row r="97" spans="2:17" ht="13.5" hidden="1" customHeight="1" x14ac:dyDescent="0.15">
      <c r="B97" s="378"/>
      <c r="C97" s="378"/>
      <c r="D97" s="378"/>
      <c r="E97" s="378"/>
      <c r="F97" s="378"/>
      <c r="G97" s="378"/>
      <c r="H97" s="378"/>
      <c r="I97" s="378"/>
      <c r="J97" s="378"/>
      <c r="K97" s="378"/>
      <c r="L97" s="378"/>
      <c r="M97" s="378"/>
      <c r="N97" s="378"/>
      <c r="O97" s="378"/>
      <c r="P97" s="378"/>
      <c r="Q97" s="378"/>
    </row>
    <row r="98" spans="2:17" ht="13.5" hidden="1" customHeight="1" x14ac:dyDescent="0.15">
      <c r="B98" s="378"/>
      <c r="C98" s="378"/>
      <c r="D98" s="378"/>
      <c r="E98" s="378"/>
      <c r="F98" s="378"/>
      <c r="G98" s="378"/>
      <c r="H98" s="378"/>
      <c r="I98" s="378"/>
      <c r="J98" s="378"/>
      <c r="K98" s="378"/>
      <c r="L98" s="378"/>
      <c r="M98" s="378"/>
      <c r="N98" s="378"/>
      <c r="O98" s="378"/>
      <c r="P98" s="378"/>
      <c r="Q98" s="378"/>
    </row>
    <row r="99" spans="2:17" ht="13.5" hidden="1" customHeight="1" x14ac:dyDescent="0.15">
      <c r="B99" s="378"/>
      <c r="C99" s="378"/>
      <c r="D99" s="378"/>
      <c r="E99" s="378"/>
      <c r="F99" s="378"/>
      <c r="G99" s="378"/>
      <c r="H99" s="378"/>
      <c r="I99" s="378"/>
      <c r="J99" s="378"/>
      <c r="K99" s="378"/>
      <c r="L99" s="378"/>
      <c r="M99" s="378"/>
      <c r="N99" s="378"/>
      <c r="O99" s="378"/>
      <c r="P99" s="378"/>
      <c r="Q99" s="378"/>
    </row>
    <row r="100" spans="2:17" ht="13.5" hidden="1" customHeight="1" x14ac:dyDescent="0.15">
      <c r="B100" s="378"/>
      <c r="C100" s="378"/>
      <c r="D100" s="378"/>
      <c r="E100" s="378"/>
      <c r="F100" s="378"/>
      <c r="G100" s="378"/>
      <c r="H100" s="378"/>
      <c r="I100" s="378"/>
      <c r="J100" s="378"/>
      <c r="K100" s="378"/>
      <c r="L100" s="378"/>
      <c r="M100" s="378"/>
      <c r="N100" s="378"/>
      <c r="O100" s="378"/>
      <c r="P100" s="378"/>
      <c r="Q100" s="378"/>
    </row>
    <row r="101" spans="2:17" ht="13.5" hidden="1" customHeight="1" x14ac:dyDescent="0.15">
      <c r="B101" s="378"/>
      <c r="C101" s="378"/>
      <c r="D101" s="378"/>
      <c r="E101" s="378"/>
      <c r="F101" s="378"/>
      <c r="G101" s="378"/>
      <c r="H101" s="378"/>
      <c r="I101" s="378"/>
      <c r="J101" s="378"/>
      <c r="K101" s="378"/>
      <c r="L101" s="378"/>
      <c r="M101" s="378"/>
      <c r="N101" s="378"/>
      <c r="O101" s="378"/>
      <c r="P101" s="378"/>
      <c r="Q101" s="378"/>
    </row>
    <row r="102" spans="2:17" ht="13.5" hidden="1" customHeight="1" x14ac:dyDescent="0.15">
      <c r="B102" s="378"/>
      <c r="C102" s="378"/>
      <c r="D102" s="378"/>
      <c r="E102" s="378"/>
      <c r="F102" s="378"/>
      <c r="G102" s="378"/>
      <c r="H102" s="378"/>
      <c r="I102" s="378"/>
      <c r="J102" s="378"/>
      <c r="K102" s="378"/>
      <c r="L102" s="378"/>
      <c r="M102" s="378"/>
      <c r="N102" s="378"/>
      <c r="O102" s="378"/>
      <c r="P102" s="378"/>
      <c r="Q102" s="378"/>
    </row>
    <row r="103" spans="2:17" ht="13.5" hidden="1" customHeight="1" x14ac:dyDescent="0.15">
      <c r="B103" s="378"/>
      <c r="C103" s="378"/>
      <c r="D103" s="378"/>
      <c r="E103" s="378"/>
      <c r="F103" s="378"/>
      <c r="G103" s="378"/>
      <c r="H103" s="378"/>
      <c r="I103" s="378"/>
      <c r="J103" s="378"/>
      <c r="K103" s="378"/>
      <c r="L103" s="378"/>
      <c r="M103" s="378"/>
      <c r="N103" s="378"/>
      <c r="O103" s="378"/>
      <c r="P103" s="378"/>
      <c r="Q103" s="378"/>
    </row>
    <row r="104" spans="2:17" ht="13.5" hidden="1" customHeight="1" x14ac:dyDescent="0.15">
      <c r="B104" s="378"/>
      <c r="C104" s="378"/>
      <c r="D104" s="378"/>
      <c r="E104" s="378"/>
      <c r="F104" s="378"/>
      <c r="G104" s="378"/>
      <c r="H104" s="378"/>
      <c r="I104" s="378"/>
      <c r="J104" s="378"/>
      <c r="K104" s="378"/>
      <c r="L104" s="378"/>
      <c r="M104" s="378"/>
      <c r="N104" s="378"/>
      <c r="O104" s="378"/>
      <c r="P104" s="378"/>
      <c r="Q104" s="378"/>
    </row>
    <row r="105" spans="2:17" ht="13.5" hidden="1" customHeight="1" x14ac:dyDescent="0.15">
      <c r="B105" s="378"/>
      <c r="C105" s="378"/>
      <c r="D105" s="378"/>
      <c r="E105" s="378"/>
      <c r="F105" s="378"/>
      <c r="G105" s="378"/>
      <c r="H105" s="378"/>
      <c r="I105" s="378"/>
      <c r="J105" s="378"/>
      <c r="K105" s="378"/>
      <c r="L105" s="378"/>
      <c r="M105" s="378"/>
      <c r="N105" s="378"/>
      <c r="O105" s="378"/>
      <c r="P105" s="378"/>
      <c r="Q105" s="378"/>
    </row>
    <row r="106" spans="2:17" ht="13.5" hidden="1" customHeight="1" x14ac:dyDescent="0.15">
      <c r="B106" s="378"/>
      <c r="C106" s="378"/>
      <c r="D106" s="378"/>
      <c r="E106" s="378"/>
      <c r="F106" s="378"/>
      <c r="G106" s="378"/>
      <c r="H106" s="378"/>
      <c r="I106" s="378"/>
      <c r="J106" s="378"/>
      <c r="K106" s="378"/>
      <c r="L106" s="378"/>
      <c r="M106" s="378"/>
      <c r="N106" s="378"/>
      <c r="O106" s="378"/>
      <c r="P106" s="378"/>
      <c r="Q106" s="378"/>
    </row>
    <row r="107" spans="2:17" ht="13.5" hidden="1" customHeight="1" x14ac:dyDescent="0.15">
      <c r="B107" s="378"/>
      <c r="C107" s="378"/>
      <c r="D107" s="378"/>
      <c r="E107" s="378"/>
      <c r="F107" s="378"/>
      <c r="G107" s="378"/>
      <c r="H107" s="378"/>
      <c r="I107" s="378"/>
      <c r="J107" s="378"/>
      <c r="K107" s="378"/>
      <c r="L107" s="378"/>
      <c r="M107" s="378"/>
      <c r="N107" s="378"/>
      <c r="O107" s="378"/>
      <c r="P107" s="378"/>
      <c r="Q107" s="378"/>
    </row>
    <row r="108" spans="2:17" ht="13.5" hidden="1" customHeight="1" x14ac:dyDescent="0.15">
      <c r="B108" s="378"/>
      <c r="C108" s="378"/>
      <c r="D108" s="378"/>
      <c r="E108" s="378"/>
      <c r="F108" s="378"/>
      <c r="G108" s="378"/>
      <c r="H108" s="378"/>
      <c r="I108" s="378"/>
      <c r="J108" s="378"/>
      <c r="K108" s="378"/>
      <c r="L108" s="378"/>
      <c r="M108" s="378"/>
      <c r="N108" s="378"/>
      <c r="O108" s="378"/>
      <c r="P108" s="378"/>
      <c r="Q108" s="378"/>
    </row>
    <row r="109" spans="2:17" ht="13.5" hidden="1" customHeight="1" x14ac:dyDescent="0.15">
      <c r="B109" s="378"/>
      <c r="C109" s="378"/>
      <c r="D109" s="378"/>
      <c r="E109" s="378"/>
      <c r="F109" s="378"/>
      <c r="G109" s="378"/>
      <c r="H109" s="378"/>
      <c r="I109" s="378"/>
      <c r="J109" s="378"/>
      <c r="K109" s="378"/>
      <c r="L109" s="378"/>
      <c r="M109" s="378"/>
      <c r="N109" s="378"/>
      <c r="O109" s="378"/>
      <c r="P109" s="378"/>
      <c r="Q109" s="378"/>
    </row>
    <row r="110" spans="2:17" ht="13.5" hidden="1" customHeight="1" x14ac:dyDescent="0.15">
      <c r="B110" s="378"/>
      <c r="C110" s="378"/>
      <c r="D110" s="378"/>
      <c r="E110" s="378"/>
      <c r="F110" s="378"/>
      <c r="G110" s="378"/>
      <c r="H110" s="378"/>
      <c r="I110" s="378"/>
      <c r="J110" s="378"/>
      <c r="K110" s="378"/>
      <c r="L110" s="378"/>
      <c r="M110" s="378"/>
      <c r="N110" s="378"/>
      <c r="O110" s="378"/>
      <c r="P110" s="378"/>
      <c r="Q110" s="378"/>
    </row>
    <row r="111" spans="2:17" ht="13.5" hidden="1" customHeight="1" x14ac:dyDescent="0.15">
      <c r="B111" s="378"/>
      <c r="C111" s="378"/>
      <c r="D111" s="378"/>
      <c r="E111" s="378"/>
      <c r="F111" s="378"/>
      <c r="G111" s="378"/>
      <c r="H111" s="378"/>
      <c r="I111" s="378"/>
      <c r="J111" s="378"/>
      <c r="K111" s="378"/>
      <c r="L111" s="378"/>
      <c r="M111" s="378"/>
      <c r="N111" s="378"/>
      <c r="O111" s="378"/>
      <c r="P111" s="378"/>
      <c r="Q111" s="378"/>
    </row>
    <row r="112" spans="2:17" ht="13.5" hidden="1" customHeight="1" x14ac:dyDescent="0.15">
      <c r="B112" s="378"/>
      <c r="C112" s="378"/>
      <c r="D112" s="378"/>
      <c r="E112" s="378"/>
      <c r="F112" s="378"/>
      <c r="G112" s="378"/>
      <c r="H112" s="378"/>
      <c r="I112" s="378"/>
      <c r="J112" s="378"/>
      <c r="K112" s="378"/>
      <c r="L112" s="378"/>
      <c r="M112" s="378"/>
      <c r="N112" s="378"/>
      <c r="O112" s="378"/>
      <c r="P112" s="378"/>
      <c r="Q112" s="378"/>
    </row>
    <row r="113" spans="2:17" ht="13.5" hidden="1" customHeight="1" x14ac:dyDescent="0.15">
      <c r="B113" s="378"/>
      <c r="C113" s="378"/>
      <c r="D113" s="378"/>
      <c r="E113" s="378"/>
      <c r="F113" s="378"/>
      <c r="G113" s="378"/>
      <c r="H113" s="378"/>
      <c r="I113" s="378"/>
      <c r="J113" s="378"/>
      <c r="K113" s="378"/>
      <c r="L113" s="378"/>
      <c r="M113" s="378"/>
      <c r="N113" s="378"/>
      <c r="O113" s="378"/>
      <c r="P113" s="378"/>
      <c r="Q113" s="378"/>
    </row>
    <row r="114" spans="2:17" ht="13.5" hidden="1" customHeight="1" x14ac:dyDescent="0.15">
      <c r="B114" s="378"/>
      <c r="C114" s="378"/>
      <c r="D114" s="378"/>
      <c r="E114" s="378"/>
      <c r="F114" s="378"/>
      <c r="G114" s="378"/>
      <c r="H114" s="378"/>
      <c r="I114" s="378"/>
      <c r="J114" s="378"/>
      <c r="K114" s="378"/>
      <c r="L114" s="378"/>
      <c r="M114" s="378"/>
      <c r="N114" s="378"/>
      <c r="O114" s="378"/>
      <c r="P114" s="378"/>
      <c r="Q114" s="378"/>
    </row>
    <row r="115" spans="2:17" ht="13.5" hidden="1" customHeight="1" x14ac:dyDescent="0.15">
      <c r="B115" s="378"/>
      <c r="C115" s="378"/>
      <c r="D115" s="378"/>
      <c r="E115" s="378"/>
      <c r="F115" s="378"/>
      <c r="G115" s="378"/>
      <c r="H115" s="378"/>
      <c r="I115" s="378"/>
      <c r="J115" s="378"/>
      <c r="K115" s="378"/>
      <c r="L115" s="378"/>
      <c r="M115" s="378"/>
      <c r="N115" s="378"/>
      <c r="O115" s="378"/>
      <c r="P115" s="378"/>
      <c r="Q115" s="378"/>
    </row>
    <row r="116" spans="2:17" ht="13.5" hidden="1" customHeight="1" x14ac:dyDescent="0.15">
      <c r="B116" s="378"/>
      <c r="C116" s="378"/>
      <c r="D116" s="378"/>
      <c r="E116" s="378"/>
      <c r="F116" s="378"/>
      <c r="G116" s="378"/>
      <c r="H116" s="378"/>
      <c r="I116" s="378"/>
      <c r="J116" s="378"/>
      <c r="K116" s="378"/>
      <c r="L116" s="378"/>
      <c r="M116" s="378"/>
      <c r="N116" s="378"/>
      <c r="O116" s="378"/>
      <c r="P116" s="378"/>
      <c r="Q116" s="378"/>
    </row>
    <row r="117" spans="2:17" ht="13.5" hidden="1" customHeight="1" x14ac:dyDescent="0.15">
      <c r="B117" s="378"/>
      <c r="C117" s="378"/>
      <c r="D117" s="378"/>
      <c r="E117" s="378"/>
      <c r="F117" s="378"/>
      <c r="G117" s="378"/>
      <c r="H117" s="378"/>
      <c r="I117" s="378"/>
      <c r="J117" s="378"/>
      <c r="K117" s="378"/>
      <c r="L117" s="378"/>
      <c r="M117" s="378"/>
      <c r="N117" s="378"/>
      <c r="O117" s="378"/>
      <c r="P117" s="378"/>
      <c r="Q117" s="378"/>
    </row>
    <row r="118" spans="2:17" ht="13.5" hidden="1" customHeight="1" x14ac:dyDescent="0.15">
      <c r="B118" s="378"/>
      <c r="C118" s="378"/>
      <c r="D118" s="378"/>
      <c r="E118" s="378"/>
      <c r="F118" s="378"/>
      <c r="G118" s="378"/>
      <c r="H118" s="378"/>
      <c r="I118" s="378"/>
      <c r="J118" s="378"/>
      <c r="K118" s="378"/>
      <c r="L118" s="378"/>
      <c r="M118" s="378"/>
      <c r="N118" s="378"/>
      <c r="O118" s="378"/>
      <c r="P118" s="378"/>
      <c r="Q118" s="378"/>
    </row>
    <row r="119" spans="2:17" ht="13.5" hidden="1" customHeight="1" x14ac:dyDescent="0.15">
      <c r="B119" s="378"/>
      <c r="C119" s="378"/>
      <c r="D119" s="378"/>
      <c r="E119" s="378"/>
      <c r="F119" s="378"/>
      <c r="G119" s="378"/>
      <c r="H119" s="378"/>
      <c r="I119" s="378"/>
      <c r="J119" s="378"/>
      <c r="K119" s="378"/>
      <c r="L119" s="378"/>
      <c r="M119" s="378"/>
      <c r="N119" s="378"/>
      <c r="O119" s="378"/>
      <c r="P119" s="378"/>
      <c r="Q119" s="378"/>
    </row>
    <row r="120" spans="2:17" ht="13.5" hidden="1" customHeight="1" x14ac:dyDescent="0.15">
      <c r="B120" s="378"/>
      <c r="C120" s="378"/>
      <c r="D120" s="378"/>
      <c r="E120" s="378"/>
      <c r="F120" s="378"/>
      <c r="G120" s="378"/>
      <c r="H120" s="378"/>
      <c r="I120" s="378"/>
      <c r="J120" s="378"/>
      <c r="K120" s="378"/>
      <c r="L120" s="378"/>
      <c r="M120" s="378"/>
      <c r="N120" s="378"/>
      <c r="O120" s="378"/>
      <c r="P120" s="378"/>
      <c r="Q120" s="378"/>
    </row>
    <row r="121" spans="2:17" ht="13.5" hidden="1" customHeight="1" x14ac:dyDescent="0.15">
      <c r="B121" s="378"/>
      <c r="C121" s="378"/>
      <c r="D121" s="378"/>
      <c r="E121" s="378"/>
      <c r="F121" s="378"/>
      <c r="G121" s="378"/>
      <c r="H121" s="378"/>
      <c r="I121" s="378"/>
      <c r="J121" s="378"/>
      <c r="K121" s="378"/>
      <c r="L121" s="378"/>
      <c r="M121" s="378"/>
      <c r="N121" s="378"/>
      <c r="O121" s="378"/>
      <c r="P121" s="378"/>
      <c r="Q121" s="378"/>
    </row>
    <row r="122" spans="2:17" ht="13.5" hidden="1" customHeight="1" x14ac:dyDescent="0.15">
      <c r="B122" s="378"/>
      <c r="C122" s="378"/>
      <c r="D122" s="378"/>
      <c r="E122" s="378"/>
      <c r="F122" s="378"/>
      <c r="G122" s="378"/>
      <c r="H122" s="378"/>
      <c r="I122" s="378"/>
      <c r="J122" s="378"/>
      <c r="K122" s="378"/>
      <c r="L122" s="378"/>
      <c r="M122" s="378"/>
      <c r="N122" s="378"/>
      <c r="O122" s="378"/>
      <c r="P122" s="378"/>
      <c r="Q122" s="378"/>
    </row>
    <row r="123" spans="2:17" ht="13.5" hidden="1" customHeight="1" x14ac:dyDescent="0.15">
      <c r="B123" s="378"/>
      <c r="C123" s="378"/>
      <c r="D123" s="378"/>
      <c r="E123" s="378"/>
      <c r="F123" s="378"/>
      <c r="G123" s="378"/>
      <c r="H123" s="378"/>
      <c r="I123" s="378"/>
      <c r="J123" s="378"/>
      <c r="K123" s="378"/>
      <c r="L123" s="378"/>
      <c r="M123" s="378"/>
      <c r="N123" s="378"/>
      <c r="O123" s="378"/>
      <c r="P123" s="378"/>
      <c r="Q123" s="378"/>
    </row>
    <row r="124" spans="2:17" ht="13.5" hidden="1" customHeight="1" x14ac:dyDescent="0.15">
      <c r="B124" s="378"/>
      <c r="C124" s="378"/>
      <c r="D124" s="378"/>
      <c r="E124" s="378"/>
      <c r="F124" s="378"/>
      <c r="G124" s="378"/>
      <c r="H124" s="378"/>
      <c r="I124" s="378"/>
      <c r="J124" s="378"/>
      <c r="K124" s="378"/>
      <c r="L124" s="378"/>
      <c r="M124" s="378"/>
      <c r="N124" s="378"/>
      <c r="O124" s="378"/>
      <c r="P124" s="378"/>
      <c r="Q124" s="378"/>
    </row>
    <row r="125" spans="2:17" ht="13.5" hidden="1" customHeight="1" x14ac:dyDescent="0.15">
      <c r="B125" s="378"/>
      <c r="C125" s="378"/>
      <c r="D125" s="378"/>
      <c r="E125" s="378"/>
      <c r="F125" s="378"/>
      <c r="G125" s="378"/>
      <c r="H125" s="378"/>
      <c r="I125" s="378"/>
      <c r="J125" s="378"/>
      <c r="K125" s="378"/>
      <c r="L125" s="378"/>
      <c r="M125" s="378"/>
      <c r="N125" s="378"/>
      <c r="O125" s="378"/>
      <c r="P125" s="378"/>
      <c r="Q125" s="378"/>
    </row>
    <row r="126" spans="2:17" ht="13.5" hidden="1" customHeight="1" x14ac:dyDescent="0.15">
      <c r="B126" s="378"/>
      <c r="C126" s="378"/>
      <c r="D126" s="378"/>
      <c r="E126" s="378"/>
      <c r="F126" s="378"/>
      <c r="G126" s="378"/>
      <c r="H126" s="378"/>
      <c r="I126" s="378"/>
      <c r="J126" s="378"/>
      <c r="K126" s="378"/>
      <c r="L126" s="378"/>
      <c r="M126" s="378"/>
      <c r="N126" s="378"/>
      <c r="O126" s="378"/>
      <c r="P126" s="378"/>
      <c r="Q126" s="378"/>
    </row>
    <row r="127" spans="2:17" ht="13.5" hidden="1" customHeight="1" x14ac:dyDescent="0.15">
      <c r="B127" s="378"/>
      <c r="C127" s="378"/>
      <c r="D127" s="378"/>
      <c r="E127" s="378"/>
      <c r="F127" s="378"/>
      <c r="G127" s="378"/>
      <c r="H127" s="378"/>
      <c r="I127" s="378"/>
      <c r="J127" s="378"/>
      <c r="K127" s="378"/>
      <c r="L127" s="378"/>
      <c r="M127" s="378"/>
      <c r="N127" s="378"/>
      <c r="O127" s="378"/>
      <c r="P127" s="378"/>
      <c r="Q127" s="378"/>
    </row>
    <row r="128" spans="2:17" ht="13.5" hidden="1" customHeight="1" x14ac:dyDescent="0.15">
      <c r="B128" s="378"/>
      <c r="C128" s="378"/>
      <c r="D128" s="378"/>
      <c r="E128" s="378"/>
      <c r="F128" s="378"/>
      <c r="G128" s="378"/>
      <c r="H128" s="378"/>
      <c r="I128" s="378"/>
      <c r="J128" s="378"/>
      <c r="K128" s="378"/>
      <c r="L128" s="378"/>
      <c r="M128" s="378"/>
      <c r="N128" s="378"/>
      <c r="O128" s="378"/>
      <c r="P128" s="378"/>
      <c r="Q128" s="378"/>
    </row>
    <row r="129" spans="2:17" ht="13.5" hidden="1" customHeight="1" x14ac:dyDescent="0.15">
      <c r="B129" s="378"/>
      <c r="C129" s="378"/>
      <c r="D129" s="378"/>
      <c r="E129" s="378"/>
      <c r="F129" s="378"/>
      <c r="G129" s="378"/>
      <c r="H129" s="378"/>
      <c r="I129" s="378"/>
      <c r="J129" s="378"/>
      <c r="K129" s="378"/>
      <c r="L129" s="378"/>
      <c r="M129" s="378"/>
      <c r="N129" s="378"/>
      <c r="O129" s="378"/>
      <c r="P129" s="378"/>
      <c r="Q129" s="378"/>
    </row>
    <row r="130" spans="2:17" ht="13.5" hidden="1" customHeight="1" x14ac:dyDescent="0.15">
      <c r="B130" s="378"/>
      <c r="C130" s="378"/>
      <c r="D130" s="378"/>
      <c r="E130" s="378"/>
      <c r="F130" s="378"/>
      <c r="G130" s="378"/>
      <c r="H130" s="378"/>
      <c r="I130" s="378"/>
      <c r="J130" s="378"/>
      <c r="K130" s="378"/>
      <c r="L130" s="378"/>
      <c r="M130" s="378"/>
      <c r="N130" s="378"/>
      <c r="O130" s="378"/>
      <c r="P130" s="378"/>
      <c r="Q130" s="378"/>
    </row>
    <row r="131" spans="2:17" ht="13.5" hidden="1" customHeight="1" x14ac:dyDescent="0.15">
      <c r="B131" s="378"/>
      <c r="C131" s="378"/>
      <c r="D131" s="378"/>
      <c r="E131" s="378"/>
      <c r="F131" s="378"/>
      <c r="G131" s="378"/>
      <c r="H131" s="378"/>
      <c r="I131" s="378"/>
      <c r="J131" s="378"/>
      <c r="K131" s="378"/>
      <c r="L131" s="378"/>
      <c r="M131" s="378"/>
      <c r="N131" s="378"/>
      <c r="O131" s="378"/>
      <c r="P131" s="378"/>
      <c r="Q131" s="378"/>
    </row>
    <row r="132" spans="2:17" ht="13.5" hidden="1" customHeight="1" x14ac:dyDescent="0.15">
      <c r="B132" s="378"/>
      <c r="C132" s="378"/>
      <c r="D132" s="378"/>
      <c r="E132" s="378"/>
      <c r="F132" s="378"/>
      <c r="G132" s="378"/>
      <c r="H132" s="378"/>
      <c r="I132" s="378"/>
      <c r="J132" s="378"/>
      <c r="K132" s="378"/>
      <c r="L132" s="378"/>
      <c r="M132" s="378"/>
      <c r="N132" s="378"/>
      <c r="O132" s="378"/>
      <c r="P132" s="378"/>
      <c r="Q132" s="378"/>
    </row>
    <row r="133" spans="2:17" ht="13.5" hidden="1" customHeight="1" x14ac:dyDescent="0.15">
      <c r="B133" s="378"/>
      <c r="C133" s="378"/>
      <c r="D133" s="378"/>
      <c r="E133" s="378"/>
      <c r="F133" s="378"/>
      <c r="G133" s="378"/>
      <c r="H133" s="378"/>
      <c r="I133" s="378"/>
      <c r="J133" s="378"/>
      <c r="K133" s="378"/>
      <c r="L133" s="378"/>
      <c r="M133" s="378"/>
      <c r="N133" s="378"/>
      <c r="O133" s="378"/>
      <c r="P133" s="378"/>
      <c r="Q133" s="378"/>
    </row>
    <row r="134" spans="2:17" ht="13.5" hidden="1" customHeight="1" x14ac:dyDescent="0.15">
      <c r="B134" s="378"/>
      <c r="C134" s="378"/>
      <c r="D134" s="378"/>
      <c r="E134" s="378"/>
      <c r="F134" s="378"/>
      <c r="G134" s="378"/>
      <c r="H134" s="378"/>
      <c r="I134" s="378"/>
      <c r="J134" s="378"/>
      <c r="K134" s="378"/>
      <c r="L134" s="378"/>
      <c r="M134" s="378"/>
      <c r="N134" s="378"/>
      <c r="O134" s="378"/>
      <c r="P134" s="378"/>
      <c r="Q134" s="378"/>
    </row>
    <row r="135" spans="2:17" ht="13.5" hidden="1" customHeight="1" x14ac:dyDescent="0.15">
      <c r="B135" s="378"/>
      <c r="C135" s="378"/>
      <c r="D135" s="378"/>
      <c r="E135" s="378"/>
      <c r="F135" s="378"/>
      <c r="G135" s="378"/>
      <c r="H135" s="378"/>
      <c r="I135" s="378"/>
      <c r="J135" s="378"/>
      <c r="K135" s="378"/>
      <c r="L135" s="378"/>
      <c r="M135" s="378"/>
      <c r="N135" s="378"/>
      <c r="O135" s="378"/>
      <c r="P135" s="378"/>
      <c r="Q135" s="378"/>
    </row>
    <row r="136" spans="2:17" ht="13.5" hidden="1" customHeight="1" x14ac:dyDescent="0.15">
      <c r="B136" s="378"/>
      <c r="C136" s="378"/>
      <c r="D136" s="378"/>
      <c r="E136" s="378"/>
      <c r="F136" s="378"/>
      <c r="G136" s="378"/>
      <c r="H136" s="378"/>
      <c r="I136" s="378"/>
      <c r="J136" s="378"/>
      <c r="K136" s="378"/>
      <c r="L136" s="378"/>
      <c r="M136" s="378"/>
      <c r="N136" s="378"/>
      <c r="O136" s="378"/>
      <c r="P136" s="378"/>
      <c r="Q136" s="378"/>
    </row>
    <row r="137" spans="2:17" ht="13.5" hidden="1" customHeight="1" x14ac:dyDescent="0.15">
      <c r="B137" s="378"/>
      <c r="C137" s="378"/>
      <c r="D137" s="378"/>
      <c r="E137" s="378"/>
      <c r="F137" s="378"/>
      <c r="G137" s="378"/>
      <c r="H137" s="378"/>
      <c r="I137" s="378"/>
      <c r="J137" s="378"/>
      <c r="K137" s="378"/>
      <c r="L137" s="378"/>
      <c r="M137" s="378"/>
      <c r="N137" s="378"/>
      <c r="O137" s="378"/>
      <c r="P137" s="378"/>
      <c r="Q137" s="378"/>
    </row>
    <row r="138" spans="2:17" ht="13.5" hidden="1" customHeight="1" x14ac:dyDescent="0.15">
      <c r="B138" s="378"/>
      <c r="C138" s="378"/>
      <c r="D138" s="378"/>
      <c r="E138" s="378"/>
      <c r="F138" s="378"/>
      <c r="G138" s="378"/>
      <c r="H138" s="378"/>
      <c r="I138" s="378"/>
      <c r="J138" s="378"/>
      <c r="K138" s="378"/>
      <c r="L138" s="378"/>
      <c r="M138" s="378"/>
      <c r="N138" s="378"/>
      <c r="O138" s="378"/>
      <c r="P138" s="378"/>
      <c r="Q138" s="378"/>
    </row>
    <row r="139" spans="2:17" ht="13.5" hidden="1" customHeight="1" x14ac:dyDescent="0.15">
      <c r="B139" s="378"/>
      <c r="C139" s="378"/>
      <c r="D139" s="378"/>
      <c r="E139" s="378"/>
      <c r="F139" s="378"/>
      <c r="G139" s="378"/>
      <c r="H139" s="378"/>
      <c r="I139" s="378"/>
      <c r="J139" s="378"/>
      <c r="K139" s="378"/>
      <c r="L139" s="378"/>
      <c r="M139" s="378"/>
      <c r="N139" s="378"/>
      <c r="O139" s="378"/>
      <c r="P139" s="378"/>
      <c r="Q139" s="378"/>
    </row>
    <row r="140" spans="2:17" ht="13.5" hidden="1" customHeight="1" x14ac:dyDescent="0.15">
      <c r="B140" s="378"/>
      <c r="C140" s="378"/>
      <c r="D140" s="378"/>
      <c r="E140" s="378"/>
      <c r="F140" s="378"/>
      <c r="G140" s="378"/>
      <c r="H140" s="378"/>
      <c r="I140" s="378"/>
      <c r="J140" s="378"/>
      <c r="K140" s="378"/>
      <c r="L140" s="378"/>
      <c r="M140" s="378"/>
      <c r="N140" s="378"/>
      <c r="O140" s="378"/>
      <c r="P140" s="378"/>
      <c r="Q140" s="378"/>
    </row>
    <row r="141" spans="2:17" ht="13.5" hidden="1" customHeight="1" x14ac:dyDescent="0.15">
      <c r="B141" s="378"/>
      <c r="C141" s="378"/>
      <c r="D141" s="378"/>
      <c r="E141" s="378"/>
      <c r="F141" s="378"/>
      <c r="G141" s="378"/>
      <c r="H141" s="378"/>
      <c r="I141" s="378"/>
      <c r="J141" s="378"/>
      <c r="K141" s="378"/>
      <c r="L141" s="378"/>
      <c r="M141" s="378"/>
      <c r="N141" s="378"/>
      <c r="O141" s="378"/>
      <c r="P141" s="378"/>
      <c r="Q141" s="378"/>
    </row>
    <row r="142" spans="2:17" ht="13.5" hidden="1" customHeight="1" x14ac:dyDescent="0.15">
      <c r="B142" s="378"/>
      <c r="C142" s="378"/>
      <c r="D142" s="378"/>
      <c r="E142" s="378"/>
      <c r="F142" s="378"/>
      <c r="G142" s="378"/>
      <c r="H142" s="378"/>
      <c r="I142" s="378"/>
      <c r="J142" s="378"/>
      <c r="K142" s="378"/>
      <c r="L142" s="378"/>
      <c r="M142" s="378"/>
      <c r="N142" s="378"/>
      <c r="O142" s="378"/>
      <c r="P142" s="378"/>
      <c r="Q142" s="378"/>
    </row>
    <row r="143" spans="2:17" ht="13.5" hidden="1" customHeight="1" x14ac:dyDescent="0.15">
      <c r="B143" s="378"/>
      <c r="C143" s="378"/>
      <c r="D143" s="378"/>
      <c r="E143" s="378"/>
      <c r="F143" s="378"/>
      <c r="G143" s="378"/>
      <c r="H143" s="378"/>
      <c r="I143" s="378"/>
      <c r="J143" s="378"/>
      <c r="K143" s="378"/>
      <c r="L143" s="378"/>
      <c r="M143" s="378"/>
      <c r="N143" s="378"/>
      <c r="O143" s="378"/>
      <c r="P143" s="378"/>
      <c r="Q143" s="378"/>
    </row>
    <row r="144" spans="2:17" ht="13.5" hidden="1" customHeight="1" x14ac:dyDescent="0.15">
      <c r="B144" s="378"/>
      <c r="C144" s="378"/>
      <c r="D144" s="378"/>
      <c r="E144" s="378"/>
      <c r="F144" s="378"/>
      <c r="G144" s="378"/>
      <c r="H144" s="378"/>
      <c r="I144" s="378"/>
      <c r="J144" s="378"/>
      <c r="K144" s="378"/>
      <c r="L144" s="378"/>
      <c r="M144" s="378"/>
      <c r="N144" s="378"/>
      <c r="O144" s="378"/>
      <c r="P144" s="378"/>
      <c r="Q144" s="378"/>
    </row>
    <row r="145" spans="2:17" ht="13.5" hidden="1" customHeight="1" x14ac:dyDescent="0.15">
      <c r="B145" s="378"/>
      <c r="C145" s="378"/>
      <c r="D145" s="378"/>
      <c r="E145" s="378"/>
      <c r="F145" s="378"/>
      <c r="G145" s="378"/>
      <c r="H145" s="378"/>
      <c r="I145" s="378"/>
      <c r="J145" s="378"/>
      <c r="K145" s="378"/>
      <c r="L145" s="378"/>
      <c r="M145" s="378"/>
      <c r="N145" s="378"/>
      <c r="O145" s="378"/>
      <c r="P145" s="378"/>
      <c r="Q145" s="378"/>
    </row>
    <row r="146" spans="2:17" ht="13.5" hidden="1" customHeight="1" x14ac:dyDescent="0.15">
      <c r="B146" s="378"/>
      <c r="C146" s="378"/>
      <c r="D146" s="378"/>
      <c r="E146" s="378"/>
      <c r="F146" s="378"/>
      <c r="G146" s="378"/>
      <c r="H146" s="378"/>
      <c r="I146" s="378"/>
      <c r="J146" s="378"/>
      <c r="K146" s="378"/>
      <c r="L146" s="378"/>
      <c r="M146" s="378"/>
      <c r="N146" s="378"/>
      <c r="O146" s="378"/>
      <c r="P146" s="378"/>
      <c r="Q146" s="378"/>
    </row>
    <row r="147" spans="2:17" ht="13.5" hidden="1" customHeight="1" x14ac:dyDescent="0.15">
      <c r="B147" s="378"/>
      <c r="C147" s="378"/>
      <c r="D147" s="378"/>
      <c r="E147" s="378"/>
      <c r="F147" s="378"/>
      <c r="G147" s="378"/>
      <c r="H147" s="378"/>
      <c r="I147" s="378"/>
      <c r="J147" s="378"/>
      <c r="K147" s="378"/>
      <c r="L147" s="378"/>
      <c r="M147" s="378"/>
      <c r="N147" s="378"/>
      <c r="O147" s="378"/>
      <c r="P147" s="378"/>
      <c r="Q147" s="378"/>
    </row>
    <row r="148" spans="2:17" ht="13.5" hidden="1" customHeight="1" x14ac:dyDescent="0.15">
      <c r="B148" s="378"/>
      <c r="C148" s="378"/>
      <c r="D148" s="378"/>
      <c r="E148" s="378"/>
      <c r="F148" s="378"/>
      <c r="G148" s="378"/>
      <c r="H148" s="378"/>
      <c r="I148" s="378"/>
      <c r="J148" s="378"/>
      <c r="K148" s="378"/>
      <c r="L148" s="378"/>
      <c r="M148" s="378"/>
      <c r="N148" s="378"/>
      <c r="O148" s="378"/>
      <c r="P148" s="378"/>
      <c r="Q148" s="378"/>
    </row>
    <row r="149" spans="2:17" ht="13.5" hidden="1" customHeight="1" x14ac:dyDescent="0.15">
      <c r="B149" s="378"/>
      <c r="C149" s="378"/>
      <c r="D149" s="378"/>
      <c r="E149" s="378"/>
      <c r="F149" s="378"/>
      <c r="G149" s="378"/>
      <c r="H149" s="378"/>
      <c r="I149" s="378"/>
      <c r="J149" s="378"/>
      <c r="K149" s="378"/>
      <c r="L149" s="378"/>
      <c r="M149" s="378"/>
      <c r="N149" s="378"/>
      <c r="O149" s="378"/>
      <c r="P149" s="378"/>
      <c r="Q149" s="378"/>
    </row>
    <row r="150" spans="2:17" ht="13.5" hidden="1" customHeight="1" x14ac:dyDescent="0.15">
      <c r="B150" s="378"/>
      <c r="C150" s="378"/>
      <c r="D150" s="378"/>
      <c r="E150" s="378"/>
      <c r="F150" s="378"/>
      <c r="G150" s="378"/>
      <c r="H150" s="378"/>
      <c r="I150" s="378"/>
      <c r="J150" s="378"/>
      <c r="K150" s="378"/>
      <c r="L150" s="378"/>
      <c r="M150" s="378"/>
      <c r="N150" s="378"/>
      <c r="O150" s="378"/>
      <c r="P150" s="378"/>
      <c r="Q150" s="378"/>
    </row>
    <row r="151" spans="2:17" ht="13.5" hidden="1" customHeight="1" x14ac:dyDescent="0.15">
      <c r="B151" s="378"/>
      <c r="C151" s="378"/>
      <c r="D151" s="378"/>
      <c r="E151" s="378"/>
      <c r="F151" s="378"/>
      <c r="G151" s="378"/>
      <c r="H151" s="378"/>
      <c r="I151" s="378"/>
      <c r="J151" s="378"/>
      <c r="K151" s="378"/>
      <c r="L151" s="378"/>
      <c r="M151" s="378"/>
      <c r="N151" s="378"/>
      <c r="O151" s="378"/>
      <c r="P151" s="378"/>
      <c r="Q151" s="378"/>
    </row>
    <row r="152" spans="2:17" ht="13.5" hidden="1" customHeight="1" x14ac:dyDescent="0.15">
      <c r="B152" s="378"/>
      <c r="C152" s="378"/>
      <c r="D152" s="378"/>
      <c r="E152" s="378"/>
      <c r="F152" s="378"/>
      <c r="G152" s="378"/>
      <c r="H152" s="378"/>
      <c r="I152" s="378"/>
      <c r="J152" s="378"/>
      <c r="K152" s="378"/>
      <c r="L152" s="378"/>
      <c r="M152" s="378"/>
      <c r="N152" s="378"/>
      <c r="O152" s="378"/>
      <c r="P152" s="378"/>
      <c r="Q152" s="378"/>
    </row>
    <row r="153" spans="2:17" ht="13.5" hidden="1" customHeight="1" x14ac:dyDescent="0.15">
      <c r="B153" s="378"/>
      <c r="C153" s="378"/>
      <c r="D153" s="378"/>
      <c r="E153" s="378"/>
      <c r="F153" s="378"/>
      <c r="G153" s="378"/>
      <c r="H153" s="378"/>
      <c r="I153" s="378"/>
      <c r="J153" s="378"/>
      <c r="K153" s="378"/>
      <c r="L153" s="378"/>
      <c r="M153" s="378"/>
      <c r="N153" s="378"/>
      <c r="O153" s="378"/>
      <c r="P153" s="378"/>
      <c r="Q153" s="378"/>
    </row>
    <row r="154" spans="2:17" ht="13.5" hidden="1" customHeight="1" x14ac:dyDescent="0.15">
      <c r="B154" s="378"/>
      <c r="C154" s="378"/>
      <c r="D154" s="378"/>
      <c r="E154" s="378"/>
      <c r="F154" s="378"/>
      <c r="G154" s="378"/>
      <c r="H154" s="378"/>
      <c r="I154" s="378"/>
      <c r="J154" s="378"/>
      <c r="K154" s="378"/>
      <c r="L154" s="378"/>
      <c r="M154" s="378"/>
      <c r="N154" s="378"/>
      <c r="O154" s="378"/>
      <c r="P154" s="378"/>
      <c r="Q154" s="378"/>
    </row>
    <row r="155" spans="2:17" ht="13.5" hidden="1" customHeight="1" x14ac:dyDescent="0.15">
      <c r="B155" s="378"/>
      <c r="C155" s="378"/>
      <c r="D155" s="378"/>
      <c r="E155" s="378"/>
      <c r="F155" s="378"/>
      <c r="G155" s="378"/>
      <c r="H155" s="378"/>
      <c r="I155" s="378"/>
      <c r="J155" s="378"/>
      <c r="K155" s="378"/>
      <c r="L155" s="378"/>
      <c r="M155" s="378"/>
      <c r="N155" s="378"/>
      <c r="O155" s="378"/>
      <c r="P155" s="378"/>
      <c r="Q155" s="378"/>
    </row>
    <row r="156" spans="2:17" ht="13.5" hidden="1" customHeight="1" x14ac:dyDescent="0.15">
      <c r="B156" s="378"/>
      <c r="C156" s="378"/>
      <c r="D156" s="378"/>
      <c r="E156" s="378"/>
      <c r="F156" s="378"/>
      <c r="G156" s="378"/>
      <c r="H156" s="378"/>
      <c r="I156" s="378"/>
      <c r="J156" s="378"/>
      <c r="K156" s="378"/>
      <c r="L156" s="378"/>
      <c r="M156" s="378"/>
      <c r="N156" s="378"/>
      <c r="O156" s="378"/>
      <c r="P156" s="378"/>
      <c r="Q156" s="378"/>
    </row>
    <row r="157" spans="2:17" ht="13.5" hidden="1" customHeight="1" x14ac:dyDescent="0.15">
      <c r="B157" s="378"/>
      <c r="C157" s="378"/>
      <c r="D157" s="378"/>
      <c r="E157" s="378"/>
      <c r="F157" s="378"/>
      <c r="G157" s="378"/>
      <c r="H157" s="378"/>
      <c r="I157" s="378"/>
      <c r="J157" s="378"/>
      <c r="K157" s="378"/>
      <c r="L157" s="378"/>
      <c r="M157" s="378"/>
      <c r="N157" s="378"/>
      <c r="O157" s="378"/>
      <c r="P157" s="378"/>
      <c r="Q157" s="378"/>
    </row>
    <row r="158" spans="2:17" ht="13.5" hidden="1" customHeight="1" x14ac:dyDescent="0.15">
      <c r="B158" s="378"/>
      <c r="C158" s="378"/>
      <c r="D158" s="378"/>
      <c r="E158" s="378"/>
      <c r="F158" s="378"/>
      <c r="G158" s="378"/>
      <c r="H158" s="378"/>
      <c r="I158" s="378"/>
      <c r="J158" s="378"/>
      <c r="K158" s="378"/>
      <c r="L158" s="378"/>
      <c r="M158" s="378"/>
      <c r="N158" s="378"/>
      <c r="O158" s="378"/>
      <c r="P158" s="378"/>
      <c r="Q158" s="378"/>
    </row>
    <row r="159" spans="2:17" ht="13.5" hidden="1" customHeight="1" x14ac:dyDescent="0.15">
      <c r="B159" s="378"/>
      <c r="C159" s="378"/>
      <c r="D159" s="378"/>
      <c r="E159" s="378"/>
      <c r="F159" s="378"/>
      <c r="G159" s="378"/>
      <c r="H159" s="378"/>
      <c r="I159" s="378"/>
      <c r="J159" s="378"/>
      <c r="K159" s="378"/>
      <c r="L159" s="378"/>
      <c r="M159" s="378"/>
      <c r="N159" s="378"/>
      <c r="O159" s="378"/>
      <c r="P159" s="378"/>
      <c r="Q159" s="378"/>
    </row>
    <row r="160" spans="2:17" ht="13.5" hidden="1" customHeight="1" x14ac:dyDescent="0.15">
      <c r="B160" s="378"/>
      <c r="C160" s="378"/>
      <c r="D160" s="378"/>
      <c r="E160" s="378"/>
      <c r="F160" s="378"/>
      <c r="G160" s="378"/>
      <c r="H160" s="378"/>
      <c r="I160" s="378"/>
      <c r="J160" s="378"/>
      <c r="K160" s="378"/>
      <c r="L160" s="378"/>
      <c r="M160" s="378"/>
      <c r="N160" s="378"/>
      <c r="O160" s="378"/>
      <c r="P160" s="378"/>
      <c r="Q160" s="37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1342" customWidth="1"/>
    <col min="2" max="16" width="9" style="1342" customWidth="1"/>
    <col min="17" max="17" width="9.125" style="1342" customWidth="1"/>
    <col min="18" max="18" width="9.125" style="1342" bestFit="1" customWidth="1"/>
    <col min="19" max="34" width="9" style="1342" customWidth="1"/>
    <col min="35" max="16384" width="9" style="1341" hidden="1"/>
  </cols>
  <sheetData>
    <row r="1" spans="2:34" ht="13.5" customHeight="1" x14ac:dyDescent="0.15">
      <c r="B1" s="1341"/>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1341"/>
      <c r="AC1" s="1341"/>
      <c r="AD1" s="1341"/>
      <c r="AE1" s="1341"/>
      <c r="AF1" s="1341"/>
      <c r="AG1" s="1341"/>
      <c r="AH1" s="1341"/>
    </row>
    <row r="2" spans="2:34" x14ac:dyDescent="0.15">
      <c r="S2" s="1341"/>
      <c r="AH2" s="1341"/>
    </row>
    <row r="3" spans="2:34" x14ac:dyDescent="0.15">
      <c r="C3" s="1341"/>
      <c r="D3" s="1341"/>
      <c r="E3" s="1341"/>
      <c r="F3" s="1341"/>
      <c r="G3" s="1341"/>
      <c r="H3" s="1341"/>
      <c r="I3" s="1341"/>
      <c r="J3" s="1341"/>
      <c r="K3" s="1341"/>
      <c r="L3" s="1341"/>
      <c r="M3" s="1341"/>
      <c r="N3" s="1341"/>
      <c r="O3" s="1341"/>
      <c r="P3" s="1341"/>
      <c r="Q3" s="1341"/>
      <c r="R3" s="1341"/>
      <c r="S3" s="1341"/>
      <c r="U3" s="1341"/>
      <c r="V3" s="1341"/>
      <c r="W3" s="1341"/>
      <c r="X3" s="1341"/>
      <c r="Y3" s="1341"/>
      <c r="Z3" s="1341"/>
      <c r="AA3" s="1341"/>
      <c r="AB3" s="1341"/>
      <c r="AC3" s="1341"/>
      <c r="AD3" s="1341"/>
      <c r="AE3" s="1341"/>
      <c r="AF3" s="1341"/>
      <c r="AG3" s="1341"/>
      <c r="AH3" s="1341"/>
    </row>
    <row r="4" spans="2:34" x14ac:dyDescent="0.15"/>
    <row r="5" spans="2:34" x14ac:dyDescent="0.15"/>
    <row r="6" spans="2:34" x14ac:dyDescent="0.15"/>
    <row r="7" spans="2:34" x14ac:dyDescent="0.15"/>
    <row r="8" spans="2:34" x14ac:dyDescent="0.15"/>
    <row r="9" spans="2:34" x14ac:dyDescent="0.15">
      <c r="AH9" s="13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341"/>
    </row>
    <row r="18" spans="12:34" x14ac:dyDescent="0.15"/>
    <row r="19" spans="12:34" x14ac:dyDescent="0.15"/>
    <row r="20" spans="12:34" x14ac:dyDescent="0.15">
      <c r="AH20" s="1341"/>
    </row>
    <row r="21" spans="12:34" x14ac:dyDescent="0.15">
      <c r="AH21" s="1341"/>
    </row>
    <row r="22" spans="12:34" x14ac:dyDescent="0.15"/>
    <row r="23" spans="12:34" x14ac:dyDescent="0.15"/>
    <row r="24" spans="12:34" x14ac:dyDescent="0.15">
      <c r="Q24" s="1341"/>
    </row>
    <row r="25" spans="12:34" x14ac:dyDescent="0.15"/>
    <row r="26" spans="12:34" x14ac:dyDescent="0.15"/>
    <row r="27" spans="12:34" x14ac:dyDescent="0.15"/>
    <row r="28" spans="12:34" x14ac:dyDescent="0.15">
      <c r="O28" s="1341"/>
      <c r="T28" s="1341"/>
      <c r="AH28" s="1341"/>
    </row>
    <row r="29" spans="12:34" x14ac:dyDescent="0.15"/>
    <row r="30" spans="12:34" x14ac:dyDescent="0.15"/>
    <row r="31" spans="12:34" x14ac:dyDescent="0.15">
      <c r="Q31" s="1341"/>
    </row>
    <row r="32" spans="12:34" x14ac:dyDescent="0.15">
      <c r="L32" s="1341"/>
    </row>
    <row r="33" spans="2:34" x14ac:dyDescent="0.15">
      <c r="C33" s="1341"/>
      <c r="E33" s="1341"/>
      <c r="G33" s="1341"/>
      <c r="I33" s="1341"/>
      <c r="X33" s="1341"/>
    </row>
    <row r="34" spans="2:34" x14ac:dyDescent="0.15">
      <c r="B34" s="1341"/>
      <c r="P34" s="1341"/>
      <c r="R34" s="1341"/>
      <c r="T34" s="1341"/>
    </row>
    <row r="35" spans="2:34" x14ac:dyDescent="0.15">
      <c r="D35" s="1341"/>
      <c r="W35" s="1341"/>
      <c r="AC35" s="1341"/>
      <c r="AD35" s="1341"/>
      <c r="AE35" s="1341"/>
      <c r="AF35" s="1341"/>
      <c r="AG35" s="1341"/>
      <c r="AH35" s="1341"/>
    </row>
    <row r="36" spans="2:34" x14ac:dyDescent="0.15">
      <c r="H36" s="1341"/>
      <c r="J36" s="1341"/>
      <c r="K36" s="1341"/>
      <c r="M36" s="1341"/>
      <c r="Y36" s="1341"/>
      <c r="Z36" s="1341"/>
      <c r="AA36" s="1341"/>
      <c r="AB36" s="1341"/>
      <c r="AC36" s="1341"/>
      <c r="AD36" s="1341"/>
      <c r="AE36" s="1341"/>
      <c r="AF36" s="1341"/>
      <c r="AG36" s="1341"/>
      <c r="AH36" s="1341"/>
    </row>
    <row r="37" spans="2:34" x14ac:dyDescent="0.15">
      <c r="AH37" s="1341"/>
    </row>
    <row r="38" spans="2:34" x14ac:dyDescent="0.15">
      <c r="AG38" s="1341"/>
      <c r="AH38" s="1341"/>
    </row>
    <row r="39" spans="2:34" x14ac:dyDescent="0.15"/>
    <row r="40" spans="2:34" x14ac:dyDescent="0.15">
      <c r="X40" s="1341"/>
    </row>
    <row r="41" spans="2:34" x14ac:dyDescent="0.15">
      <c r="R41" s="1341"/>
    </row>
    <row r="42" spans="2:34" x14ac:dyDescent="0.15">
      <c r="W42" s="1341"/>
    </row>
    <row r="43" spans="2:34" x14ac:dyDescent="0.15">
      <c r="Y43" s="1341"/>
      <c r="Z43" s="1341"/>
      <c r="AA43" s="1341"/>
      <c r="AB43" s="1341"/>
      <c r="AC43" s="1341"/>
      <c r="AD43" s="1341"/>
      <c r="AE43" s="1341"/>
      <c r="AF43" s="1341"/>
      <c r="AG43" s="1341"/>
      <c r="AH43" s="1341"/>
    </row>
    <row r="44" spans="2:34" x14ac:dyDescent="0.15">
      <c r="AH44" s="1341"/>
    </row>
    <row r="45" spans="2:34" x14ac:dyDescent="0.15">
      <c r="X45" s="1341"/>
    </row>
    <row r="46" spans="2:34" x14ac:dyDescent="0.15"/>
    <row r="47" spans="2:34" x14ac:dyDescent="0.15"/>
    <row r="48" spans="2:34" x14ac:dyDescent="0.15">
      <c r="W48" s="1341"/>
      <c r="Y48" s="1341"/>
      <c r="Z48" s="1341"/>
      <c r="AA48" s="1341"/>
      <c r="AB48" s="1341"/>
      <c r="AC48" s="1341"/>
      <c r="AD48" s="1341"/>
      <c r="AE48" s="1341"/>
      <c r="AF48" s="1341"/>
      <c r="AG48" s="1341"/>
      <c r="AH48" s="1341"/>
    </row>
    <row r="49" spans="28:34" x14ac:dyDescent="0.15"/>
    <row r="50" spans="28:34" x14ac:dyDescent="0.15">
      <c r="AE50" s="1341"/>
      <c r="AF50" s="1341"/>
      <c r="AG50" s="1341"/>
      <c r="AH50" s="1341"/>
    </row>
    <row r="51" spans="28:34" x14ac:dyDescent="0.15">
      <c r="AC51" s="1341"/>
      <c r="AD51" s="1341"/>
      <c r="AE51" s="1341"/>
      <c r="AF51" s="1341"/>
      <c r="AG51" s="1341"/>
      <c r="AH51" s="1341"/>
    </row>
    <row r="52" spans="28:34" x14ac:dyDescent="0.15"/>
    <row r="53" spans="28:34" x14ac:dyDescent="0.15">
      <c r="AF53" s="1341"/>
      <c r="AG53" s="1341"/>
      <c r="AH53" s="1341"/>
    </row>
    <row r="54" spans="28:34" x14ac:dyDescent="0.15">
      <c r="AH54" s="1341"/>
    </row>
    <row r="55" spans="28:34" x14ac:dyDescent="0.15"/>
    <row r="56" spans="28:34" x14ac:dyDescent="0.15">
      <c r="AB56" s="1341"/>
      <c r="AC56" s="1341"/>
      <c r="AD56" s="1341"/>
      <c r="AE56" s="1341"/>
      <c r="AF56" s="1341"/>
      <c r="AG56" s="1341"/>
      <c r="AH56" s="1341"/>
    </row>
    <row r="57" spans="28:34" x14ac:dyDescent="0.15">
      <c r="AH57" s="1341"/>
    </row>
    <row r="58" spans="28:34" x14ac:dyDescent="0.15">
      <c r="AH58" s="1341"/>
    </row>
    <row r="59" spans="28:34" x14ac:dyDescent="0.15">
      <c r="AG59" s="1341"/>
      <c r="AH59" s="1341"/>
    </row>
    <row r="60" spans="28:34" x14ac:dyDescent="0.15"/>
    <row r="61" spans="28:34" x14ac:dyDescent="0.15"/>
    <row r="62" spans="28:34" x14ac:dyDescent="0.15"/>
    <row r="63" spans="28:34" x14ac:dyDescent="0.15">
      <c r="AH63" s="1341"/>
    </row>
    <row r="64" spans="28:34" x14ac:dyDescent="0.15">
      <c r="AG64" s="1341"/>
      <c r="AH64" s="1341"/>
    </row>
    <row r="65" spans="28:34" x14ac:dyDescent="0.15"/>
    <row r="66" spans="28:34" x14ac:dyDescent="0.15"/>
    <row r="67" spans="28:34" x14ac:dyDescent="0.15"/>
    <row r="68" spans="28:34" x14ac:dyDescent="0.15">
      <c r="AB68" s="1341"/>
      <c r="AC68" s="1341"/>
      <c r="AD68" s="1341"/>
      <c r="AE68" s="1341"/>
      <c r="AF68" s="1341"/>
      <c r="AG68" s="1341"/>
      <c r="AH68" s="1341"/>
    </row>
    <row r="69" spans="28:34" x14ac:dyDescent="0.15">
      <c r="AF69" s="1341"/>
      <c r="AG69" s="1341"/>
      <c r="AH69" s="1341"/>
    </row>
    <row r="70" spans="28:34" x14ac:dyDescent="0.15"/>
    <row r="71" spans="28:34" x14ac:dyDescent="0.15"/>
    <row r="72" spans="28:34" x14ac:dyDescent="0.15"/>
    <row r="73" spans="28:34" x14ac:dyDescent="0.15"/>
    <row r="74" spans="28:34" x14ac:dyDescent="0.15"/>
    <row r="75" spans="28:34" x14ac:dyDescent="0.15">
      <c r="AH75" s="1341"/>
    </row>
    <row r="76" spans="28:34" x14ac:dyDescent="0.15">
      <c r="AF76" s="1341"/>
      <c r="AG76" s="1341"/>
      <c r="AH76" s="1341"/>
    </row>
    <row r="77" spans="28:34" x14ac:dyDescent="0.15">
      <c r="AG77" s="1341"/>
      <c r="AH77" s="1341"/>
    </row>
    <row r="78" spans="28:34" x14ac:dyDescent="0.15"/>
    <row r="79" spans="28:34" x14ac:dyDescent="0.15"/>
    <row r="80" spans="28:34" x14ac:dyDescent="0.15"/>
    <row r="81" spans="25:34" x14ac:dyDescent="0.15"/>
    <row r="82" spans="25:34" x14ac:dyDescent="0.15">
      <c r="Y82" s="1341"/>
    </row>
    <row r="83" spans="25:34" x14ac:dyDescent="0.15">
      <c r="Y83" s="1341"/>
      <c r="Z83" s="1341"/>
      <c r="AA83" s="1341"/>
      <c r="AB83" s="1341"/>
      <c r="AC83" s="1341"/>
      <c r="AD83" s="1341"/>
      <c r="AE83" s="1341"/>
      <c r="AF83" s="1341"/>
      <c r="AG83" s="1341"/>
      <c r="AH83" s="1341"/>
    </row>
    <row r="84" spans="25:34" x14ac:dyDescent="0.15"/>
    <row r="85" spans="25:34" x14ac:dyDescent="0.15"/>
    <row r="86" spans="25:34" x14ac:dyDescent="0.15"/>
    <row r="87" spans="25:34" x14ac:dyDescent="0.15"/>
    <row r="88" spans="25:34" x14ac:dyDescent="0.15">
      <c r="AH88" s="13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341"/>
      <c r="AG94" s="1341"/>
      <c r="AH94" s="1341"/>
    </row>
    <row r="95" spans="25:34" ht="13.5" customHeight="1" x14ac:dyDescent="0.15">
      <c r="AH95" s="13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341"/>
    </row>
    <row r="102" spans="33:34" ht="13.5" customHeight="1" x14ac:dyDescent="0.15"/>
    <row r="103" spans="33:34" ht="13.5" customHeight="1" x14ac:dyDescent="0.15"/>
    <row r="104" spans="33:34" ht="13.5" customHeight="1" x14ac:dyDescent="0.15">
      <c r="AG104" s="1341"/>
      <c r="AH104" s="13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341"/>
    </row>
    <row r="117" spans="34:34" ht="13.5" customHeight="1" x14ac:dyDescent="0.15"/>
    <row r="118" spans="34:34" ht="13.5" customHeight="1" x14ac:dyDescent="0.15"/>
    <row r="119" spans="34:34" ht="13.5" customHeight="1" x14ac:dyDescent="0.15"/>
    <row r="120" spans="34:34" ht="13.5" customHeight="1" x14ac:dyDescent="0.15">
      <c r="AH120" s="1341"/>
    </row>
    <row r="121" spans="34:34" ht="13.5" customHeight="1" x14ac:dyDescent="0.15">
      <c r="AH121" s="13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40264</v>
      </c>
      <c r="E3" s="118"/>
      <c r="F3" s="119">
        <v>94828</v>
      </c>
      <c r="G3" s="120"/>
      <c r="H3" s="121"/>
    </row>
    <row r="4" spans="1:8" x14ac:dyDescent="0.15">
      <c r="A4" s="122"/>
      <c r="B4" s="123"/>
      <c r="C4" s="124"/>
      <c r="D4" s="125">
        <v>32966</v>
      </c>
      <c r="E4" s="126"/>
      <c r="F4" s="127">
        <v>55133</v>
      </c>
      <c r="G4" s="128"/>
      <c r="H4" s="129"/>
    </row>
    <row r="5" spans="1:8" x14ac:dyDescent="0.15">
      <c r="A5" s="110" t="s">
        <v>520</v>
      </c>
      <c r="B5" s="115"/>
      <c r="C5" s="116"/>
      <c r="D5" s="117">
        <v>89597</v>
      </c>
      <c r="E5" s="118"/>
      <c r="F5" s="119">
        <v>119674</v>
      </c>
      <c r="G5" s="120"/>
      <c r="H5" s="121"/>
    </row>
    <row r="6" spans="1:8" x14ac:dyDescent="0.15">
      <c r="A6" s="122"/>
      <c r="B6" s="123"/>
      <c r="C6" s="124"/>
      <c r="D6" s="125">
        <v>76419</v>
      </c>
      <c r="E6" s="126"/>
      <c r="F6" s="127">
        <v>57803</v>
      </c>
      <c r="G6" s="128"/>
      <c r="H6" s="129"/>
    </row>
    <row r="7" spans="1:8" x14ac:dyDescent="0.15">
      <c r="A7" s="110" t="s">
        <v>521</v>
      </c>
      <c r="B7" s="115"/>
      <c r="C7" s="116"/>
      <c r="D7" s="117">
        <v>39935</v>
      </c>
      <c r="E7" s="118"/>
      <c r="F7" s="119">
        <v>119685</v>
      </c>
      <c r="G7" s="120"/>
      <c r="H7" s="121"/>
    </row>
    <row r="8" spans="1:8" x14ac:dyDescent="0.15">
      <c r="A8" s="122"/>
      <c r="B8" s="123"/>
      <c r="C8" s="124"/>
      <c r="D8" s="125">
        <v>32305</v>
      </c>
      <c r="E8" s="126"/>
      <c r="F8" s="127">
        <v>68464</v>
      </c>
      <c r="G8" s="128"/>
      <c r="H8" s="129"/>
    </row>
    <row r="9" spans="1:8" x14ac:dyDescent="0.15">
      <c r="A9" s="110" t="s">
        <v>522</v>
      </c>
      <c r="B9" s="115"/>
      <c r="C9" s="116"/>
      <c r="D9" s="117">
        <v>83825</v>
      </c>
      <c r="E9" s="118"/>
      <c r="F9" s="119">
        <v>109920</v>
      </c>
      <c r="G9" s="120"/>
      <c r="H9" s="121"/>
    </row>
    <row r="10" spans="1:8" x14ac:dyDescent="0.15">
      <c r="A10" s="122"/>
      <c r="B10" s="123"/>
      <c r="C10" s="124"/>
      <c r="D10" s="125">
        <v>66191</v>
      </c>
      <c r="E10" s="126"/>
      <c r="F10" s="127">
        <v>62739</v>
      </c>
      <c r="G10" s="128"/>
      <c r="H10" s="129"/>
    </row>
    <row r="11" spans="1:8" x14ac:dyDescent="0.15">
      <c r="A11" s="110" t="s">
        <v>523</v>
      </c>
      <c r="B11" s="115"/>
      <c r="C11" s="116"/>
      <c r="D11" s="117">
        <v>115486</v>
      </c>
      <c r="E11" s="118"/>
      <c r="F11" s="119">
        <v>119882</v>
      </c>
      <c r="G11" s="120"/>
      <c r="H11" s="121"/>
    </row>
    <row r="12" spans="1:8" x14ac:dyDescent="0.15">
      <c r="A12" s="122"/>
      <c r="B12" s="123"/>
      <c r="C12" s="130"/>
      <c r="D12" s="125">
        <v>81421</v>
      </c>
      <c r="E12" s="126"/>
      <c r="F12" s="127">
        <v>66481</v>
      </c>
      <c r="G12" s="128"/>
      <c r="H12" s="129"/>
    </row>
    <row r="13" spans="1:8" x14ac:dyDescent="0.15">
      <c r="A13" s="110"/>
      <c r="B13" s="115"/>
      <c r="C13" s="131"/>
      <c r="D13" s="132">
        <v>73821</v>
      </c>
      <c r="E13" s="133"/>
      <c r="F13" s="134">
        <v>112798</v>
      </c>
      <c r="G13" s="135"/>
      <c r="H13" s="121"/>
    </row>
    <row r="14" spans="1:8" x14ac:dyDescent="0.15">
      <c r="A14" s="122"/>
      <c r="B14" s="123"/>
      <c r="C14" s="124"/>
      <c r="D14" s="125">
        <v>57860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8.9600000000000009</v>
      </c>
      <c r="C19" s="136">
        <f>ROUND(VALUE(SUBSTITUTE(実質収支比率等に係る経年分析!G$48,"▲","-")),2)</f>
        <v>8.24</v>
      </c>
      <c r="D19" s="136">
        <f>ROUND(VALUE(SUBSTITUTE(実質収支比率等に係る経年分析!H$48,"▲","-")),2)</f>
        <v>7.89</v>
      </c>
      <c r="E19" s="136">
        <f>ROUND(VALUE(SUBSTITUTE(実質収支比率等に係る経年分析!I$48,"▲","-")),2)</f>
        <v>14.64</v>
      </c>
      <c r="F19" s="136">
        <f>ROUND(VALUE(SUBSTITUTE(実質収支比率等に係る経年分析!J$48,"▲","-")),2)</f>
        <v>9.93</v>
      </c>
    </row>
    <row r="20" spans="1:11" x14ac:dyDescent="0.15">
      <c r="A20" s="136" t="s">
        <v>43</v>
      </c>
      <c r="B20" s="136">
        <f>ROUND(VALUE(SUBSTITUTE(実質収支比率等に係る経年分析!F$47,"▲","-")),2)</f>
        <v>34.03</v>
      </c>
      <c r="C20" s="136">
        <f>ROUND(VALUE(SUBSTITUTE(実質収支比率等に係る経年分析!G$47,"▲","-")),2)</f>
        <v>29.98</v>
      </c>
      <c r="D20" s="136">
        <f>ROUND(VALUE(SUBSTITUTE(実質収支比率等に係る経年分析!H$47,"▲","-")),2)</f>
        <v>30.58</v>
      </c>
      <c r="E20" s="136">
        <f>ROUND(VALUE(SUBSTITUTE(実質収支比率等に係る経年分析!I$47,"▲","-")),2)</f>
        <v>30.96</v>
      </c>
      <c r="F20" s="136">
        <f>ROUND(VALUE(SUBSTITUTE(実質収支比率等に係る経年分析!J$47,"▲","-")),2)</f>
        <v>39.25</v>
      </c>
    </row>
    <row r="21" spans="1:11" x14ac:dyDescent="0.15">
      <c r="A21" s="136" t="s">
        <v>44</v>
      </c>
      <c r="B21" s="136">
        <f>IF(ISNUMBER(VALUE(SUBSTITUTE(実質収支比率等に係る経年分析!F$49,"▲","-"))),ROUND(VALUE(SUBSTITUTE(実質収支比率等に係る経年分析!F$49,"▲","-")),2),NA())</f>
        <v>0.78</v>
      </c>
      <c r="C21" s="136">
        <f>IF(ISNUMBER(VALUE(SUBSTITUTE(実質収支比率等に係る経年分析!G$49,"▲","-"))),ROUND(VALUE(SUBSTITUTE(実質収支比率等に係る経年分析!G$49,"▲","-")),2),NA())</f>
        <v>-3.98</v>
      </c>
      <c r="D21" s="136">
        <f>IF(ISNUMBER(VALUE(SUBSTITUTE(実質収支比率等に係る経年分析!H$49,"▲","-"))),ROUND(VALUE(SUBSTITUTE(実質収支比率等に係る経年分析!H$49,"▲","-")),2),NA())</f>
        <v>-0.4</v>
      </c>
      <c r="E21" s="136">
        <f>IF(ISNUMBER(VALUE(SUBSTITUTE(実質収支比率等に係る経年分析!I$49,"▲","-"))),ROUND(VALUE(SUBSTITUTE(実質収支比率等に係る経年分析!I$49,"▲","-")),2),NA())</f>
        <v>8.57</v>
      </c>
      <c r="F21" s="136">
        <f>IF(ISNUMBER(VALUE(SUBSTITUTE(実質収支比率等に係る経年分析!J$49,"▲","-"))),ROUND(VALUE(SUBSTITUTE(実質収支比率等に係る経年分析!J$49,"▲","-")),2),NA())</f>
        <v>2.5299999999999998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南伊豆町子浦漁業集落排水事業特別会計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南伊豆町公共下水道事業特別会計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南伊豆町土地取得特別会計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南伊豆町後期高齢者医療特別会計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南伊豆町介護保険特別会計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南伊豆町水道事業会計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5.37</v>
      </c>
    </row>
    <row r="35" spans="1:16" x14ac:dyDescent="0.15">
      <c r="A35" s="137" t="str">
        <f>IF(連結実質赤字比率に係る赤字・黒字の構成分析!C$35="",NA(),連結実質赤字比率に係る赤字・黒字の構成分析!C$35)</f>
        <v>南伊豆町国民健康保険特別会計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467</v>
      </c>
      <c r="E42" s="138"/>
      <c r="F42" s="138"/>
      <c r="G42" s="138">
        <f>'実質公債費比率（分子）の構造'!L$52</f>
        <v>454</v>
      </c>
      <c r="H42" s="138"/>
      <c r="I42" s="138"/>
      <c r="J42" s="138">
        <f>'実質公債費比率（分子）の構造'!M$52</f>
        <v>471</v>
      </c>
      <c r="K42" s="138"/>
      <c r="L42" s="138"/>
      <c r="M42" s="138">
        <f>'実質公債費比率（分子）の構造'!N$52</f>
        <v>463</v>
      </c>
      <c r="N42" s="138"/>
      <c r="O42" s="138"/>
      <c r="P42" s="138">
        <f>'実質公債費比率（分子）の構造'!O$52</f>
        <v>451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v>
      </c>
      <c r="C44" s="138"/>
      <c r="D44" s="138"/>
      <c r="E44" s="138">
        <f>'実質公債費比率（分子）の構造'!L$50</f>
        <v>6</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56</v>
      </c>
      <c r="C45" s="138"/>
      <c r="D45" s="138"/>
      <c r="E45" s="138">
        <f>'実質公債費比率（分子）の構造'!L$49</f>
        <v>89</v>
      </c>
      <c r="F45" s="138"/>
      <c r="G45" s="138"/>
      <c r="H45" s="138">
        <f>'実質公債費比率（分子）の構造'!M$49</f>
        <v>77</v>
      </c>
      <c r="I45" s="138"/>
      <c r="J45" s="138"/>
      <c r="K45" s="138">
        <f>'実質公債費比率（分子）の構造'!N$49</f>
        <v>90</v>
      </c>
      <c r="L45" s="138"/>
      <c r="M45" s="138"/>
      <c r="N45" s="138">
        <f>'実質公債費比率（分子）の構造'!O$49</f>
        <v>93</v>
      </c>
      <c r="O45" s="138"/>
      <c r="P45" s="138"/>
    </row>
    <row r="46" spans="1:16" x14ac:dyDescent="0.15">
      <c r="A46" s="138" t="s">
        <v>55</v>
      </c>
      <c r="B46" s="138">
        <f>'実質公債費比率（分子）の構造'!K$48</f>
        <v>158</v>
      </c>
      <c r="C46" s="138"/>
      <c r="D46" s="138"/>
      <c r="E46" s="138">
        <f>'実質公債費比率（分子）の構造'!L$48</f>
        <v>158</v>
      </c>
      <c r="F46" s="138"/>
      <c r="G46" s="138"/>
      <c r="H46" s="138">
        <f>'実質公債費比率（分子）の構造'!M$48</f>
        <v>159</v>
      </c>
      <c r="I46" s="138"/>
      <c r="J46" s="138"/>
      <c r="K46" s="138">
        <f>'実質公債費比率（分子）の構造'!N$48</f>
        <v>150</v>
      </c>
      <c r="L46" s="138"/>
      <c r="M46" s="138"/>
      <c r="N46" s="138">
        <f>'実質公債費比率（分子）の構造'!O$48</f>
        <v>132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501</v>
      </c>
      <c r="C49" s="138"/>
      <c r="D49" s="138"/>
      <c r="E49" s="138">
        <f>'実質公債費比率（分子）の構造'!L$45</f>
        <v>468</v>
      </c>
      <c r="F49" s="138"/>
      <c r="G49" s="138"/>
      <c r="H49" s="138">
        <f>'実質公債費比率（分子）の構造'!M$45</f>
        <v>462</v>
      </c>
      <c r="I49" s="138"/>
      <c r="J49" s="138"/>
      <c r="K49" s="138">
        <f>'実質公債費比率（分子）の構造'!N$45</f>
        <v>436</v>
      </c>
      <c r="L49" s="138"/>
      <c r="M49" s="138"/>
      <c r="N49" s="138">
        <f>'実質公債費比率（分子）の構造'!O$45</f>
        <v>430</v>
      </c>
      <c r="O49" s="138"/>
      <c r="P49" s="138"/>
    </row>
    <row r="50" spans="1:16" x14ac:dyDescent="0.15">
      <c r="A50" s="138" t="s">
        <v>59</v>
      </c>
      <c r="B50" s="138" t="e">
        <f>NA()</f>
        <v>#N/A</v>
      </c>
      <c r="C50" s="138">
        <f>IF(ISNUMBER('実質公債費比率（分子）の構造'!K$53),'実質公債費比率（分子）の構造'!K$53,NA())</f>
        <v>263</v>
      </c>
      <c r="D50" s="138" t="e">
        <f>NA()</f>
        <v>#N/A</v>
      </c>
      <c r="E50" s="138" t="e">
        <f>NA()</f>
        <v>#N/A</v>
      </c>
      <c r="F50" s="138">
        <f>IF(ISNUMBER('実質公債費比率（分子）の構造'!L$53),'実質公債費比率（分子）の構造'!L$53,NA())</f>
        <v>267</v>
      </c>
      <c r="G50" s="138" t="e">
        <f>NA()</f>
        <v>#N/A</v>
      </c>
      <c r="H50" s="138" t="e">
        <f>NA()</f>
        <v>#N/A</v>
      </c>
      <c r="I50" s="138">
        <f>IF(ISNUMBER('実質公債費比率（分子）の構造'!M$53),'実質公債費比率（分子）の構造'!M$53,NA())</f>
        <v>229</v>
      </c>
      <c r="J50" s="138" t="e">
        <f>NA()</f>
        <v>#N/A</v>
      </c>
      <c r="K50" s="138" t="e">
        <f>NA()</f>
        <v>#N/A</v>
      </c>
      <c r="L50" s="138">
        <f>IF(ISNUMBER('実質公債費比率（分子）の構造'!N$53),'実質公債費比率（分子）の構造'!N$53,NA())</f>
        <v>215</v>
      </c>
      <c r="M50" s="138" t="e">
        <f>NA()</f>
        <v>#N/A</v>
      </c>
      <c r="N50" s="138" t="e">
        <f>NA()</f>
        <v>#N/A</v>
      </c>
      <c r="O50" s="138">
        <f>IF(ISNUMBER('実質公債費比率（分子）の構造'!O$53),'実質公債費比率（分子）の構造'!O$53,NA())</f>
        <v>206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4595</v>
      </c>
      <c r="E56" s="137"/>
      <c r="F56" s="137"/>
      <c r="G56" s="137">
        <f>'将来負担比率（分子）の構造'!J$52</f>
        <v>4562</v>
      </c>
      <c r="H56" s="137"/>
      <c r="I56" s="137"/>
      <c r="J56" s="137">
        <f>'将来負担比率（分子）の構造'!K$52</f>
        <v>4491</v>
      </c>
      <c r="K56" s="137"/>
      <c r="L56" s="137"/>
      <c r="M56" s="137">
        <f>'将来負担比率（分子）の構造'!L$52</f>
        <v>4418</v>
      </c>
      <c r="N56" s="137"/>
      <c r="O56" s="137"/>
      <c r="P56" s="137">
        <f>'将来負担比率（分子）の構造'!M$52</f>
        <v>4954</v>
      </c>
    </row>
    <row r="57" spans="1:16" x14ac:dyDescent="0.15">
      <c r="A57" s="137" t="s">
        <v>36</v>
      </c>
      <c r="B57" s="137"/>
      <c r="C57" s="137"/>
      <c r="D57" s="137">
        <f>'将来負担比率（分子）の構造'!I$51</f>
        <v>33</v>
      </c>
      <c r="E57" s="137"/>
      <c r="F57" s="137"/>
      <c r="G57" s="137">
        <f>'将来負担比率（分子）の構造'!J$51</f>
        <v>30</v>
      </c>
      <c r="H57" s="137"/>
      <c r="I57" s="137"/>
      <c r="J57" s="137">
        <f>'将来負担比率（分子）の構造'!K$51</f>
        <v>27</v>
      </c>
      <c r="K57" s="137"/>
      <c r="L57" s="137"/>
      <c r="M57" s="137">
        <f>'将来負担比率（分子）の構造'!L$51</f>
        <v>23</v>
      </c>
      <c r="N57" s="137"/>
      <c r="O57" s="137"/>
      <c r="P57" s="137">
        <f>'将来負担比率（分子）の構造'!M$51</f>
        <v>20</v>
      </c>
    </row>
    <row r="58" spans="1:16" x14ac:dyDescent="0.15">
      <c r="A58" s="137" t="s">
        <v>35</v>
      </c>
      <c r="B58" s="137"/>
      <c r="C58" s="137"/>
      <c r="D58" s="137">
        <f>'将来負担比率（分子）の構造'!I$50</f>
        <v>1476</v>
      </c>
      <c r="E58" s="137"/>
      <c r="F58" s="137"/>
      <c r="G58" s="137">
        <f>'将来負担比率（分子）の構造'!J$50</f>
        <v>1638</v>
      </c>
      <c r="H58" s="137"/>
      <c r="I58" s="137"/>
      <c r="J58" s="137">
        <f>'将来負担比率（分子）の構造'!K$50</f>
        <v>1653</v>
      </c>
      <c r="K58" s="137"/>
      <c r="L58" s="137"/>
      <c r="M58" s="137">
        <f>'将来負担比率（分子）の構造'!L$50</f>
        <v>1595</v>
      </c>
      <c r="N58" s="137"/>
      <c r="O58" s="137"/>
      <c r="P58" s="137">
        <f>'将来負担比率（分子）の構造'!M$50</f>
        <v>2085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1338</v>
      </c>
      <c r="C62" s="137"/>
      <c r="D62" s="137"/>
      <c r="E62" s="137">
        <f>'将来負担比率（分子）の構造'!J$45</f>
        <v>1409</v>
      </c>
      <c r="F62" s="137"/>
      <c r="G62" s="137"/>
      <c r="H62" s="137">
        <f>'将来負担比率（分子）の構造'!K$45</f>
        <v>1316</v>
      </c>
      <c r="I62" s="137"/>
      <c r="J62" s="137"/>
      <c r="K62" s="137">
        <f>'将来負担比率（分子）の構造'!L$45</f>
        <v>1323</v>
      </c>
      <c r="L62" s="137"/>
      <c r="M62" s="137"/>
      <c r="N62" s="137">
        <f>'将来負担比率（分子）の構造'!M$45</f>
        <v>1282</v>
      </c>
      <c r="O62" s="137"/>
      <c r="P62" s="137"/>
    </row>
    <row r="63" spans="1:16" x14ac:dyDescent="0.15">
      <c r="A63" s="137" t="s">
        <v>28</v>
      </c>
      <c r="B63" s="137">
        <f>'将来負担比率（分子）の構造'!I$44</f>
        <v>549</v>
      </c>
      <c r="C63" s="137"/>
      <c r="D63" s="137"/>
      <c r="E63" s="137">
        <f>'将来負担比率（分子）の構造'!J$44</f>
        <v>496</v>
      </c>
      <c r="F63" s="137"/>
      <c r="G63" s="137"/>
      <c r="H63" s="137">
        <f>'将来負担比率（分子）の構造'!K$44</f>
        <v>515</v>
      </c>
      <c r="I63" s="137"/>
      <c r="J63" s="137"/>
      <c r="K63" s="137">
        <f>'将来負担比率（分子）の構造'!L$44</f>
        <v>493</v>
      </c>
      <c r="L63" s="137"/>
      <c r="M63" s="137"/>
      <c r="N63" s="137">
        <f>'将来負担比率（分子）の構造'!M$44</f>
        <v>499</v>
      </c>
      <c r="O63" s="137"/>
      <c r="P63" s="137"/>
    </row>
    <row r="64" spans="1:16" x14ac:dyDescent="0.15">
      <c r="A64" s="137" t="s">
        <v>27</v>
      </c>
      <c r="B64" s="137">
        <f>'将来負担比率（分子）の構造'!I$43</f>
        <v>1742</v>
      </c>
      <c r="C64" s="137"/>
      <c r="D64" s="137"/>
      <c r="E64" s="137">
        <f>'将来負担比率（分子）の構造'!J$43</f>
        <v>1838</v>
      </c>
      <c r="F64" s="137"/>
      <c r="G64" s="137"/>
      <c r="H64" s="137">
        <f>'将来負担比率（分子）の構造'!K$43</f>
        <v>1923</v>
      </c>
      <c r="I64" s="137"/>
      <c r="J64" s="137"/>
      <c r="K64" s="137">
        <f>'将来負担比率（分子）の構造'!L$43</f>
        <v>1876</v>
      </c>
      <c r="L64" s="137"/>
      <c r="M64" s="137"/>
      <c r="N64" s="137">
        <f>'将来負担比率（分子）の構造'!M$43</f>
        <v>1786</v>
      </c>
      <c r="O64" s="137"/>
      <c r="P64" s="137"/>
    </row>
    <row r="65" spans="1:16" x14ac:dyDescent="0.15">
      <c r="A65" s="137" t="s">
        <v>26</v>
      </c>
      <c r="B65" s="137">
        <f>'将来負担比率（分子）の構造'!I$42</f>
        <v>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4205</v>
      </c>
      <c r="C66" s="137"/>
      <c r="D66" s="137"/>
      <c r="E66" s="137">
        <f>'将来負担比率（分子）の構造'!J$41</f>
        <v>4173</v>
      </c>
      <c r="F66" s="137"/>
      <c r="G66" s="137"/>
      <c r="H66" s="137">
        <f>'将来負担比率（分子）の構造'!K$41</f>
        <v>4047</v>
      </c>
      <c r="I66" s="137"/>
      <c r="J66" s="137"/>
      <c r="K66" s="137">
        <f>'将来負担比率（分子）の構造'!L$41</f>
        <v>4184</v>
      </c>
      <c r="L66" s="137"/>
      <c r="M66" s="137"/>
      <c r="N66" s="137">
        <f>'将来負担比率（分子）の構造'!M$41</f>
        <v>4482</v>
      </c>
      <c r="O66" s="137"/>
      <c r="P66" s="137"/>
    </row>
    <row r="67" spans="1:16" x14ac:dyDescent="0.15">
      <c r="A67" s="137" t="s">
        <v>63</v>
      </c>
      <c r="B67" s="137" t="e">
        <f>NA()</f>
        <v>#N/A</v>
      </c>
      <c r="C67" s="137">
        <f>IF(ISNUMBER('将来負担比率（分子）の構造'!I$53), IF('将来負担比率（分子）の構造'!I$53 &lt; 0, 0, '将来負担比率（分子）の構造'!I$53), NA())</f>
        <v>1732</v>
      </c>
      <c r="D67" s="137" t="e">
        <f>NA()</f>
        <v>#N/A</v>
      </c>
      <c r="E67" s="137" t="e">
        <f>NA()</f>
        <v>#N/A</v>
      </c>
      <c r="F67" s="137">
        <f>IF(ISNUMBER('将来負担比率（分子）の構造'!J$53), IF('将来負担比率（分子）の構造'!J$53 &lt; 0, 0, '将来負担比率（分子）の構造'!J$53), NA())</f>
        <v>1687</v>
      </c>
      <c r="G67" s="137" t="e">
        <f>NA()</f>
        <v>#N/A</v>
      </c>
      <c r="H67" s="137" t="e">
        <f>NA()</f>
        <v>#N/A</v>
      </c>
      <c r="I67" s="137">
        <f>IF(ISNUMBER('将来負担比率（分子）の構造'!K$53), IF('将来負担比率（分子）の構造'!K$53 &lt; 0, 0, '将来負担比率（分子）の構造'!K$53), NA())</f>
        <v>1629</v>
      </c>
      <c r="J67" s="137" t="e">
        <f>NA()</f>
        <v>#N/A</v>
      </c>
      <c r="K67" s="137" t="e">
        <f>NA()</f>
        <v>#N/A</v>
      </c>
      <c r="L67" s="137">
        <f>IF(ISNUMBER('将来負担比率（分子）の構造'!L$53), IF('将来負担比率（分子）の構造'!L$53 &lt; 0, 0, '将来負担比率（分子）の構造'!L$53), NA())</f>
        <v>1840</v>
      </c>
      <c r="M67" s="137" t="e">
        <f>NA()</f>
        <v>#N/A</v>
      </c>
      <c r="N67" s="137" t="e">
        <f>NA()</f>
        <v>#N/A</v>
      </c>
      <c r="O67" s="137">
        <f>IF(ISNUMBER('将来負担比率（分子）の構造'!M$53), IF('将来負担比率（分子）の構造'!M$53 &lt; 0, 0, '将来負担比率（分子）の構造'!M$53), NA())</f>
        <v>990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42" customWidth="1"/>
    <col min="144" max="16384" width="0" style="142" hidden="1"/>
  </cols>
  <sheetData>
    <row r="1" spans="2:143" ht="22.5" customHeight="1" thickBot="1" x14ac:dyDescent="0.2">
      <c r="B1" s="139"/>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775" t="s">
        <v>189</v>
      </c>
      <c r="DI1" s="776"/>
      <c r="DJ1" s="776"/>
      <c r="DK1" s="776"/>
      <c r="DL1" s="776"/>
      <c r="DM1" s="776"/>
      <c r="DN1" s="777"/>
      <c r="DP1" s="775" t="s">
        <v>190</v>
      </c>
      <c r="DQ1" s="776"/>
      <c r="DR1" s="776"/>
      <c r="DS1" s="776"/>
      <c r="DT1" s="776"/>
      <c r="DU1" s="776"/>
      <c r="DV1" s="776"/>
      <c r="DW1" s="776"/>
      <c r="DX1" s="776"/>
      <c r="DY1" s="776"/>
      <c r="DZ1" s="776"/>
      <c r="EA1" s="776"/>
      <c r="EB1" s="776"/>
      <c r="EC1" s="777"/>
      <c r="ED1" s="140"/>
      <c r="EE1" s="140"/>
      <c r="EF1" s="140"/>
      <c r="EG1" s="140"/>
      <c r="EH1" s="140"/>
      <c r="EI1" s="140"/>
      <c r="EJ1" s="140"/>
      <c r="EK1" s="140"/>
      <c r="EL1" s="140"/>
      <c r="EM1" s="140"/>
    </row>
    <row r="2" spans="2:143" ht="22.5" customHeight="1" x14ac:dyDescent="0.15">
      <c r="B2" s="143" t="s">
        <v>191</v>
      </c>
      <c r="R2" s="144"/>
      <c r="S2" s="144"/>
      <c r="T2" s="144"/>
      <c r="U2" s="144"/>
      <c r="V2" s="144"/>
      <c r="W2" s="144"/>
      <c r="X2" s="144"/>
      <c r="Y2" s="144"/>
      <c r="Z2" s="144"/>
      <c r="AA2" s="144"/>
      <c r="AB2" s="144"/>
      <c r="AC2" s="144"/>
      <c r="AE2" s="145"/>
      <c r="AF2" s="145"/>
      <c r="AG2" s="145"/>
      <c r="AH2" s="145"/>
      <c r="AI2" s="145"/>
      <c r="AJ2" s="144"/>
      <c r="AK2" s="144"/>
      <c r="AL2" s="144"/>
      <c r="AM2" s="144"/>
      <c r="AN2" s="144"/>
      <c r="AO2" s="144"/>
      <c r="AP2" s="144"/>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row>
    <row r="3" spans="2:143" ht="11.25" customHeight="1" x14ac:dyDescent="0.15">
      <c r="B3" s="722" t="s">
        <v>192</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2" t="s">
        <v>193</v>
      </c>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D3" s="767" t="s">
        <v>194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2" t="s">
        <v>1</v>
      </c>
      <c r="C4" s="723"/>
      <c r="D4" s="723"/>
      <c r="E4" s="723"/>
      <c r="F4" s="723"/>
      <c r="G4" s="723"/>
      <c r="H4" s="723"/>
      <c r="I4" s="723"/>
      <c r="J4" s="723"/>
      <c r="K4" s="723"/>
      <c r="L4" s="723"/>
      <c r="M4" s="723"/>
      <c r="N4" s="723"/>
      <c r="O4" s="723"/>
      <c r="P4" s="723"/>
      <c r="Q4" s="724"/>
      <c r="R4" s="722" t="s">
        <v>195</v>
      </c>
      <c r="S4" s="723"/>
      <c r="T4" s="723"/>
      <c r="U4" s="723"/>
      <c r="V4" s="723"/>
      <c r="W4" s="723"/>
      <c r="X4" s="723"/>
      <c r="Y4" s="724"/>
      <c r="Z4" s="722" t="s">
        <v>196</v>
      </c>
      <c r="AA4" s="723"/>
      <c r="AB4" s="723"/>
      <c r="AC4" s="724"/>
      <c r="AD4" s="722" t="s">
        <v>197</v>
      </c>
      <c r="AE4" s="723"/>
      <c r="AF4" s="723"/>
      <c r="AG4" s="723"/>
      <c r="AH4" s="723"/>
      <c r="AI4" s="723"/>
      <c r="AJ4" s="723"/>
      <c r="AK4" s="724"/>
      <c r="AL4" s="722" t="s">
        <v>196</v>
      </c>
      <c r="AM4" s="723"/>
      <c r="AN4" s="723"/>
      <c r="AO4" s="724"/>
      <c r="AP4" s="778" t="s">
        <v>198</v>
      </c>
      <c r="AQ4" s="778"/>
      <c r="AR4" s="778"/>
      <c r="AS4" s="778"/>
      <c r="AT4" s="778"/>
      <c r="AU4" s="778"/>
      <c r="AV4" s="778"/>
      <c r="AW4" s="778"/>
      <c r="AX4" s="778"/>
      <c r="AY4" s="778"/>
      <c r="AZ4" s="778"/>
      <c r="BA4" s="778"/>
      <c r="BB4" s="778"/>
      <c r="BC4" s="778"/>
      <c r="BD4" s="778"/>
      <c r="BE4" s="778"/>
      <c r="BF4" s="778"/>
      <c r="BG4" s="778" t="s">
        <v>199</v>
      </c>
      <c r="BH4" s="778"/>
      <c r="BI4" s="778"/>
      <c r="BJ4" s="778"/>
      <c r="BK4" s="778"/>
      <c r="BL4" s="778"/>
      <c r="BM4" s="778"/>
      <c r="BN4" s="778"/>
      <c r="BO4" s="778" t="s">
        <v>196</v>
      </c>
      <c r="BP4" s="778"/>
      <c r="BQ4" s="778"/>
      <c r="BR4" s="778"/>
      <c r="BS4" s="778" t="s">
        <v>200</v>
      </c>
      <c r="BT4" s="778"/>
      <c r="BU4" s="778"/>
      <c r="BV4" s="778"/>
      <c r="BW4" s="778"/>
      <c r="BX4" s="778"/>
      <c r="BY4" s="778"/>
      <c r="BZ4" s="778"/>
      <c r="CA4" s="778"/>
      <c r="CB4" s="778"/>
      <c r="CD4" s="767" t="s">
        <v>201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146" customFormat="1" ht="11.25" customHeight="1" x14ac:dyDescent="0.15">
      <c r="B5" s="749" t="s">
        <v>202</v>
      </c>
      <c r="C5" s="750"/>
      <c r="D5" s="750"/>
      <c r="E5" s="750"/>
      <c r="F5" s="750"/>
      <c r="G5" s="750"/>
      <c r="H5" s="750"/>
      <c r="I5" s="750"/>
      <c r="J5" s="750"/>
      <c r="K5" s="750"/>
      <c r="L5" s="750"/>
      <c r="M5" s="750"/>
      <c r="N5" s="750"/>
      <c r="O5" s="750"/>
      <c r="P5" s="750"/>
      <c r="Q5" s="751"/>
      <c r="R5" s="712">
        <v>903460</v>
      </c>
      <c r="S5" s="713"/>
      <c r="T5" s="713"/>
      <c r="U5" s="713"/>
      <c r="V5" s="713"/>
      <c r="W5" s="713"/>
      <c r="X5" s="713"/>
      <c r="Y5" s="760"/>
      <c r="Z5" s="773">
        <v>15.3</v>
      </c>
      <c r="AA5" s="773"/>
      <c r="AB5" s="773"/>
      <c r="AC5" s="773"/>
      <c r="AD5" s="774">
        <v>903460</v>
      </c>
      <c r="AE5" s="774"/>
      <c r="AF5" s="774"/>
      <c r="AG5" s="774"/>
      <c r="AH5" s="774"/>
      <c r="AI5" s="774"/>
      <c r="AJ5" s="774"/>
      <c r="AK5" s="774"/>
      <c r="AL5" s="761">
        <v>29.3</v>
      </c>
      <c r="AM5" s="730"/>
      <c r="AN5" s="730"/>
      <c r="AO5" s="762"/>
      <c r="AP5" s="749" t="s">
        <v>203</v>
      </c>
      <c r="AQ5" s="750"/>
      <c r="AR5" s="750"/>
      <c r="AS5" s="750"/>
      <c r="AT5" s="750"/>
      <c r="AU5" s="750"/>
      <c r="AV5" s="750"/>
      <c r="AW5" s="750"/>
      <c r="AX5" s="750"/>
      <c r="AY5" s="750"/>
      <c r="AZ5" s="750"/>
      <c r="BA5" s="750"/>
      <c r="BB5" s="750"/>
      <c r="BC5" s="750"/>
      <c r="BD5" s="750"/>
      <c r="BE5" s="750"/>
      <c r="BF5" s="751"/>
      <c r="BG5" s="662">
        <v>880859</v>
      </c>
      <c r="BH5" s="663"/>
      <c r="BI5" s="663"/>
      <c r="BJ5" s="663"/>
      <c r="BK5" s="663"/>
      <c r="BL5" s="663"/>
      <c r="BM5" s="663"/>
      <c r="BN5" s="664"/>
      <c r="BO5" s="715">
        <v>97.5</v>
      </c>
      <c r="BP5" s="715"/>
      <c r="BQ5" s="715"/>
      <c r="BR5" s="715"/>
      <c r="BS5" s="716" t="s">
        <v>204</v>
      </c>
      <c r="BT5" s="716"/>
      <c r="BU5" s="716"/>
      <c r="BV5" s="716"/>
      <c r="BW5" s="716"/>
      <c r="BX5" s="716"/>
      <c r="BY5" s="716"/>
      <c r="BZ5" s="716"/>
      <c r="CA5" s="716"/>
      <c r="CB5" s="752"/>
      <c r="CD5" s="767" t="s">
        <v>198</v>
      </c>
      <c r="CE5" s="768"/>
      <c r="CF5" s="768"/>
      <c r="CG5" s="768"/>
      <c r="CH5" s="768"/>
      <c r="CI5" s="768"/>
      <c r="CJ5" s="768"/>
      <c r="CK5" s="768"/>
      <c r="CL5" s="768"/>
      <c r="CM5" s="768"/>
      <c r="CN5" s="768"/>
      <c r="CO5" s="768"/>
      <c r="CP5" s="768"/>
      <c r="CQ5" s="769"/>
      <c r="CR5" s="767" t="s">
        <v>205</v>
      </c>
      <c r="CS5" s="768"/>
      <c r="CT5" s="768"/>
      <c r="CU5" s="768"/>
      <c r="CV5" s="768"/>
      <c r="CW5" s="768"/>
      <c r="CX5" s="768"/>
      <c r="CY5" s="769"/>
      <c r="CZ5" s="767" t="s">
        <v>196</v>
      </c>
      <c r="DA5" s="768"/>
      <c r="DB5" s="768"/>
      <c r="DC5" s="769"/>
      <c r="DD5" s="767" t="s">
        <v>206</v>
      </c>
      <c r="DE5" s="768"/>
      <c r="DF5" s="768"/>
      <c r="DG5" s="768"/>
      <c r="DH5" s="768"/>
      <c r="DI5" s="768"/>
      <c r="DJ5" s="768"/>
      <c r="DK5" s="768"/>
      <c r="DL5" s="768"/>
      <c r="DM5" s="768"/>
      <c r="DN5" s="768"/>
      <c r="DO5" s="768"/>
      <c r="DP5" s="769"/>
      <c r="DQ5" s="767" t="s">
        <v>207</v>
      </c>
      <c r="DR5" s="768"/>
      <c r="DS5" s="768"/>
      <c r="DT5" s="768"/>
      <c r="DU5" s="768"/>
      <c r="DV5" s="768"/>
      <c r="DW5" s="768"/>
      <c r="DX5" s="768"/>
      <c r="DY5" s="768"/>
      <c r="DZ5" s="768"/>
      <c r="EA5" s="768"/>
      <c r="EB5" s="768"/>
      <c r="EC5" s="769"/>
    </row>
    <row r="6" spans="2:143" ht="11.25" customHeight="1" x14ac:dyDescent="0.15">
      <c r="B6" s="659" t="s">
        <v>208</v>
      </c>
      <c r="C6" s="660"/>
      <c r="D6" s="660"/>
      <c r="E6" s="660"/>
      <c r="F6" s="660"/>
      <c r="G6" s="660"/>
      <c r="H6" s="660"/>
      <c r="I6" s="660"/>
      <c r="J6" s="660"/>
      <c r="K6" s="660"/>
      <c r="L6" s="660"/>
      <c r="M6" s="660"/>
      <c r="N6" s="660"/>
      <c r="O6" s="660"/>
      <c r="P6" s="660"/>
      <c r="Q6" s="661"/>
      <c r="R6" s="662">
        <v>50543</v>
      </c>
      <c r="S6" s="663"/>
      <c r="T6" s="663"/>
      <c r="U6" s="663"/>
      <c r="V6" s="663"/>
      <c r="W6" s="663"/>
      <c r="X6" s="663"/>
      <c r="Y6" s="664"/>
      <c r="Z6" s="715">
        <v>0.9</v>
      </c>
      <c r="AA6" s="715"/>
      <c r="AB6" s="715"/>
      <c r="AC6" s="715"/>
      <c r="AD6" s="716">
        <v>50543</v>
      </c>
      <c r="AE6" s="716"/>
      <c r="AF6" s="716"/>
      <c r="AG6" s="716"/>
      <c r="AH6" s="716"/>
      <c r="AI6" s="716"/>
      <c r="AJ6" s="716"/>
      <c r="AK6" s="716"/>
      <c r="AL6" s="685">
        <v>1.6</v>
      </c>
      <c r="AM6" s="717"/>
      <c r="AN6" s="717"/>
      <c r="AO6" s="718"/>
      <c r="AP6" s="659" t="s">
        <v>209</v>
      </c>
      <c r="AQ6" s="660"/>
      <c r="AR6" s="660"/>
      <c r="AS6" s="660"/>
      <c r="AT6" s="660"/>
      <c r="AU6" s="660"/>
      <c r="AV6" s="660"/>
      <c r="AW6" s="660"/>
      <c r="AX6" s="660"/>
      <c r="AY6" s="660"/>
      <c r="AZ6" s="660"/>
      <c r="BA6" s="660"/>
      <c r="BB6" s="660"/>
      <c r="BC6" s="660"/>
      <c r="BD6" s="660"/>
      <c r="BE6" s="660"/>
      <c r="BF6" s="661"/>
      <c r="BG6" s="662">
        <v>880859</v>
      </c>
      <c r="BH6" s="663"/>
      <c r="BI6" s="663"/>
      <c r="BJ6" s="663"/>
      <c r="BK6" s="663"/>
      <c r="BL6" s="663"/>
      <c r="BM6" s="663"/>
      <c r="BN6" s="664"/>
      <c r="BO6" s="715">
        <v>97.5</v>
      </c>
      <c r="BP6" s="715"/>
      <c r="BQ6" s="715"/>
      <c r="BR6" s="715"/>
      <c r="BS6" s="716" t="s">
        <v>204</v>
      </c>
      <c r="BT6" s="716"/>
      <c r="BU6" s="716"/>
      <c r="BV6" s="716"/>
      <c r="BW6" s="716"/>
      <c r="BX6" s="716"/>
      <c r="BY6" s="716"/>
      <c r="BZ6" s="716"/>
      <c r="CA6" s="716"/>
      <c r="CB6" s="752"/>
      <c r="CD6" s="719" t="s">
        <v>210</v>
      </c>
      <c r="CE6" s="720"/>
      <c r="CF6" s="720"/>
      <c r="CG6" s="720"/>
      <c r="CH6" s="720"/>
      <c r="CI6" s="720"/>
      <c r="CJ6" s="720"/>
      <c r="CK6" s="720"/>
      <c r="CL6" s="720"/>
      <c r="CM6" s="720"/>
      <c r="CN6" s="720"/>
      <c r="CO6" s="720"/>
      <c r="CP6" s="720"/>
      <c r="CQ6" s="721"/>
      <c r="CR6" s="662">
        <v>56822</v>
      </c>
      <c r="CS6" s="663"/>
      <c r="CT6" s="663"/>
      <c r="CU6" s="663"/>
      <c r="CV6" s="663"/>
      <c r="CW6" s="663"/>
      <c r="CX6" s="663"/>
      <c r="CY6" s="664"/>
      <c r="CZ6" s="715">
        <v>1</v>
      </c>
      <c r="DA6" s="715"/>
      <c r="DB6" s="715"/>
      <c r="DC6" s="715"/>
      <c r="DD6" s="668" t="s">
        <v>204</v>
      </c>
      <c r="DE6" s="663"/>
      <c r="DF6" s="663"/>
      <c r="DG6" s="663"/>
      <c r="DH6" s="663"/>
      <c r="DI6" s="663"/>
      <c r="DJ6" s="663"/>
      <c r="DK6" s="663"/>
      <c r="DL6" s="663"/>
      <c r="DM6" s="663"/>
      <c r="DN6" s="663"/>
      <c r="DO6" s="663"/>
      <c r="DP6" s="664"/>
      <c r="DQ6" s="668">
        <v>56822</v>
      </c>
      <c r="DR6" s="663"/>
      <c r="DS6" s="663"/>
      <c r="DT6" s="663"/>
      <c r="DU6" s="663"/>
      <c r="DV6" s="663"/>
      <c r="DW6" s="663"/>
      <c r="DX6" s="663"/>
      <c r="DY6" s="663"/>
      <c r="DZ6" s="663"/>
      <c r="EA6" s="663"/>
      <c r="EB6" s="663"/>
      <c r="EC6" s="698"/>
    </row>
    <row r="7" spans="2:143" ht="11.25" customHeight="1" x14ac:dyDescent="0.15">
      <c r="B7" s="659" t="s">
        <v>211</v>
      </c>
      <c r="C7" s="660"/>
      <c r="D7" s="660"/>
      <c r="E7" s="660"/>
      <c r="F7" s="660"/>
      <c r="G7" s="660"/>
      <c r="H7" s="660"/>
      <c r="I7" s="660"/>
      <c r="J7" s="660"/>
      <c r="K7" s="660"/>
      <c r="L7" s="660"/>
      <c r="M7" s="660"/>
      <c r="N7" s="660"/>
      <c r="O7" s="660"/>
      <c r="P7" s="660"/>
      <c r="Q7" s="661"/>
      <c r="R7" s="662">
        <v>803</v>
      </c>
      <c r="S7" s="663"/>
      <c r="T7" s="663"/>
      <c r="U7" s="663"/>
      <c r="V7" s="663"/>
      <c r="W7" s="663"/>
      <c r="X7" s="663"/>
      <c r="Y7" s="664"/>
      <c r="Z7" s="715">
        <v>0</v>
      </c>
      <c r="AA7" s="715"/>
      <c r="AB7" s="715"/>
      <c r="AC7" s="715"/>
      <c r="AD7" s="716">
        <v>803</v>
      </c>
      <c r="AE7" s="716"/>
      <c r="AF7" s="716"/>
      <c r="AG7" s="716"/>
      <c r="AH7" s="716"/>
      <c r="AI7" s="716"/>
      <c r="AJ7" s="716"/>
      <c r="AK7" s="716"/>
      <c r="AL7" s="685">
        <v>0</v>
      </c>
      <c r="AM7" s="717"/>
      <c r="AN7" s="717"/>
      <c r="AO7" s="718"/>
      <c r="AP7" s="659" t="s">
        <v>212</v>
      </c>
      <c r="AQ7" s="660"/>
      <c r="AR7" s="660"/>
      <c r="AS7" s="660"/>
      <c r="AT7" s="660"/>
      <c r="AU7" s="660"/>
      <c r="AV7" s="660"/>
      <c r="AW7" s="660"/>
      <c r="AX7" s="660"/>
      <c r="AY7" s="660"/>
      <c r="AZ7" s="660"/>
      <c r="BA7" s="660"/>
      <c r="BB7" s="660"/>
      <c r="BC7" s="660"/>
      <c r="BD7" s="660"/>
      <c r="BE7" s="660"/>
      <c r="BF7" s="661"/>
      <c r="BG7" s="662">
        <v>279869</v>
      </c>
      <c r="BH7" s="663"/>
      <c r="BI7" s="663"/>
      <c r="BJ7" s="663"/>
      <c r="BK7" s="663"/>
      <c r="BL7" s="663"/>
      <c r="BM7" s="663"/>
      <c r="BN7" s="664"/>
      <c r="BO7" s="715">
        <v>31</v>
      </c>
      <c r="BP7" s="715"/>
      <c r="BQ7" s="715"/>
      <c r="BR7" s="715"/>
      <c r="BS7" s="716" t="s">
        <v>204</v>
      </c>
      <c r="BT7" s="716"/>
      <c r="BU7" s="716"/>
      <c r="BV7" s="716"/>
      <c r="BW7" s="716"/>
      <c r="BX7" s="716"/>
      <c r="BY7" s="716"/>
      <c r="BZ7" s="716"/>
      <c r="CA7" s="716"/>
      <c r="CB7" s="752"/>
      <c r="CD7" s="699" t="s">
        <v>213</v>
      </c>
      <c r="CE7" s="696"/>
      <c r="CF7" s="696"/>
      <c r="CG7" s="696"/>
      <c r="CH7" s="696"/>
      <c r="CI7" s="696"/>
      <c r="CJ7" s="696"/>
      <c r="CK7" s="696"/>
      <c r="CL7" s="696"/>
      <c r="CM7" s="696"/>
      <c r="CN7" s="696"/>
      <c r="CO7" s="696"/>
      <c r="CP7" s="696"/>
      <c r="CQ7" s="697"/>
      <c r="CR7" s="662">
        <v>1716319</v>
      </c>
      <c r="CS7" s="663"/>
      <c r="CT7" s="663"/>
      <c r="CU7" s="663"/>
      <c r="CV7" s="663"/>
      <c r="CW7" s="663"/>
      <c r="CX7" s="663"/>
      <c r="CY7" s="664"/>
      <c r="CZ7" s="715">
        <v>30.8</v>
      </c>
      <c r="DA7" s="715"/>
      <c r="DB7" s="715"/>
      <c r="DC7" s="715"/>
      <c r="DD7" s="668">
        <v>315805</v>
      </c>
      <c r="DE7" s="663"/>
      <c r="DF7" s="663"/>
      <c r="DG7" s="663"/>
      <c r="DH7" s="663"/>
      <c r="DI7" s="663"/>
      <c r="DJ7" s="663"/>
      <c r="DK7" s="663"/>
      <c r="DL7" s="663"/>
      <c r="DM7" s="663"/>
      <c r="DN7" s="663"/>
      <c r="DO7" s="663"/>
      <c r="DP7" s="664"/>
      <c r="DQ7" s="668">
        <v>1161361</v>
      </c>
      <c r="DR7" s="663"/>
      <c r="DS7" s="663"/>
      <c r="DT7" s="663"/>
      <c r="DU7" s="663"/>
      <c r="DV7" s="663"/>
      <c r="DW7" s="663"/>
      <c r="DX7" s="663"/>
      <c r="DY7" s="663"/>
      <c r="DZ7" s="663"/>
      <c r="EA7" s="663"/>
      <c r="EB7" s="663"/>
      <c r="EC7" s="698"/>
    </row>
    <row r="8" spans="2:143" ht="11.25" customHeight="1" x14ac:dyDescent="0.15">
      <c r="B8" s="659" t="s">
        <v>214</v>
      </c>
      <c r="C8" s="660"/>
      <c r="D8" s="660"/>
      <c r="E8" s="660"/>
      <c r="F8" s="660"/>
      <c r="G8" s="660"/>
      <c r="H8" s="660"/>
      <c r="I8" s="660"/>
      <c r="J8" s="660"/>
      <c r="K8" s="660"/>
      <c r="L8" s="660"/>
      <c r="M8" s="660"/>
      <c r="N8" s="660"/>
      <c r="O8" s="660"/>
      <c r="P8" s="660"/>
      <c r="Q8" s="661"/>
      <c r="R8" s="662">
        <v>2396</v>
      </c>
      <c r="S8" s="663"/>
      <c r="T8" s="663"/>
      <c r="U8" s="663"/>
      <c r="V8" s="663"/>
      <c r="W8" s="663"/>
      <c r="X8" s="663"/>
      <c r="Y8" s="664"/>
      <c r="Z8" s="715">
        <v>0</v>
      </c>
      <c r="AA8" s="715"/>
      <c r="AB8" s="715"/>
      <c r="AC8" s="715"/>
      <c r="AD8" s="716">
        <v>2396</v>
      </c>
      <c r="AE8" s="716"/>
      <c r="AF8" s="716"/>
      <c r="AG8" s="716"/>
      <c r="AH8" s="716"/>
      <c r="AI8" s="716"/>
      <c r="AJ8" s="716"/>
      <c r="AK8" s="716"/>
      <c r="AL8" s="685">
        <v>0.1</v>
      </c>
      <c r="AM8" s="717"/>
      <c r="AN8" s="717"/>
      <c r="AO8" s="718"/>
      <c r="AP8" s="659" t="s">
        <v>215</v>
      </c>
      <c r="AQ8" s="660"/>
      <c r="AR8" s="660"/>
      <c r="AS8" s="660"/>
      <c r="AT8" s="660"/>
      <c r="AU8" s="660"/>
      <c r="AV8" s="660"/>
      <c r="AW8" s="660"/>
      <c r="AX8" s="660"/>
      <c r="AY8" s="660"/>
      <c r="AZ8" s="660"/>
      <c r="BA8" s="660"/>
      <c r="BB8" s="660"/>
      <c r="BC8" s="660"/>
      <c r="BD8" s="660"/>
      <c r="BE8" s="660"/>
      <c r="BF8" s="661"/>
      <c r="BG8" s="662">
        <v>16236</v>
      </c>
      <c r="BH8" s="663"/>
      <c r="BI8" s="663"/>
      <c r="BJ8" s="663"/>
      <c r="BK8" s="663"/>
      <c r="BL8" s="663"/>
      <c r="BM8" s="663"/>
      <c r="BN8" s="664"/>
      <c r="BO8" s="715">
        <v>1.8</v>
      </c>
      <c r="BP8" s="715"/>
      <c r="BQ8" s="715"/>
      <c r="BR8" s="715"/>
      <c r="BS8" s="668" t="s">
        <v>110</v>
      </c>
      <c r="BT8" s="663"/>
      <c r="BU8" s="663"/>
      <c r="BV8" s="663"/>
      <c r="BW8" s="663"/>
      <c r="BX8" s="663"/>
      <c r="BY8" s="663"/>
      <c r="BZ8" s="663"/>
      <c r="CA8" s="663"/>
      <c r="CB8" s="698"/>
      <c r="CD8" s="699" t="s">
        <v>216</v>
      </c>
      <c r="CE8" s="696"/>
      <c r="CF8" s="696"/>
      <c r="CG8" s="696"/>
      <c r="CH8" s="696"/>
      <c r="CI8" s="696"/>
      <c r="CJ8" s="696"/>
      <c r="CK8" s="696"/>
      <c r="CL8" s="696"/>
      <c r="CM8" s="696"/>
      <c r="CN8" s="696"/>
      <c r="CO8" s="696"/>
      <c r="CP8" s="696"/>
      <c r="CQ8" s="697"/>
      <c r="CR8" s="662">
        <v>1305440</v>
      </c>
      <c r="CS8" s="663"/>
      <c r="CT8" s="663"/>
      <c r="CU8" s="663"/>
      <c r="CV8" s="663"/>
      <c r="CW8" s="663"/>
      <c r="CX8" s="663"/>
      <c r="CY8" s="664"/>
      <c r="CZ8" s="715">
        <v>23.4</v>
      </c>
      <c r="DA8" s="715"/>
      <c r="DB8" s="715"/>
      <c r="DC8" s="715"/>
      <c r="DD8" s="668">
        <v>199714</v>
      </c>
      <c r="DE8" s="663"/>
      <c r="DF8" s="663"/>
      <c r="DG8" s="663"/>
      <c r="DH8" s="663"/>
      <c r="DI8" s="663"/>
      <c r="DJ8" s="663"/>
      <c r="DK8" s="663"/>
      <c r="DL8" s="663"/>
      <c r="DM8" s="663"/>
      <c r="DN8" s="663"/>
      <c r="DO8" s="663"/>
      <c r="DP8" s="664"/>
      <c r="DQ8" s="668">
        <v>691123</v>
      </c>
      <c r="DR8" s="663"/>
      <c r="DS8" s="663"/>
      <c r="DT8" s="663"/>
      <c r="DU8" s="663"/>
      <c r="DV8" s="663"/>
      <c r="DW8" s="663"/>
      <c r="DX8" s="663"/>
      <c r="DY8" s="663"/>
      <c r="DZ8" s="663"/>
      <c r="EA8" s="663"/>
      <c r="EB8" s="663"/>
      <c r="EC8" s="698"/>
    </row>
    <row r="9" spans="2:143" ht="11.25" customHeight="1" x14ac:dyDescent="0.15">
      <c r="B9" s="659" t="s">
        <v>217</v>
      </c>
      <c r="C9" s="660"/>
      <c r="D9" s="660"/>
      <c r="E9" s="660"/>
      <c r="F9" s="660"/>
      <c r="G9" s="660"/>
      <c r="H9" s="660"/>
      <c r="I9" s="660"/>
      <c r="J9" s="660"/>
      <c r="K9" s="660"/>
      <c r="L9" s="660"/>
      <c r="M9" s="660"/>
      <c r="N9" s="660"/>
      <c r="O9" s="660"/>
      <c r="P9" s="660"/>
      <c r="Q9" s="661"/>
      <c r="R9" s="662">
        <v>1808</v>
      </c>
      <c r="S9" s="663"/>
      <c r="T9" s="663"/>
      <c r="U9" s="663"/>
      <c r="V9" s="663"/>
      <c r="W9" s="663"/>
      <c r="X9" s="663"/>
      <c r="Y9" s="664"/>
      <c r="Z9" s="715">
        <v>0</v>
      </c>
      <c r="AA9" s="715"/>
      <c r="AB9" s="715"/>
      <c r="AC9" s="715"/>
      <c r="AD9" s="716">
        <v>1808</v>
      </c>
      <c r="AE9" s="716"/>
      <c r="AF9" s="716"/>
      <c r="AG9" s="716"/>
      <c r="AH9" s="716"/>
      <c r="AI9" s="716"/>
      <c r="AJ9" s="716"/>
      <c r="AK9" s="716"/>
      <c r="AL9" s="685">
        <v>0.1</v>
      </c>
      <c r="AM9" s="717"/>
      <c r="AN9" s="717"/>
      <c r="AO9" s="718"/>
      <c r="AP9" s="659" t="s">
        <v>218</v>
      </c>
      <c r="AQ9" s="660"/>
      <c r="AR9" s="660"/>
      <c r="AS9" s="660"/>
      <c r="AT9" s="660"/>
      <c r="AU9" s="660"/>
      <c r="AV9" s="660"/>
      <c r="AW9" s="660"/>
      <c r="AX9" s="660"/>
      <c r="AY9" s="660"/>
      <c r="AZ9" s="660"/>
      <c r="BA9" s="660"/>
      <c r="BB9" s="660"/>
      <c r="BC9" s="660"/>
      <c r="BD9" s="660"/>
      <c r="BE9" s="660"/>
      <c r="BF9" s="661"/>
      <c r="BG9" s="662">
        <v>235818</v>
      </c>
      <c r="BH9" s="663"/>
      <c r="BI9" s="663"/>
      <c r="BJ9" s="663"/>
      <c r="BK9" s="663"/>
      <c r="BL9" s="663"/>
      <c r="BM9" s="663"/>
      <c r="BN9" s="664"/>
      <c r="BO9" s="715">
        <v>26.1</v>
      </c>
      <c r="BP9" s="715"/>
      <c r="BQ9" s="715"/>
      <c r="BR9" s="715"/>
      <c r="BS9" s="668" t="s">
        <v>110</v>
      </c>
      <c r="BT9" s="663"/>
      <c r="BU9" s="663"/>
      <c r="BV9" s="663"/>
      <c r="BW9" s="663"/>
      <c r="BX9" s="663"/>
      <c r="BY9" s="663"/>
      <c r="BZ9" s="663"/>
      <c r="CA9" s="663"/>
      <c r="CB9" s="698"/>
      <c r="CD9" s="699" t="s">
        <v>219</v>
      </c>
      <c r="CE9" s="696"/>
      <c r="CF9" s="696"/>
      <c r="CG9" s="696"/>
      <c r="CH9" s="696"/>
      <c r="CI9" s="696"/>
      <c r="CJ9" s="696"/>
      <c r="CK9" s="696"/>
      <c r="CL9" s="696"/>
      <c r="CM9" s="696"/>
      <c r="CN9" s="696"/>
      <c r="CO9" s="696"/>
      <c r="CP9" s="696"/>
      <c r="CQ9" s="697"/>
      <c r="CR9" s="662">
        <v>572044</v>
      </c>
      <c r="CS9" s="663"/>
      <c r="CT9" s="663"/>
      <c r="CU9" s="663"/>
      <c r="CV9" s="663"/>
      <c r="CW9" s="663"/>
      <c r="CX9" s="663"/>
      <c r="CY9" s="664"/>
      <c r="CZ9" s="715">
        <v>10.3</v>
      </c>
      <c r="DA9" s="715"/>
      <c r="DB9" s="715"/>
      <c r="DC9" s="715"/>
      <c r="DD9" s="668">
        <v>1471</v>
      </c>
      <c r="DE9" s="663"/>
      <c r="DF9" s="663"/>
      <c r="DG9" s="663"/>
      <c r="DH9" s="663"/>
      <c r="DI9" s="663"/>
      <c r="DJ9" s="663"/>
      <c r="DK9" s="663"/>
      <c r="DL9" s="663"/>
      <c r="DM9" s="663"/>
      <c r="DN9" s="663"/>
      <c r="DO9" s="663"/>
      <c r="DP9" s="664"/>
      <c r="DQ9" s="668">
        <v>537721</v>
      </c>
      <c r="DR9" s="663"/>
      <c r="DS9" s="663"/>
      <c r="DT9" s="663"/>
      <c r="DU9" s="663"/>
      <c r="DV9" s="663"/>
      <c r="DW9" s="663"/>
      <c r="DX9" s="663"/>
      <c r="DY9" s="663"/>
      <c r="DZ9" s="663"/>
      <c r="EA9" s="663"/>
      <c r="EB9" s="663"/>
      <c r="EC9" s="698"/>
    </row>
    <row r="10" spans="2:143" ht="11.25" customHeight="1" x14ac:dyDescent="0.15">
      <c r="B10" s="659" t="s">
        <v>220</v>
      </c>
      <c r="C10" s="660"/>
      <c r="D10" s="660"/>
      <c r="E10" s="660"/>
      <c r="F10" s="660"/>
      <c r="G10" s="660"/>
      <c r="H10" s="660"/>
      <c r="I10" s="660"/>
      <c r="J10" s="660"/>
      <c r="K10" s="660"/>
      <c r="L10" s="660"/>
      <c r="M10" s="660"/>
      <c r="N10" s="660"/>
      <c r="O10" s="660"/>
      <c r="P10" s="660"/>
      <c r="Q10" s="661"/>
      <c r="R10" s="662">
        <v>151365</v>
      </c>
      <c r="S10" s="663"/>
      <c r="T10" s="663"/>
      <c r="U10" s="663"/>
      <c r="V10" s="663"/>
      <c r="W10" s="663"/>
      <c r="X10" s="663"/>
      <c r="Y10" s="664"/>
      <c r="Z10" s="715">
        <v>2.6</v>
      </c>
      <c r="AA10" s="715"/>
      <c r="AB10" s="715"/>
      <c r="AC10" s="715"/>
      <c r="AD10" s="716">
        <v>151365</v>
      </c>
      <c r="AE10" s="716"/>
      <c r="AF10" s="716"/>
      <c r="AG10" s="716"/>
      <c r="AH10" s="716"/>
      <c r="AI10" s="716"/>
      <c r="AJ10" s="716"/>
      <c r="AK10" s="716"/>
      <c r="AL10" s="685">
        <v>4.9000000000000004</v>
      </c>
      <c r="AM10" s="717"/>
      <c r="AN10" s="717"/>
      <c r="AO10" s="718"/>
      <c r="AP10" s="659" t="s">
        <v>221</v>
      </c>
      <c r="AQ10" s="660"/>
      <c r="AR10" s="660"/>
      <c r="AS10" s="660"/>
      <c r="AT10" s="660"/>
      <c r="AU10" s="660"/>
      <c r="AV10" s="660"/>
      <c r="AW10" s="660"/>
      <c r="AX10" s="660"/>
      <c r="AY10" s="660"/>
      <c r="AZ10" s="660"/>
      <c r="BA10" s="660"/>
      <c r="BB10" s="660"/>
      <c r="BC10" s="660"/>
      <c r="BD10" s="660"/>
      <c r="BE10" s="660"/>
      <c r="BF10" s="661"/>
      <c r="BG10" s="662">
        <v>19962</v>
      </c>
      <c r="BH10" s="663"/>
      <c r="BI10" s="663"/>
      <c r="BJ10" s="663"/>
      <c r="BK10" s="663"/>
      <c r="BL10" s="663"/>
      <c r="BM10" s="663"/>
      <c r="BN10" s="664"/>
      <c r="BO10" s="715">
        <v>2.2000000000000002</v>
      </c>
      <c r="BP10" s="715"/>
      <c r="BQ10" s="715"/>
      <c r="BR10" s="715"/>
      <c r="BS10" s="668" t="s">
        <v>110</v>
      </c>
      <c r="BT10" s="663"/>
      <c r="BU10" s="663"/>
      <c r="BV10" s="663"/>
      <c r="BW10" s="663"/>
      <c r="BX10" s="663"/>
      <c r="BY10" s="663"/>
      <c r="BZ10" s="663"/>
      <c r="CA10" s="663"/>
      <c r="CB10" s="698"/>
      <c r="CD10" s="699" t="s">
        <v>222</v>
      </c>
      <c r="CE10" s="696"/>
      <c r="CF10" s="696"/>
      <c r="CG10" s="696"/>
      <c r="CH10" s="696"/>
      <c r="CI10" s="696"/>
      <c r="CJ10" s="696"/>
      <c r="CK10" s="696"/>
      <c r="CL10" s="696"/>
      <c r="CM10" s="696"/>
      <c r="CN10" s="696"/>
      <c r="CO10" s="696"/>
      <c r="CP10" s="696"/>
      <c r="CQ10" s="697"/>
      <c r="CR10" s="662" t="s">
        <v>110</v>
      </c>
      <c r="CS10" s="663"/>
      <c r="CT10" s="663"/>
      <c r="CU10" s="663"/>
      <c r="CV10" s="663"/>
      <c r="CW10" s="663"/>
      <c r="CX10" s="663"/>
      <c r="CY10" s="664"/>
      <c r="CZ10" s="715" t="s">
        <v>110</v>
      </c>
      <c r="DA10" s="715"/>
      <c r="DB10" s="715"/>
      <c r="DC10" s="715"/>
      <c r="DD10" s="668" t="s">
        <v>110</v>
      </c>
      <c r="DE10" s="663"/>
      <c r="DF10" s="663"/>
      <c r="DG10" s="663"/>
      <c r="DH10" s="663"/>
      <c r="DI10" s="663"/>
      <c r="DJ10" s="663"/>
      <c r="DK10" s="663"/>
      <c r="DL10" s="663"/>
      <c r="DM10" s="663"/>
      <c r="DN10" s="663"/>
      <c r="DO10" s="663"/>
      <c r="DP10" s="664"/>
      <c r="DQ10" s="668" t="s">
        <v>110</v>
      </c>
      <c r="DR10" s="663"/>
      <c r="DS10" s="663"/>
      <c r="DT10" s="663"/>
      <c r="DU10" s="663"/>
      <c r="DV10" s="663"/>
      <c r="DW10" s="663"/>
      <c r="DX10" s="663"/>
      <c r="DY10" s="663"/>
      <c r="DZ10" s="663"/>
      <c r="EA10" s="663"/>
      <c r="EB10" s="663"/>
      <c r="EC10" s="698"/>
    </row>
    <row r="11" spans="2:143" ht="11.25" customHeight="1" x14ac:dyDescent="0.15">
      <c r="B11" s="659" t="s">
        <v>223</v>
      </c>
      <c r="C11" s="660"/>
      <c r="D11" s="660"/>
      <c r="E11" s="660"/>
      <c r="F11" s="660"/>
      <c r="G11" s="660"/>
      <c r="H11" s="660"/>
      <c r="I11" s="660"/>
      <c r="J11" s="660"/>
      <c r="K11" s="660"/>
      <c r="L11" s="660"/>
      <c r="M11" s="660"/>
      <c r="N11" s="660"/>
      <c r="O11" s="660"/>
      <c r="P11" s="660"/>
      <c r="Q11" s="661"/>
      <c r="R11" s="662">
        <v>9616</v>
      </c>
      <c r="S11" s="663"/>
      <c r="T11" s="663"/>
      <c r="U11" s="663"/>
      <c r="V11" s="663"/>
      <c r="W11" s="663"/>
      <c r="X11" s="663"/>
      <c r="Y11" s="664"/>
      <c r="Z11" s="715">
        <v>0.2</v>
      </c>
      <c r="AA11" s="715"/>
      <c r="AB11" s="715"/>
      <c r="AC11" s="715"/>
      <c r="AD11" s="716">
        <v>9616</v>
      </c>
      <c r="AE11" s="716"/>
      <c r="AF11" s="716"/>
      <c r="AG11" s="716"/>
      <c r="AH11" s="716"/>
      <c r="AI11" s="716"/>
      <c r="AJ11" s="716"/>
      <c r="AK11" s="716"/>
      <c r="AL11" s="685">
        <v>0.3</v>
      </c>
      <c r="AM11" s="717"/>
      <c r="AN11" s="717"/>
      <c r="AO11" s="718"/>
      <c r="AP11" s="659" t="s">
        <v>224</v>
      </c>
      <c r="AQ11" s="660"/>
      <c r="AR11" s="660"/>
      <c r="AS11" s="660"/>
      <c r="AT11" s="660"/>
      <c r="AU11" s="660"/>
      <c r="AV11" s="660"/>
      <c r="AW11" s="660"/>
      <c r="AX11" s="660"/>
      <c r="AY11" s="660"/>
      <c r="AZ11" s="660"/>
      <c r="BA11" s="660"/>
      <c r="BB11" s="660"/>
      <c r="BC11" s="660"/>
      <c r="BD11" s="660"/>
      <c r="BE11" s="660"/>
      <c r="BF11" s="661"/>
      <c r="BG11" s="662">
        <v>7853</v>
      </c>
      <c r="BH11" s="663"/>
      <c r="BI11" s="663"/>
      <c r="BJ11" s="663"/>
      <c r="BK11" s="663"/>
      <c r="BL11" s="663"/>
      <c r="BM11" s="663"/>
      <c r="BN11" s="664"/>
      <c r="BO11" s="715">
        <v>0.9</v>
      </c>
      <c r="BP11" s="715"/>
      <c r="BQ11" s="715"/>
      <c r="BR11" s="715"/>
      <c r="BS11" s="668" t="s">
        <v>110</v>
      </c>
      <c r="BT11" s="663"/>
      <c r="BU11" s="663"/>
      <c r="BV11" s="663"/>
      <c r="BW11" s="663"/>
      <c r="BX11" s="663"/>
      <c r="BY11" s="663"/>
      <c r="BZ11" s="663"/>
      <c r="CA11" s="663"/>
      <c r="CB11" s="698"/>
      <c r="CD11" s="699" t="s">
        <v>225</v>
      </c>
      <c r="CE11" s="696"/>
      <c r="CF11" s="696"/>
      <c r="CG11" s="696"/>
      <c r="CH11" s="696"/>
      <c r="CI11" s="696"/>
      <c r="CJ11" s="696"/>
      <c r="CK11" s="696"/>
      <c r="CL11" s="696"/>
      <c r="CM11" s="696"/>
      <c r="CN11" s="696"/>
      <c r="CO11" s="696"/>
      <c r="CP11" s="696"/>
      <c r="CQ11" s="697"/>
      <c r="CR11" s="662">
        <v>102448</v>
      </c>
      <c r="CS11" s="663"/>
      <c r="CT11" s="663"/>
      <c r="CU11" s="663"/>
      <c r="CV11" s="663"/>
      <c r="CW11" s="663"/>
      <c r="CX11" s="663"/>
      <c r="CY11" s="664"/>
      <c r="CZ11" s="715">
        <v>1.8</v>
      </c>
      <c r="DA11" s="715"/>
      <c r="DB11" s="715"/>
      <c r="DC11" s="715"/>
      <c r="DD11" s="668">
        <v>4033</v>
      </c>
      <c r="DE11" s="663"/>
      <c r="DF11" s="663"/>
      <c r="DG11" s="663"/>
      <c r="DH11" s="663"/>
      <c r="DI11" s="663"/>
      <c r="DJ11" s="663"/>
      <c r="DK11" s="663"/>
      <c r="DL11" s="663"/>
      <c r="DM11" s="663"/>
      <c r="DN11" s="663"/>
      <c r="DO11" s="663"/>
      <c r="DP11" s="664"/>
      <c r="DQ11" s="668">
        <v>79839</v>
      </c>
      <c r="DR11" s="663"/>
      <c r="DS11" s="663"/>
      <c r="DT11" s="663"/>
      <c r="DU11" s="663"/>
      <c r="DV11" s="663"/>
      <c r="DW11" s="663"/>
      <c r="DX11" s="663"/>
      <c r="DY11" s="663"/>
      <c r="DZ11" s="663"/>
      <c r="EA11" s="663"/>
      <c r="EB11" s="663"/>
      <c r="EC11" s="698"/>
    </row>
    <row r="12" spans="2:143" ht="11.25" customHeight="1" x14ac:dyDescent="0.15">
      <c r="B12" s="659" t="s">
        <v>226</v>
      </c>
      <c r="C12" s="660"/>
      <c r="D12" s="660"/>
      <c r="E12" s="660"/>
      <c r="F12" s="660"/>
      <c r="G12" s="660"/>
      <c r="H12" s="660"/>
      <c r="I12" s="660"/>
      <c r="J12" s="660"/>
      <c r="K12" s="660"/>
      <c r="L12" s="660"/>
      <c r="M12" s="660"/>
      <c r="N12" s="660"/>
      <c r="O12" s="660"/>
      <c r="P12" s="660"/>
      <c r="Q12" s="661"/>
      <c r="R12" s="662" t="s">
        <v>110</v>
      </c>
      <c r="S12" s="663"/>
      <c r="T12" s="663"/>
      <c r="U12" s="663"/>
      <c r="V12" s="663"/>
      <c r="W12" s="663"/>
      <c r="X12" s="663"/>
      <c r="Y12" s="664"/>
      <c r="Z12" s="715" t="s">
        <v>110</v>
      </c>
      <c r="AA12" s="715"/>
      <c r="AB12" s="715"/>
      <c r="AC12" s="715"/>
      <c r="AD12" s="716" t="s">
        <v>110</v>
      </c>
      <c r="AE12" s="716"/>
      <c r="AF12" s="716"/>
      <c r="AG12" s="716"/>
      <c r="AH12" s="716"/>
      <c r="AI12" s="716"/>
      <c r="AJ12" s="716"/>
      <c r="AK12" s="716"/>
      <c r="AL12" s="685" t="s">
        <v>110</v>
      </c>
      <c r="AM12" s="717"/>
      <c r="AN12" s="717"/>
      <c r="AO12" s="718"/>
      <c r="AP12" s="659" t="s">
        <v>227</v>
      </c>
      <c r="AQ12" s="660"/>
      <c r="AR12" s="660"/>
      <c r="AS12" s="660"/>
      <c r="AT12" s="660"/>
      <c r="AU12" s="660"/>
      <c r="AV12" s="660"/>
      <c r="AW12" s="660"/>
      <c r="AX12" s="660"/>
      <c r="AY12" s="660"/>
      <c r="AZ12" s="660"/>
      <c r="BA12" s="660"/>
      <c r="BB12" s="660"/>
      <c r="BC12" s="660"/>
      <c r="BD12" s="660"/>
      <c r="BE12" s="660"/>
      <c r="BF12" s="661"/>
      <c r="BG12" s="662">
        <v>518313</v>
      </c>
      <c r="BH12" s="663"/>
      <c r="BI12" s="663"/>
      <c r="BJ12" s="663"/>
      <c r="BK12" s="663"/>
      <c r="BL12" s="663"/>
      <c r="BM12" s="663"/>
      <c r="BN12" s="664"/>
      <c r="BO12" s="715">
        <v>57.4</v>
      </c>
      <c r="BP12" s="715"/>
      <c r="BQ12" s="715"/>
      <c r="BR12" s="715"/>
      <c r="BS12" s="668" t="s">
        <v>110</v>
      </c>
      <c r="BT12" s="663"/>
      <c r="BU12" s="663"/>
      <c r="BV12" s="663"/>
      <c r="BW12" s="663"/>
      <c r="BX12" s="663"/>
      <c r="BY12" s="663"/>
      <c r="BZ12" s="663"/>
      <c r="CA12" s="663"/>
      <c r="CB12" s="698"/>
      <c r="CD12" s="699" t="s">
        <v>228</v>
      </c>
      <c r="CE12" s="696"/>
      <c r="CF12" s="696"/>
      <c r="CG12" s="696"/>
      <c r="CH12" s="696"/>
      <c r="CI12" s="696"/>
      <c r="CJ12" s="696"/>
      <c r="CK12" s="696"/>
      <c r="CL12" s="696"/>
      <c r="CM12" s="696"/>
      <c r="CN12" s="696"/>
      <c r="CO12" s="696"/>
      <c r="CP12" s="696"/>
      <c r="CQ12" s="697"/>
      <c r="CR12" s="662">
        <v>147356</v>
      </c>
      <c r="CS12" s="663"/>
      <c r="CT12" s="663"/>
      <c r="CU12" s="663"/>
      <c r="CV12" s="663"/>
      <c r="CW12" s="663"/>
      <c r="CX12" s="663"/>
      <c r="CY12" s="664"/>
      <c r="CZ12" s="715">
        <v>2.6</v>
      </c>
      <c r="DA12" s="715"/>
      <c r="DB12" s="715"/>
      <c r="DC12" s="715"/>
      <c r="DD12" s="668">
        <v>17388</v>
      </c>
      <c r="DE12" s="663"/>
      <c r="DF12" s="663"/>
      <c r="DG12" s="663"/>
      <c r="DH12" s="663"/>
      <c r="DI12" s="663"/>
      <c r="DJ12" s="663"/>
      <c r="DK12" s="663"/>
      <c r="DL12" s="663"/>
      <c r="DM12" s="663"/>
      <c r="DN12" s="663"/>
      <c r="DO12" s="663"/>
      <c r="DP12" s="664"/>
      <c r="DQ12" s="668">
        <v>125201</v>
      </c>
      <c r="DR12" s="663"/>
      <c r="DS12" s="663"/>
      <c r="DT12" s="663"/>
      <c r="DU12" s="663"/>
      <c r="DV12" s="663"/>
      <c r="DW12" s="663"/>
      <c r="DX12" s="663"/>
      <c r="DY12" s="663"/>
      <c r="DZ12" s="663"/>
      <c r="EA12" s="663"/>
      <c r="EB12" s="663"/>
      <c r="EC12" s="698"/>
    </row>
    <row r="13" spans="2:143" ht="11.25" customHeight="1" x14ac:dyDescent="0.15">
      <c r="B13" s="659" t="s">
        <v>229</v>
      </c>
      <c r="C13" s="660"/>
      <c r="D13" s="660"/>
      <c r="E13" s="660"/>
      <c r="F13" s="660"/>
      <c r="G13" s="660"/>
      <c r="H13" s="660"/>
      <c r="I13" s="660"/>
      <c r="J13" s="660"/>
      <c r="K13" s="660"/>
      <c r="L13" s="660"/>
      <c r="M13" s="660"/>
      <c r="N13" s="660"/>
      <c r="O13" s="660"/>
      <c r="P13" s="660"/>
      <c r="Q13" s="661"/>
      <c r="R13" s="662">
        <v>13738</v>
      </c>
      <c r="S13" s="663"/>
      <c r="T13" s="663"/>
      <c r="U13" s="663"/>
      <c r="V13" s="663"/>
      <c r="W13" s="663"/>
      <c r="X13" s="663"/>
      <c r="Y13" s="664"/>
      <c r="Z13" s="715">
        <v>0.2</v>
      </c>
      <c r="AA13" s="715"/>
      <c r="AB13" s="715"/>
      <c r="AC13" s="715"/>
      <c r="AD13" s="716">
        <v>13738</v>
      </c>
      <c r="AE13" s="716"/>
      <c r="AF13" s="716"/>
      <c r="AG13" s="716"/>
      <c r="AH13" s="716"/>
      <c r="AI13" s="716"/>
      <c r="AJ13" s="716"/>
      <c r="AK13" s="716"/>
      <c r="AL13" s="685">
        <v>0.4</v>
      </c>
      <c r="AM13" s="717"/>
      <c r="AN13" s="717"/>
      <c r="AO13" s="718"/>
      <c r="AP13" s="659" t="s">
        <v>230</v>
      </c>
      <c r="AQ13" s="660"/>
      <c r="AR13" s="660"/>
      <c r="AS13" s="660"/>
      <c r="AT13" s="660"/>
      <c r="AU13" s="660"/>
      <c r="AV13" s="660"/>
      <c r="AW13" s="660"/>
      <c r="AX13" s="660"/>
      <c r="AY13" s="660"/>
      <c r="AZ13" s="660"/>
      <c r="BA13" s="660"/>
      <c r="BB13" s="660"/>
      <c r="BC13" s="660"/>
      <c r="BD13" s="660"/>
      <c r="BE13" s="660"/>
      <c r="BF13" s="661"/>
      <c r="BG13" s="662">
        <v>517287</v>
      </c>
      <c r="BH13" s="663"/>
      <c r="BI13" s="663"/>
      <c r="BJ13" s="663"/>
      <c r="BK13" s="663"/>
      <c r="BL13" s="663"/>
      <c r="BM13" s="663"/>
      <c r="BN13" s="664"/>
      <c r="BO13" s="715">
        <v>57.3</v>
      </c>
      <c r="BP13" s="715"/>
      <c r="BQ13" s="715"/>
      <c r="BR13" s="715"/>
      <c r="BS13" s="668" t="s">
        <v>110</v>
      </c>
      <c r="BT13" s="663"/>
      <c r="BU13" s="663"/>
      <c r="BV13" s="663"/>
      <c r="BW13" s="663"/>
      <c r="BX13" s="663"/>
      <c r="BY13" s="663"/>
      <c r="BZ13" s="663"/>
      <c r="CA13" s="663"/>
      <c r="CB13" s="698"/>
      <c r="CD13" s="699" t="s">
        <v>231</v>
      </c>
      <c r="CE13" s="696"/>
      <c r="CF13" s="696"/>
      <c r="CG13" s="696"/>
      <c r="CH13" s="696"/>
      <c r="CI13" s="696"/>
      <c r="CJ13" s="696"/>
      <c r="CK13" s="696"/>
      <c r="CL13" s="696"/>
      <c r="CM13" s="696"/>
      <c r="CN13" s="696"/>
      <c r="CO13" s="696"/>
      <c r="CP13" s="696"/>
      <c r="CQ13" s="697"/>
      <c r="CR13" s="662">
        <v>519367</v>
      </c>
      <c r="CS13" s="663"/>
      <c r="CT13" s="663"/>
      <c r="CU13" s="663"/>
      <c r="CV13" s="663"/>
      <c r="CW13" s="663"/>
      <c r="CX13" s="663"/>
      <c r="CY13" s="664"/>
      <c r="CZ13" s="715">
        <v>9.3000000000000007</v>
      </c>
      <c r="DA13" s="715"/>
      <c r="DB13" s="715"/>
      <c r="DC13" s="715"/>
      <c r="DD13" s="668">
        <v>302657</v>
      </c>
      <c r="DE13" s="663"/>
      <c r="DF13" s="663"/>
      <c r="DG13" s="663"/>
      <c r="DH13" s="663"/>
      <c r="DI13" s="663"/>
      <c r="DJ13" s="663"/>
      <c r="DK13" s="663"/>
      <c r="DL13" s="663"/>
      <c r="DM13" s="663"/>
      <c r="DN13" s="663"/>
      <c r="DO13" s="663"/>
      <c r="DP13" s="664"/>
      <c r="DQ13" s="668">
        <v>280576</v>
      </c>
      <c r="DR13" s="663"/>
      <c r="DS13" s="663"/>
      <c r="DT13" s="663"/>
      <c r="DU13" s="663"/>
      <c r="DV13" s="663"/>
      <c r="DW13" s="663"/>
      <c r="DX13" s="663"/>
      <c r="DY13" s="663"/>
      <c r="DZ13" s="663"/>
      <c r="EA13" s="663"/>
      <c r="EB13" s="663"/>
      <c r="EC13" s="698"/>
    </row>
    <row r="14" spans="2:143" ht="11.25" customHeight="1" x14ac:dyDescent="0.15">
      <c r="B14" s="659" t="s">
        <v>232</v>
      </c>
      <c r="C14" s="660"/>
      <c r="D14" s="660"/>
      <c r="E14" s="660"/>
      <c r="F14" s="660"/>
      <c r="G14" s="660"/>
      <c r="H14" s="660"/>
      <c r="I14" s="660"/>
      <c r="J14" s="660"/>
      <c r="K14" s="660"/>
      <c r="L14" s="660"/>
      <c r="M14" s="660"/>
      <c r="N14" s="660"/>
      <c r="O14" s="660"/>
      <c r="P14" s="660"/>
      <c r="Q14" s="661"/>
      <c r="R14" s="662" t="s">
        <v>110</v>
      </c>
      <c r="S14" s="663"/>
      <c r="T14" s="663"/>
      <c r="U14" s="663"/>
      <c r="V14" s="663"/>
      <c r="W14" s="663"/>
      <c r="X14" s="663"/>
      <c r="Y14" s="664"/>
      <c r="Z14" s="715" t="s">
        <v>110</v>
      </c>
      <c r="AA14" s="715"/>
      <c r="AB14" s="715"/>
      <c r="AC14" s="715"/>
      <c r="AD14" s="716" t="s">
        <v>110</v>
      </c>
      <c r="AE14" s="716"/>
      <c r="AF14" s="716"/>
      <c r="AG14" s="716"/>
      <c r="AH14" s="716"/>
      <c r="AI14" s="716"/>
      <c r="AJ14" s="716"/>
      <c r="AK14" s="716"/>
      <c r="AL14" s="685" t="s">
        <v>110</v>
      </c>
      <c r="AM14" s="717"/>
      <c r="AN14" s="717"/>
      <c r="AO14" s="718"/>
      <c r="AP14" s="659" t="s">
        <v>233</v>
      </c>
      <c r="AQ14" s="660"/>
      <c r="AR14" s="660"/>
      <c r="AS14" s="660"/>
      <c r="AT14" s="660"/>
      <c r="AU14" s="660"/>
      <c r="AV14" s="660"/>
      <c r="AW14" s="660"/>
      <c r="AX14" s="660"/>
      <c r="AY14" s="660"/>
      <c r="AZ14" s="660"/>
      <c r="BA14" s="660"/>
      <c r="BB14" s="660"/>
      <c r="BC14" s="660"/>
      <c r="BD14" s="660"/>
      <c r="BE14" s="660"/>
      <c r="BF14" s="661"/>
      <c r="BG14" s="662">
        <v>29957</v>
      </c>
      <c r="BH14" s="663"/>
      <c r="BI14" s="663"/>
      <c r="BJ14" s="663"/>
      <c r="BK14" s="663"/>
      <c r="BL14" s="663"/>
      <c r="BM14" s="663"/>
      <c r="BN14" s="664"/>
      <c r="BO14" s="715">
        <v>3.3</v>
      </c>
      <c r="BP14" s="715"/>
      <c r="BQ14" s="715"/>
      <c r="BR14" s="715"/>
      <c r="BS14" s="668" t="s">
        <v>110</v>
      </c>
      <c r="BT14" s="663"/>
      <c r="BU14" s="663"/>
      <c r="BV14" s="663"/>
      <c r="BW14" s="663"/>
      <c r="BX14" s="663"/>
      <c r="BY14" s="663"/>
      <c r="BZ14" s="663"/>
      <c r="CA14" s="663"/>
      <c r="CB14" s="698"/>
      <c r="CD14" s="699" t="s">
        <v>234</v>
      </c>
      <c r="CE14" s="696"/>
      <c r="CF14" s="696"/>
      <c r="CG14" s="696"/>
      <c r="CH14" s="696"/>
      <c r="CI14" s="696"/>
      <c r="CJ14" s="696"/>
      <c r="CK14" s="696"/>
      <c r="CL14" s="696"/>
      <c r="CM14" s="696"/>
      <c r="CN14" s="696"/>
      <c r="CO14" s="696"/>
      <c r="CP14" s="696"/>
      <c r="CQ14" s="697"/>
      <c r="CR14" s="662">
        <v>415568</v>
      </c>
      <c r="CS14" s="663"/>
      <c r="CT14" s="663"/>
      <c r="CU14" s="663"/>
      <c r="CV14" s="663"/>
      <c r="CW14" s="663"/>
      <c r="CX14" s="663"/>
      <c r="CY14" s="664"/>
      <c r="CZ14" s="715">
        <v>7.5</v>
      </c>
      <c r="DA14" s="715"/>
      <c r="DB14" s="715"/>
      <c r="DC14" s="715"/>
      <c r="DD14" s="668">
        <v>142977</v>
      </c>
      <c r="DE14" s="663"/>
      <c r="DF14" s="663"/>
      <c r="DG14" s="663"/>
      <c r="DH14" s="663"/>
      <c r="DI14" s="663"/>
      <c r="DJ14" s="663"/>
      <c r="DK14" s="663"/>
      <c r="DL14" s="663"/>
      <c r="DM14" s="663"/>
      <c r="DN14" s="663"/>
      <c r="DO14" s="663"/>
      <c r="DP14" s="664"/>
      <c r="DQ14" s="668">
        <v>314499</v>
      </c>
      <c r="DR14" s="663"/>
      <c r="DS14" s="663"/>
      <c r="DT14" s="663"/>
      <c r="DU14" s="663"/>
      <c r="DV14" s="663"/>
      <c r="DW14" s="663"/>
      <c r="DX14" s="663"/>
      <c r="DY14" s="663"/>
      <c r="DZ14" s="663"/>
      <c r="EA14" s="663"/>
      <c r="EB14" s="663"/>
      <c r="EC14" s="698"/>
    </row>
    <row r="15" spans="2:143" ht="11.25" customHeight="1" x14ac:dyDescent="0.15">
      <c r="B15" s="659" t="s">
        <v>235</v>
      </c>
      <c r="C15" s="660"/>
      <c r="D15" s="660"/>
      <c r="E15" s="660"/>
      <c r="F15" s="660"/>
      <c r="G15" s="660"/>
      <c r="H15" s="660"/>
      <c r="I15" s="660"/>
      <c r="J15" s="660"/>
      <c r="K15" s="660"/>
      <c r="L15" s="660"/>
      <c r="M15" s="660"/>
      <c r="N15" s="660"/>
      <c r="O15" s="660"/>
      <c r="P15" s="660"/>
      <c r="Q15" s="661"/>
      <c r="R15" s="662">
        <v>1628</v>
      </c>
      <c r="S15" s="663"/>
      <c r="T15" s="663"/>
      <c r="U15" s="663"/>
      <c r="V15" s="663"/>
      <c r="W15" s="663"/>
      <c r="X15" s="663"/>
      <c r="Y15" s="664"/>
      <c r="Z15" s="715">
        <v>0</v>
      </c>
      <c r="AA15" s="715"/>
      <c r="AB15" s="715"/>
      <c r="AC15" s="715"/>
      <c r="AD15" s="716">
        <v>1628</v>
      </c>
      <c r="AE15" s="716"/>
      <c r="AF15" s="716"/>
      <c r="AG15" s="716"/>
      <c r="AH15" s="716"/>
      <c r="AI15" s="716"/>
      <c r="AJ15" s="716"/>
      <c r="AK15" s="716"/>
      <c r="AL15" s="685">
        <v>0.1</v>
      </c>
      <c r="AM15" s="717"/>
      <c r="AN15" s="717"/>
      <c r="AO15" s="718"/>
      <c r="AP15" s="659" t="s">
        <v>236</v>
      </c>
      <c r="AQ15" s="660"/>
      <c r="AR15" s="660"/>
      <c r="AS15" s="660"/>
      <c r="AT15" s="660"/>
      <c r="AU15" s="660"/>
      <c r="AV15" s="660"/>
      <c r="AW15" s="660"/>
      <c r="AX15" s="660"/>
      <c r="AY15" s="660"/>
      <c r="AZ15" s="660"/>
      <c r="BA15" s="660"/>
      <c r="BB15" s="660"/>
      <c r="BC15" s="660"/>
      <c r="BD15" s="660"/>
      <c r="BE15" s="660"/>
      <c r="BF15" s="661"/>
      <c r="BG15" s="662">
        <v>52720</v>
      </c>
      <c r="BH15" s="663"/>
      <c r="BI15" s="663"/>
      <c r="BJ15" s="663"/>
      <c r="BK15" s="663"/>
      <c r="BL15" s="663"/>
      <c r="BM15" s="663"/>
      <c r="BN15" s="664"/>
      <c r="BO15" s="715">
        <v>5.8</v>
      </c>
      <c r="BP15" s="715"/>
      <c r="BQ15" s="715"/>
      <c r="BR15" s="715"/>
      <c r="BS15" s="668" t="s">
        <v>110</v>
      </c>
      <c r="BT15" s="663"/>
      <c r="BU15" s="663"/>
      <c r="BV15" s="663"/>
      <c r="BW15" s="663"/>
      <c r="BX15" s="663"/>
      <c r="BY15" s="663"/>
      <c r="BZ15" s="663"/>
      <c r="CA15" s="663"/>
      <c r="CB15" s="698"/>
      <c r="CD15" s="699" t="s">
        <v>237</v>
      </c>
      <c r="CE15" s="696"/>
      <c r="CF15" s="696"/>
      <c r="CG15" s="696"/>
      <c r="CH15" s="696"/>
      <c r="CI15" s="696"/>
      <c r="CJ15" s="696"/>
      <c r="CK15" s="696"/>
      <c r="CL15" s="696"/>
      <c r="CM15" s="696"/>
      <c r="CN15" s="696"/>
      <c r="CO15" s="696"/>
      <c r="CP15" s="696"/>
      <c r="CQ15" s="697"/>
      <c r="CR15" s="662">
        <v>301344</v>
      </c>
      <c r="CS15" s="663"/>
      <c r="CT15" s="663"/>
      <c r="CU15" s="663"/>
      <c r="CV15" s="663"/>
      <c r="CW15" s="663"/>
      <c r="CX15" s="663"/>
      <c r="CY15" s="664"/>
      <c r="CZ15" s="715">
        <v>5.4</v>
      </c>
      <c r="DA15" s="715"/>
      <c r="DB15" s="715"/>
      <c r="DC15" s="715"/>
      <c r="DD15" s="668">
        <v>17104</v>
      </c>
      <c r="DE15" s="663"/>
      <c r="DF15" s="663"/>
      <c r="DG15" s="663"/>
      <c r="DH15" s="663"/>
      <c r="DI15" s="663"/>
      <c r="DJ15" s="663"/>
      <c r="DK15" s="663"/>
      <c r="DL15" s="663"/>
      <c r="DM15" s="663"/>
      <c r="DN15" s="663"/>
      <c r="DO15" s="663"/>
      <c r="DP15" s="664"/>
      <c r="DQ15" s="668">
        <v>283676</v>
      </c>
      <c r="DR15" s="663"/>
      <c r="DS15" s="663"/>
      <c r="DT15" s="663"/>
      <c r="DU15" s="663"/>
      <c r="DV15" s="663"/>
      <c r="DW15" s="663"/>
      <c r="DX15" s="663"/>
      <c r="DY15" s="663"/>
      <c r="DZ15" s="663"/>
      <c r="EA15" s="663"/>
      <c r="EB15" s="663"/>
      <c r="EC15" s="698"/>
    </row>
    <row r="16" spans="2:143" ht="11.25" customHeight="1" x14ac:dyDescent="0.15">
      <c r="B16" s="659" t="s">
        <v>238</v>
      </c>
      <c r="C16" s="660"/>
      <c r="D16" s="660"/>
      <c r="E16" s="660"/>
      <c r="F16" s="660"/>
      <c r="G16" s="660"/>
      <c r="H16" s="660"/>
      <c r="I16" s="660"/>
      <c r="J16" s="660"/>
      <c r="K16" s="660"/>
      <c r="L16" s="660"/>
      <c r="M16" s="660"/>
      <c r="N16" s="660"/>
      <c r="O16" s="660"/>
      <c r="P16" s="660"/>
      <c r="Q16" s="661"/>
      <c r="R16" s="662">
        <v>2174337</v>
      </c>
      <c r="S16" s="663"/>
      <c r="T16" s="663"/>
      <c r="U16" s="663"/>
      <c r="V16" s="663"/>
      <c r="W16" s="663"/>
      <c r="X16" s="663"/>
      <c r="Y16" s="664"/>
      <c r="Z16" s="715">
        <v>36.799999999999997</v>
      </c>
      <c r="AA16" s="715"/>
      <c r="AB16" s="715"/>
      <c r="AC16" s="715"/>
      <c r="AD16" s="716">
        <v>1937773</v>
      </c>
      <c r="AE16" s="716"/>
      <c r="AF16" s="716"/>
      <c r="AG16" s="716"/>
      <c r="AH16" s="716"/>
      <c r="AI16" s="716"/>
      <c r="AJ16" s="716"/>
      <c r="AK16" s="716"/>
      <c r="AL16" s="685">
        <v>62.9</v>
      </c>
      <c r="AM16" s="717"/>
      <c r="AN16" s="717"/>
      <c r="AO16" s="718"/>
      <c r="AP16" s="659" t="s">
        <v>239</v>
      </c>
      <c r="AQ16" s="660"/>
      <c r="AR16" s="660"/>
      <c r="AS16" s="660"/>
      <c r="AT16" s="660"/>
      <c r="AU16" s="660"/>
      <c r="AV16" s="660"/>
      <c r="AW16" s="660"/>
      <c r="AX16" s="660"/>
      <c r="AY16" s="660"/>
      <c r="AZ16" s="660"/>
      <c r="BA16" s="660"/>
      <c r="BB16" s="660"/>
      <c r="BC16" s="660"/>
      <c r="BD16" s="660"/>
      <c r="BE16" s="660"/>
      <c r="BF16" s="661"/>
      <c r="BG16" s="662" t="s">
        <v>110</v>
      </c>
      <c r="BH16" s="663"/>
      <c r="BI16" s="663"/>
      <c r="BJ16" s="663"/>
      <c r="BK16" s="663"/>
      <c r="BL16" s="663"/>
      <c r="BM16" s="663"/>
      <c r="BN16" s="664"/>
      <c r="BO16" s="715" t="s">
        <v>110</v>
      </c>
      <c r="BP16" s="715"/>
      <c r="BQ16" s="715"/>
      <c r="BR16" s="715"/>
      <c r="BS16" s="668" t="s">
        <v>110</v>
      </c>
      <c r="BT16" s="663"/>
      <c r="BU16" s="663"/>
      <c r="BV16" s="663"/>
      <c r="BW16" s="663"/>
      <c r="BX16" s="663"/>
      <c r="BY16" s="663"/>
      <c r="BZ16" s="663"/>
      <c r="CA16" s="663"/>
      <c r="CB16" s="698"/>
      <c r="CD16" s="699" t="s">
        <v>240</v>
      </c>
      <c r="CE16" s="696"/>
      <c r="CF16" s="696"/>
      <c r="CG16" s="696"/>
      <c r="CH16" s="696"/>
      <c r="CI16" s="696"/>
      <c r="CJ16" s="696"/>
      <c r="CK16" s="696"/>
      <c r="CL16" s="696"/>
      <c r="CM16" s="696"/>
      <c r="CN16" s="696"/>
      <c r="CO16" s="696"/>
      <c r="CP16" s="696"/>
      <c r="CQ16" s="697"/>
      <c r="CR16" s="662">
        <v>8585</v>
      </c>
      <c r="CS16" s="663"/>
      <c r="CT16" s="663"/>
      <c r="CU16" s="663"/>
      <c r="CV16" s="663"/>
      <c r="CW16" s="663"/>
      <c r="CX16" s="663"/>
      <c r="CY16" s="664"/>
      <c r="CZ16" s="715">
        <v>0.2</v>
      </c>
      <c r="DA16" s="715"/>
      <c r="DB16" s="715"/>
      <c r="DC16" s="715"/>
      <c r="DD16" s="668" t="s">
        <v>110</v>
      </c>
      <c r="DE16" s="663"/>
      <c r="DF16" s="663"/>
      <c r="DG16" s="663"/>
      <c r="DH16" s="663"/>
      <c r="DI16" s="663"/>
      <c r="DJ16" s="663"/>
      <c r="DK16" s="663"/>
      <c r="DL16" s="663"/>
      <c r="DM16" s="663"/>
      <c r="DN16" s="663"/>
      <c r="DO16" s="663"/>
      <c r="DP16" s="664"/>
      <c r="DQ16" s="668">
        <v>5146</v>
      </c>
      <c r="DR16" s="663"/>
      <c r="DS16" s="663"/>
      <c r="DT16" s="663"/>
      <c r="DU16" s="663"/>
      <c r="DV16" s="663"/>
      <c r="DW16" s="663"/>
      <c r="DX16" s="663"/>
      <c r="DY16" s="663"/>
      <c r="DZ16" s="663"/>
      <c r="EA16" s="663"/>
      <c r="EB16" s="663"/>
      <c r="EC16" s="698"/>
    </row>
    <row r="17" spans="2:133" ht="11.25" customHeight="1" x14ac:dyDescent="0.15">
      <c r="B17" s="659" t="s">
        <v>241</v>
      </c>
      <c r="C17" s="660"/>
      <c r="D17" s="660"/>
      <c r="E17" s="660"/>
      <c r="F17" s="660"/>
      <c r="G17" s="660"/>
      <c r="H17" s="660"/>
      <c r="I17" s="660"/>
      <c r="J17" s="660"/>
      <c r="K17" s="660"/>
      <c r="L17" s="660"/>
      <c r="M17" s="660"/>
      <c r="N17" s="660"/>
      <c r="O17" s="660"/>
      <c r="P17" s="660"/>
      <c r="Q17" s="661"/>
      <c r="R17" s="662">
        <v>1937773</v>
      </c>
      <c r="S17" s="663"/>
      <c r="T17" s="663"/>
      <c r="U17" s="663"/>
      <c r="V17" s="663"/>
      <c r="W17" s="663"/>
      <c r="X17" s="663"/>
      <c r="Y17" s="664"/>
      <c r="Z17" s="715">
        <v>32.799999999999997</v>
      </c>
      <c r="AA17" s="715"/>
      <c r="AB17" s="715"/>
      <c r="AC17" s="715"/>
      <c r="AD17" s="716">
        <v>1937773</v>
      </c>
      <c r="AE17" s="716"/>
      <c r="AF17" s="716"/>
      <c r="AG17" s="716"/>
      <c r="AH17" s="716"/>
      <c r="AI17" s="716"/>
      <c r="AJ17" s="716"/>
      <c r="AK17" s="716"/>
      <c r="AL17" s="685">
        <v>62.9</v>
      </c>
      <c r="AM17" s="717"/>
      <c r="AN17" s="717"/>
      <c r="AO17" s="718"/>
      <c r="AP17" s="659" t="s">
        <v>242</v>
      </c>
      <c r="AQ17" s="660"/>
      <c r="AR17" s="660"/>
      <c r="AS17" s="660"/>
      <c r="AT17" s="660"/>
      <c r="AU17" s="660"/>
      <c r="AV17" s="660"/>
      <c r="AW17" s="660"/>
      <c r="AX17" s="660"/>
      <c r="AY17" s="660"/>
      <c r="AZ17" s="660"/>
      <c r="BA17" s="660"/>
      <c r="BB17" s="660"/>
      <c r="BC17" s="660"/>
      <c r="BD17" s="660"/>
      <c r="BE17" s="660"/>
      <c r="BF17" s="661"/>
      <c r="BG17" s="662" t="s">
        <v>110</v>
      </c>
      <c r="BH17" s="663"/>
      <c r="BI17" s="663"/>
      <c r="BJ17" s="663"/>
      <c r="BK17" s="663"/>
      <c r="BL17" s="663"/>
      <c r="BM17" s="663"/>
      <c r="BN17" s="664"/>
      <c r="BO17" s="715" t="s">
        <v>110</v>
      </c>
      <c r="BP17" s="715"/>
      <c r="BQ17" s="715"/>
      <c r="BR17" s="715"/>
      <c r="BS17" s="668" t="s">
        <v>110</v>
      </c>
      <c r="BT17" s="663"/>
      <c r="BU17" s="663"/>
      <c r="BV17" s="663"/>
      <c r="BW17" s="663"/>
      <c r="BX17" s="663"/>
      <c r="BY17" s="663"/>
      <c r="BZ17" s="663"/>
      <c r="CA17" s="663"/>
      <c r="CB17" s="698"/>
      <c r="CD17" s="699" t="s">
        <v>243</v>
      </c>
      <c r="CE17" s="696"/>
      <c r="CF17" s="696"/>
      <c r="CG17" s="696"/>
      <c r="CH17" s="696"/>
      <c r="CI17" s="696"/>
      <c r="CJ17" s="696"/>
      <c r="CK17" s="696"/>
      <c r="CL17" s="696"/>
      <c r="CM17" s="696"/>
      <c r="CN17" s="696"/>
      <c r="CO17" s="696"/>
      <c r="CP17" s="696"/>
      <c r="CQ17" s="697"/>
      <c r="CR17" s="662">
        <v>430444</v>
      </c>
      <c r="CS17" s="663"/>
      <c r="CT17" s="663"/>
      <c r="CU17" s="663"/>
      <c r="CV17" s="663"/>
      <c r="CW17" s="663"/>
      <c r="CX17" s="663"/>
      <c r="CY17" s="664"/>
      <c r="CZ17" s="715">
        <v>7.7</v>
      </c>
      <c r="DA17" s="715"/>
      <c r="DB17" s="715"/>
      <c r="DC17" s="715"/>
      <c r="DD17" s="668" t="s">
        <v>110</v>
      </c>
      <c r="DE17" s="663"/>
      <c r="DF17" s="663"/>
      <c r="DG17" s="663"/>
      <c r="DH17" s="663"/>
      <c r="DI17" s="663"/>
      <c r="DJ17" s="663"/>
      <c r="DK17" s="663"/>
      <c r="DL17" s="663"/>
      <c r="DM17" s="663"/>
      <c r="DN17" s="663"/>
      <c r="DO17" s="663"/>
      <c r="DP17" s="664"/>
      <c r="DQ17" s="668">
        <v>430444</v>
      </c>
      <c r="DR17" s="663"/>
      <c r="DS17" s="663"/>
      <c r="DT17" s="663"/>
      <c r="DU17" s="663"/>
      <c r="DV17" s="663"/>
      <c r="DW17" s="663"/>
      <c r="DX17" s="663"/>
      <c r="DY17" s="663"/>
      <c r="DZ17" s="663"/>
      <c r="EA17" s="663"/>
      <c r="EB17" s="663"/>
      <c r="EC17" s="698"/>
    </row>
    <row r="18" spans="2:133" ht="11.25" customHeight="1" x14ac:dyDescent="0.15">
      <c r="B18" s="659" t="s">
        <v>244</v>
      </c>
      <c r="C18" s="660"/>
      <c r="D18" s="660"/>
      <c r="E18" s="660"/>
      <c r="F18" s="660"/>
      <c r="G18" s="660"/>
      <c r="H18" s="660"/>
      <c r="I18" s="660"/>
      <c r="J18" s="660"/>
      <c r="K18" s="660"/>
      <c r="L18" s="660"/>
      <c r="M18" s="660"/>
      <c r="N18" s="660"/>
      <c r="O18" s="660"/>
      <c r="P18" s="660"/>
      <c r="Q18" s="661"/>
      <c r="R18" s="662">
        <v>236564</v>
      </c>
      <c r="S18" s="663"/>
      <c r="T18" s="663"/>
      <c r="U18" s="663"/>
      <c r="V18" s="663"/>
      <c r="W18" s="663"/>
      <c r="X18" s="663"/>
      <c r="Y18" s="664"/>
      <c r="Z18" s="715">
        <v>4</v>
      </c>
      <c r="AA18" s="715"/>
      <c r="AB18" s="715"/>
      <c r="AC18" s="715"/>
      <c r="AD18" s="716" t="s">
        <v>110</v>
      </c>
      <c r="AE18" s="716"/>
      <c r="AF18" s="716"/>
      <c r="AG18" s="716"/>
      <c r="AH18" s="716"/>
      <c r="AI18" s="716"/>
      <c r="AJ18" s="716"/>
      <c r="AK18" s="716"/>
      <c r="AL18" s="685" t="s">
        <v>110</v>
      </c>
      <c r="AM18" s="717"/>
      <c r="AN18" s="717"/>
      <c r="AO18" s="718"/>
      <c r="AP18" s="659" t="s">
        <v>245</v>
      </c>
      <c r="AQ18" s="660"/>
      <c r="AR18" s="660"/>
      <c r="AS18" s="660"/>
      <c r="AT18" s="660"/>
      <c r="AU18" s="660"/>
      <c r="AV18" s="660"/>
      <c r="AW18" s="660"/>
      <c r="AX18" s="660"/>
      <c r="AY18" s="660"/>
      <c r="AZ18" s="660"/>
      <c r="BA18" s="660"/>
      <c r="BB18" s="660"/>
      <c r="BC18" s="660"/>
      <c r="BD18" s="660"/>
      <c r="BE18" s="660"/>
      <c r="BF18" s="661"/>
      <c r="BG18" s="662" t="s">
        <v>110</v>
      </c>
      <c r="BH18" s="663"/>
      <c r="BI18" s="663"/>
      <c r="BJ18" s="663"/>
      <c r="BK18" s="663"/>
      <c r="BL18" s="663"/>
      <c r="BM18" s="663"/>
      <c r="BN18" s="664"/>
      <c r="BO18" s="715" t="s">
        <v>110</v>
      </c>
      <c r="BP18" s="715"/>
      <c r="BQ18" s="715"/>
      <c r="BR18" s="715"/>
      <c r="BS18" s="668" t="s">
        <v>110</v>
      </c>
      <c r="BT18" s="663"/>
      <c r="BU18" s="663"/>
      <c r="BV18" s="663"/>
      <c r="BW18" s="663"/>
      <c r="BX18" s="663"/>
      <c r="BY18" s="663"/>
      <c r="BZ18" s="663"/>
      <c r="CA18" s="663"/>
      <c r="CB18" s="698"/>
      <c r="CD18" s="699" t="s">
        <v>246</v>
      </c>
      <c r="CE18" s="696"/>
      <c r="CF18" s="696"/>
      <c r="CG18" s="696"/>
      <c r="CH18" s="696"/>
      <c r="CI18" s="696"/>
      <c r="CJ18" s="696"/>
      <c r="CK18" s="696"/>
      <c r="CL18" s="696"/>
      <c r="CM18" s="696"/>
      <c r="CN18" s="696"/>
      <c r="CO18" s="696"/>
      <c r="CP18" s="696"/>
      <c r="CQ18" s="697"/>
      <c r="CR18" s="662" t="s">
        <v>110</v>
      </c>
      <c r="CS18" s="663"/>
      <c r="CT18" s="663"/>
      <c r="CU18" s="663"/>
      <c r="CV18" s="663"/>
      <c r="CW18" s="663"/>
      <c r="CX18" s="663"/>
      <c r="CY18" s="664"/>
      <c r="CZ18" s="715" t="s">
        <v>110</v>
      </c>
      <c r="DA18" s="715"/>
      <c r="DB18" s="715"/>
      <c r="DC18" s="715"/>
      <c r="DD18" s="668" t="s">
        <v>110</v>
      </c>
      <c r="DE18" s="663"/>
      <c r="DF18" s="663"/>
      <c r="DG18" s="663"/>
      <c r="DH18" s="663"/>
      <c r="DI18" s="663"/>
      <c r="DJ18" s="663"/>
      <c r="DK18" s="663"/>
      <c r="DL18" s="663"/>
      <c r="DM18" s="663"/>
      <c r="DN18" s="663"/>
      <c r="DO18" s="663"/>
      <c r="DP18" s="664"/>
      <c r="DQ18" s="668" t="s">
        <v>110</v>
      </c>
      <c r="DR18" s="663"/>
      <c r="DS18" s="663"/>
      <c r="DT18" s="663"/>
      <c r="DU18" s="663"/>
      <c r="DV18" s="663"/>
      <c r="DW18" s="663"/>
      <c r="DX18" s="663"/>
      <c r="DY18" s="663"/>
      <c r="DZ18" s="663"/>
      <c r="EA18" s="663"/>
      <c r="EB18" s="663"/>
      <c r="EC18" s="698"/>
    </row>
    <row r="19" spans="2:133" ht="11.25" customHeight="1" x14ac:dyDescent="0.15">
      <c r="B19" s="659" t="s">
        <v>247</v>
      </c>
      <c r="C19" s="660"/>
      <c r="D19" s="660"/>
      <c r="E19" s="660"/>
      <c r="F19" s="660"/>
      <c r="G19" s="660"/>
      <c r="H19" s="660"/>
      <c r="I19" s="660"/>
      <c r="J19" s="660"/>
      <c r="K19" s="660"/>
      <c r="L19" s="660"/>
      <c r="M19" s="660"/>
      <c r="N19" s="660"/>
      <c r="O19" s="660"/>
      <c r="P19" s="660"/>
      <c r="Q19" s="661"/>
      <c r="R19" s="662" t="s">
        <v>110</v>
      </c>
      <c r="S19" s="663"/>
      <c r="T19" s="663"/>
      <c r="U19" s="663"/>
      <c r="V19" s="663"/>
      <c r="W19" s="663"/>
      <c r="X19" s="663"/>
      <c r="Y19" s="664"/>
      <c r="Z19" s="715" t="s">
        <v>110</v>
      </c>
      <c r="AA19" s="715"/>
      <c r="AB19" s="715"/>
      <c r="AC19" s="715"/>
      <c r="AD19" s="716" t="s">
        <v>110</v>
      </c>
      <c r="AE19" s="716"/>
      <c r="AF19" s="716"/>
      <c r="AG19" s="716"/>
      <c r="AH19" s="716"/>
      <c r="AI19" s="716"/>
      <c r="AJ19" s="716"/>
      <c r="AK19" s="716"/>
      <c r="AL19" s="685" t="s">
        <v>110</v>
      </c>
      <c r="AM19" s="717"/>
      <c r="AN19" s="717"/>
      <c r="AO19" s="718"/>
      <c r="AP19" s="659" t="s">
        <v>248</v>
      </c>
      <c r="AQ19" s="660"/>
      <c r="AR19" s="660"/>
      <c r="AS19" s="660"/>
      <c r="AT19" s="660"/>
      <c r="AU19" s="660"/>
      <c r="AV19" s="660"/>
      <c r="AW19" s="660"/>
      <c r="AX19" s="660"/>
      <c r="AY19" s="660"/>
      <c r="AZ19" s="660"/>
      <c r="BA19" s="660"/>
      <c r="BB19" s="660"/>
      <c r="BC19" s="660"/>
      <c r="BD19" s="660"/>
      <c r="BE19" s="660"/>
      <c r="BF19" s="661"/>
      <c r="BG19" s="662">
        <v>22601</v>
      </c>
      <c r="BH19" s="663"/>
      <c r="BI19" s="663"/>
      <c r="BJ19" s="663"/>
      <c r="BK19" s="663"/>
      <c r="BL19" s="663"/>
      <c r="BM19" s="663"/>
      <c r="BN19" s="664"/>
      <c r="BO19" s="715">
        <v>2.5</v>
      </c>
      <c r="BP19" s="715"/>
      <c r="BQ19" s="715"/>
      <c r="BR19" s="715"/>
      <c r="BS19" s="668" t="s">
        <v>110</v>
      </c>
      <c r="BT19" s="663"/>
      <c r="BU19" s="663"/>
      <c r="BV19" s="663"/>
      <c r="BW19" s="663"/>
      <c r="BX19" s="663"/>
      <c r="BY19" s="663"/>
      <c r="BZ19" s="663"/>
      <c r="CA19" s="663"/>
      <c r="CB19" s="698"/>
      <c r="CD19" s="699" t="s">
        <v>249</v>
      </c>
      <c r="CE19" s="696"/>
      <c r="CF19" s="696"/>
      <c r="CG19" s="696"/>
      <c r="CH19" s="696"/>
      <c r="CI19" s="696"/>
      <c r="CJ19" s="696"/>
      <c r="CK19" s="696"/>
      <c r="CL19" s="696"/>
      <c r="CM19" s="696"/>
      <c r="CN19" s="696"/>
      <c r="CO19" s="696"/>
      <c r="CP19" s="696"/>
      <c r="CQ19" s="697"/>
      <c r="CR19" s="662" t="s">
        <v>110</v>
      </c>
      <c r="CS19" s="663"/>
      <c r="CT19" s="663"/>
      <c r="CU19" s="663"/>
      <c r="CV19" s="663"/>
      <c r="CW19" s="663"/>
      <c r="CX19" s="663"/>
      <c r="CY19" s="664"/>
      <c r="CZ19" s="715" t="s">
        <v>110</v>
      </c>
      <c r="DA19" s="715"/>
      <c r="DB19" s="715"/>
      <c r="DC19" s="715"/>
      <c r="DD19" s="668" t="s">
        <v>110</v>
      </c>
      <c r="DE19" s="663"/>
      <c r="DF19" s="663"/>
      <c r="DG19" s="663"/>
      <c r="DH19" s="663"/>
      <c r="DI19" s="663"/>
      <c r="DJ19" s="663"/>
      <c r="DK19" s="663"/>
      <c r="DL19" s="663"/>
      <c r="DM19" s="663"/>
      <c r="DN19" s="663"/>
      <c r="DO19" s="663"/>
      <c r="DP19" s="664"/>
      <c r="DQ19" s="668" t="s">
        <v>110</v>
      </c>
      <c r="DR19" s="663"/>
      <c r="DS19" s="663"/>
      <c r="DT19" s="663"/>
      <c r="DU19" s="663"/>
      <c r="DV19" s="663"/>
      <c r="DW19" s="663"/>
      <c r="DX19" s="663"/>
      <c r="DY19" s="663"/>
      <c r="DZ19" s="663"/>
      <c r="EA19" s="663"/>
      <c r="EB19" s="663"/>
      <c r="EC19" s="698"/>
    </row>
    <row r="20" spans="2:133" ht="11.25" customHeight="1" x14ac:dyDescent="0.15">
      <c r="B20" s="659" t="s">
        <v>250</v>
      </c>
      <c r="C20" s="660"/>
      <c r="D20" s="660"/>
      <c r="E20" s="660"/>
      <c r="F20" s="660"/>
      <c r="G20" s="660"/>
      <c r="H20" s="660"/>
      <c r="I20" s="660"/>
      <c r="J20" s="660"/>
      <c r="K20" s="660"/>
      <c r="L20" s="660"/>
      <c r="M20" s="660"/>
      <c r="N20" s="660"/>
      <c r="O20" s="660"/>
      <c r="P20" s="660"/>
      <c r="Q20" s="661"/>
      <c r="R20" s="662">
        <v>3309694</v>
      </c>
      <c r="S20" s="663"/>
      <c r="T20" s="663"/>
      <c r="U20" s="663"/>
      <c r="V20" s="663"/>
      <c r="W20" s="663"/>
      <c r="X20" s="663"/>
      <c r="Y20" s="664"/>
      <c r="Z20" s="715">
        <v>56</v>
      </c>
      <c r="AA20" s="715"/>
      <c r="AB20" s="715"/>
      <c r="AC20" s="715"/>
      <c r="AD20" s="716">
        <v>3073130</v>
      </c>
      <c r="AE20" s="716"/>
      <c r="AF20" s="716"/>
      <c r="AG20" s="716"/>
      <c r="AH20" s="716"/>
      <c r="AI20" s="716"/>
      <c r="AJ20" s="716"/>
      <c r="AK20" s="716"/>
      <c r="AL20" s="685">
        <v>99.8</v>
      </c>
      <c r="AM20" s="717"/>
      <c r="AN20" s="717"/>
      <c r="AO20" s="718"/>
      <c r="AP20" s="659" t="s">
        <v>251</v>
      </c>
      <c r="AQ20" s="660"/>
      <c r="AR20" s="660"/>
      <c r="AS20" s="660"/>
      <c r="AT20" s="660"/>
      <c r="AU20" s="660"/>
      <c r="AV20" s="660"/>
      <c r="AW20" s="660"/>
      <c r="AX20" s="660"/>
      <c r="AY20" s="660"/>
      <c r="AZ20" s="660"/>
      <c r="BA20" s="660"/>
      <c r="BB20" s="660"/>
      <c r="BC20" s="660"/>
      <c r="BD20" s="660"/>
      <c r="BE20" s="660"/>
      <c r="BF20" s="661"/>
      <c r="BG20" s="662">
        <v>22601</v>
      </c>
      <c r="BH20" s="663"/>
      <c r="BI20" s="663"/>
      <c r="BJ20" s="663"/>
      <c r="BK20" s="663"/>
      <c r="BL20" s="663"/>
      <c r="BM20" s="663"/>
      <c r="BN20" s="664"/>
      <c r="BO20" s="715">
        <v>2.5</v>
      </c>
      <c r="BP20" s="715"/>
      <c r="BQ20" s="715"/>
      <c r="BR20" s="715"/>
      <c r="BS20" s="668" t="s">
        <v>110</v>
      </c>
      <c r="BT20" s="663"/>
      <c r="BU20" s="663"/>
      <c r="BV20" s="663"/>
      <c r="BW20" s="663"/>
      <c r="BX20" s="663"/>
      <c r="BY20" s="663"/>
      <c r="BZ20" s="663"/>
      <c r="CA20" s="663"/>
      <c r="CB20" s="698"/>
      <c r="CD20" s="699" t="s">
        <v>252</v>
      </c>
      <c r="CE20" s="696"/>
      <c r="CF20" s="696"/>
      <c r="CG20" s="696"/>
      <c r="CH20" s="696"/>
      <c r="CI20" s="696"/>
      <c r="CJ20" s="696"/>
      <c r="CK20" s="696"/>
      <c r="CL20" s="696"/>
      <c r="CM20" s="696"/>
      <c r="CN20" s="696"/>
      <c r="CO20" s="696"/>
      <c r="CP20" s="696"/>
      <c r="CQ20" s="697"/>
      <c r="CR20" s="662">
        <v>5575737</v>
      </c>
      <c r="CS20" s="663"/>
      <c r="CT20" s="663"/>
      <c r="CU20" s="663"/>
      <c r="CV20" s="663"/>
      <c r="CW20" s="663"/>
      <c r="CX20" s="663"/>
      <c r="CY20" s="664"/>
      <c r="CZ20" s="715">
        <v>100</v>
      </c>
      <c r="DA20" s="715"/>
      <c r="DB20" s="715"/>
      <c r="DC20" s="715"/>
      <c r="DD20" s="668">
        <v>1001149</v>
      </c>
      <c r="DE20" s="663"/>
      <c r="DF20" s="663"/>
      <c r="DG20" s="663"/>
      <c r="DH20" s="663"/>
      <c r="DI20" s="663"/>
      <c r="DJ20" s="663"/>
      <c r="DK20" s="663"/>
      <c r="DL20" s="663"/>
      <c r="DM20" s="663"/>
      <c r="DN20" s="663"/>
      <c r="DO20" s="663"/>
      <c r="DP20" s="664"/>
      <c r="DQ20" s="668">
        <v>3966408</v>
      </c>
      <c r="DR20" s="663"/>
      <c r="DS20" s="663"/>
      <c r="DT20" s="663"/>
      <c r="DU20" s="663"/>
      <c r="DV20" s="663"/>
      <c r="DW20" s="663"/>
      <c r="DX20" s="663"/>
      <c r="DY20" s="663"/>
      <c r="DZ20" s="663"/>
      <c r="EA20" s="663"/>
      <c r="EB20" s="663"/>
      <c r="EC20" s="698"/>
    </row>
    <row r="21" spans="2:133" ht="11.25" customHeight="1" x14ac:dyDescent="0.15">
      <c r="B21" s="659" t="s">
        <v>253</v>
      </c>
      <c r="C21" s="660"/>
      <c r="D21" s="660"/>
      <c r="E21" s="660"/>
      <c r="F21" s="660"/>
      <c r="G21" s="660"/>
      <c r="H21" s="660"/>
      <c r="I21" s="660"/>
      <c r="J21" s="660"/>
      <c r="K21" s="660"/>
      <c r="L21" s="660"/>
      <c r="M21" s="660"/>
      <c r="N21" s="660"/>
      <c r="O21" s="660"/>
      <c r="P21" s="660"/>
      <c r="Q21" s="661"/>
      <c r="R21" s="662">
        <v>808</v>
      </c>
      <c r="S21" s="663"/>
      <c r="T21" s="663"/>
      <c r="U21" s="663"/>
      <c r="V21" s="663"/>
      <c r="W21" s="663"/>
      <c r="X21" s="663"/>
      <c r="Y21" s="664"/>
      <c r="Z21" s="715">
        <v>0</v>
      </c>
      <c r="AA21" s="715"/>
      <c r="AB21" s="715"/>
      <c r="AC21" s="715"/>
      <c r="AD21" s="716">
        <v>808</v>
      </c>
      <c r="AE21" s="716"/>
      <c r="AF21" s="716"/>
      <c r="AG21" s="716"/>
      <c r="AH21" s="716"/>
      <c r="AI21" s="716"/>
      <c r="AJ21" s="716"/>
      <c r="AK21" s="716"/>
      <c r="AL21" s="685">
        <v>0</v>
      </c>
      <c r="AM21" s="717"/>
      <c r="AN21" s="717"/>
      <c r="AO21" s="718"/>
      <c r="AP21" s="753" t="s">
        <v>254</v>
      </c>
      <c r="AQ21" s="763"/>
      <c r="AR21" s="763"/>
      <c r="AS21" s="763"/>
      <c r="AT21" s="763"/>
      <c r="AU21" s="763"/>
      <c r="AV21" s="763"/>
      <c r="AW21" s="763"/>
      <c r="AX21" s="763"/>
      <c r="AY21" s="763"/>
      <c r="AZ21" s="763"/>
      <c r="BA21" s="763"/>
      <c r="BB21" s="763"/>
      <c r="BC21" s="763"/>
      <c r="BD21" s="763"/>
      <c r="BE21" s="763"/>
      <c r="BF21" s="755"/>
      <c r="BG21" s="662">
        <v>22601</v>
      </c>
      <c r="BH21" s="663"/>
      <c r="BI21" s="663"/>
      <c r="BJ21" s="663"/>
      <c r="BK21" s="663"/>
      <c r="BL21" s="663"/>
      <c r="BM21" s="663"/>
      <c r="BN21" s="664"/>
      <c r="BO21" s="715">
        <v>2.5</v>
      </c>
      <c r="BP21" s="715"/>
      <c r="BQ21" s="715"/>
      <c r="BR21" s="715"/>
      <c r="BS21" s="668" t="s">
        <v>110</v>
      </c>
      <c r="BT21" s="663"/>
      <c r="BU21" s="663"/>
      <c r="BV21" s="663"/>
      <c r="BW21" s="663"/>
      <c r="BX21" s="663"/>
      <c r="BY21" s="663"/>
      <c r="BZ21" s="663"/>
      <c r="CA21" s="663"/>
      <c r="CB21" s="698"/>
      <c r="CD21" s="700"/>
      <c r="CE21" s="701"/>
      <c r="CF21" s="701"/>
      <c r="CG21" s="701"/>
      <c r="CH21" s="701"/>
      <c r="CI21" s="701"/>
      <c r="CJ21" s="701"/>
      <c r="CK21" s="701"/>
      <c r="CL21" s="701"/>
      <c r="CM21" s="701"/>
      <c r="CN21" s="701"/>
      <c r="CO21" s="701"/>
      <c r="CP21" s="701"/>
      <c r="CQ21" s="702"/>
      <c r="CR21" s="662"/>
      <c r="CS21" s="663"/>
      <c r="CT21" s="663"/>
      <c r="CU21" s="663"/>
      <c r="CV21" s="663"/>
      <c r="CW21" s="663"/>
      <c r="CX21" s="663"/>
      <c r="CY21" s="664"/>
      <c r="CZ21" s="715"/>
      <c r="DA21" s="715"/>
      <c r="DB21" s="715"/>
      <c r="DC21" s="715"/>
      <c r="DD21" s="668"/>
      <c r="DE21" s="663"/>
      <c r="DF21" s="663"/>
      <c r="DG21" s="663"/>
      <c r="DH21" s="663"/>
      <c r="DI21" s="663"/>
      <c r="DJ21" s="663"/>
      <c r="DK21" s="663"/>
      <c r="DL21" s="663"/>
      <c r="DM21" s="663"/>
      <c r="DN21" s="663"/>
      <c r="DO21" s="663"/>
      <c r="DP21" s="664"/>
      <c r="DQ21" s="668"/>
      <c r="DR21" s="663"/>
      <c r="DS21" s="663"/>
      <c r="DT21" s="663"/>
      <c r="DU21" s="663"/>
      <c r="DV21" s="663"/>
      <c r="DW21" s="663"/>
      <c r="DX21" s="663"/>
      <c r="DY21" s="663"/>
      <c r="DZ21" s="663"/>
      <c r="EA21" s="663"/>
      <c r="EB21" s="663"/>
      <c r="EC21" s="698"/>
    </row>
    <row r="22" spans="2:133" ht="11.25" customHeight="1" x14ac:dyDescent="0.15">
      <c r="B22" s="659" t="s">
        <v>255</v>
      </c>
      <c r="C22" s="660"/>
      <c r="D22" s="660"/>
      <c r="E22" s="660"/>
      <c r="F22" s="660"/>
      <c r="G22" s="660"/>
      <c r="H22" s="660"/>
      <c r="I22" s="660"/>
      <c r="J22" s="660"/>
      <c r="K22" s="660"/>
      <c r="L22" s="660"/>
      <c r="M22" s="660"/>
      <c r="N22" s="660"/>
      <c r="O22" s="660"/>
      <c r="P22" s="660"/>
      <c r="Q22" s="661"/>
      <c r="R22" s="662">
        <v>21900</v>
      </c>
      <c r="S22" s="663"/>
      <c r="T22" s="663"/>
      <c r="U22" s="663"/>
      <c r="V22" s="663"/>
      <c r="W22" s="663"/>
      <c r="X22" s="663"/>
      <c r="Y22" s="664"/>
      <c r="Z22" s="715">
        <v>0.4</v>
      </c>
      <c r="AA22" s="715"/>
      <c r="AB22" s="715"/>
      <c r="AC22" s="715"/>
      <c r="AD22" s="716" t="s">
        <v>110</v>
      </c>
      <c r="AE22" s="716"/>
      <c r="AF22" s="716"/>
      <c r="AG22" s="716"/>
      <c r="AH22" s="716"/>
      <c r="AI22" s="716"/>
      <c r="AJ22" s="716"/>
      <c r="AK22" s="716"/>
      <c r="AL22" s="685" t="s">
        <v>110</v>
      </c>
      <c r="AM22" s="717"/>
      <c r="AN22" s="717"/>
      <c r="AO22" s="718"/>
      <c r="AP22" s="753" t="s">
        <v>256</v>
      </c>
      <c r="AQ22" s="763"/>
      <c r="AR22" s="763"/>
      <c r="AS22" s="763"/>
      <c r="AT22" s="763"/>
      <c r="AU22" s="763"/>
      <c r="AV22" s="763"/>
      <c r="AW22" s="763"/>
      <c r="AX22" s="763"/>
      <c r="AY22" s="763"/>
      <c r="AZ22" s="763"/>
      <c r="BA22" s="763"/>
      <c r="BB22" s="763"/>
      <c r="BC22" s="763"/>
      <c r="BD22" s="763"/>
      <c r="BE22" s="763"/>
      <c r="BF22" s="755"/>
      <c r="BG22" s="662" t="s">
        <v>110</v>
      </c>
      <c r="BH22" s="663"/>
      <c r="BI22" s="663"/>
      <c r="BJ22" s="663"/>
      <c r="BK22" s="663"/>
      <c r="BL22" s="663"/>
      <c r="BM22" s="663"/>
      <c r="BN22" s="664"/>
      <c r="BO22" s="715" t="s">
        <v>110</v>
      </c>
      <c r="BP22" s="715"/>
      <c r="BQ22" s="715"/>
      <c r="BR22" s="715"/>
      <c r="BS22" s="668" t="s">
        <v>110</v>
      </c>
      <c r="BT22" s="663"/>
      <c r="BU22" s="663"/>
      <c r="BV22" s="663"/>
      <c r="BW22" s="663"/>
      <c r="BX22" s="663"/>
      <c r="BY22" s="663"/>
      <c r="BZ22" s="663"/>
      <c r="CA22" s="663"/>
      <c r="CB22" s="698"/>
      <c r="CD22" s="767" t="s">
        <v>257</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59" t="s">
        <v>258</v>
      </c>
      <c r="C23" s="660"/>
      <c r="D23" s="660"/>
      <c r="E23" s="660"/>
      <c r="F23" s="660"/>
      <c r="G23" s="660"/>
      <c r="H23" s="660"/>
      <c r="I23" s="660"/>
      <c r="J23" s="660"/>
      <c r="K23" s="660"/>
      <c r="L23" s="660"/>
      <c r="M23" s="660"/>
      <c r="N23" s="660"/>
      <c r="O23" s="660"/>
      <c r="P23" s="660"/>
      <c r="Q23" s="661"/>
      <c r="R23" s="662">
        <v>40785</v>
      </c>
      <c r="S23" s="663"/>
      <c r="T23" s="663"/>
      <c r="U23" s="663"/>
      <c r="V23" s="663"/>
      <c r="W23" s="663"/>
      <c r="X23" s="663"/>
      <c r="Y23" s="664"/>
      <c r="Z23" s="715">
        <v>0.7</v>
      </c>
      <c r="AA23" s="715"/>
      <c r="AB23" s="715"/>
      <c r="AC23" s="715"/>
      <c r="AD23" s="716">
        <v>4078</v>
      </c>
      <c r="AE23" s="716"/>
      <c r="AF23" s="716"/>
      <c r="AG23" s="716"/>
      <c r="AH23" s="716"/>
      <c r="AI23" s="716"/>
      <c r="AJ23" s="716"/>
      <c r="AK23" s="716"/>
      <c r="AL23" s="685">
        <v>0.1</v>
      </c>
      <c r="AM23" s="717"/>
      <c r="AN23" s="717"/>
      <c r="AO23" s="718"/>
      <c r="AP23" s="753" t="s">
        <v>259</v>
      </c>
      <c r="AQ23" s="763"/>
      <c r="AR23" s="763"/>
      <c r="AS23" s="763"/>
      <c r="AT23" s="763"/>
      <c r="AU23" s="763"/>
      <c r="AV23" s="763"/>
      <c r="AW23" s="763"/>
      <c r="AX23" s="763"/>
      <c r="AY23" s="763"/>
      <c r="AZ23" s="763"/>
      <c r="BA23" s="763"/>
      <c r="BB23" s="763"/>
      <c r="BC23" s="763"/>
      <c r="BD23" s="763"/>
      <c r="BE23" s="763"/>
      <c r="BF23" s="755"/>
      <c r="BG23" s="662" t="s">
        <v>110</v>
      </c>
      <c r="BH23" s="663"/>
      <c r="BI23" s="663"/>
      <c r="BJ23" s="663"/>
      <c r="BK23" s="663"/>
      <c r="BL23" s="663"/>
      <c r="BM23" s="663"/>
      <c r="BN23" s="664"/>
      <c r="BO23" s="715" t="s">
        <v>110</v>
      </c>
      <c r="BP23" s="715"/>
      <c r="BQ23" s="715"/>
      <c r="BR23" s="715"/>
      <c r="BS23" s="668" t="s">
        <v>110</v>
      </c>
      <c r="BT23" s="663"/>
      <c r="BU23" s="663"/>
      <c r="BV23" s="663"/>
      <c r="BW23" s="663"/>
      <c r="BX23" s="663"/>
      <c r="BY23" s="663"/>
      <c r="BZ23" s="663"/>
      <c r="CA23" s="663"/>
      <c r="CB23" s="698"/>
      <c r="CD23" s="767" t="s">
        <v>198</v>
      </c>
      <c r="CE23" s="768"/>
      <c r="CF23" s="768"/>
      <c r="CG23" s="768"/>
      <c r="CH23" s="768"/>
      <c r="CI23" s="768"/>
      <c r="CJ23" s="768"/>
      <c r="CK23" s="768"/>
      <c r="CL23" s="768"/>
      <c r="CM23" s="768"/>
      <c r="CN23" s="768"/>
      <c r="CO23" s="768"/>
      <c r="CP23" s="768"/>
      <c r="CQ23" s="769"/>
      <c r="CR23" s="767" t="s">
        <v>260</v>
      </c>
      <c r="CS23" s="768"/>
      <c r="CT23" s="768"/>
      <c r="CU23" s="768"/>
      <c r="CV23" s="768"/>
      <c r="CW23" s="768"/>
      <c r="CX23" s="768"/>
      <c r="CY23" s="769"/>
      <c r="CZ23" s="767" t="s">
        <v>261</v>
      </c>
      <c r="DA23" s="768"/>
      <c r="DB23" s="768"/>
      <c r="DC23" s="769"/>
      <c r="DD23" s="767" t="s">
        <v>262</v>
      </c>
      <c r="DE23" s="768"/>
      <c r="DF23" s="768"/>
      <c r="DG23" s="768"/>
      <c r="DH23" s="768"/>
      <c r="DI23" s="768"/>
      <c r="DJ23" s="768"/>
      <c r="DK23" s="769"/>
      <c r="DL23" s="770" t="s">
        <v>263</v>
      </c>
      <c r="DM23" s="771"/>
      <c r="DN23" s="771"/>
      <c r="DO23" s="771"/>
      <c r="DP23" s="771"/>
      <c r="DQ23" s="771"/>
      <c r="DR23" s="771"/>
      <c r="DS23" s="771"/>
      <c r="DT23" s="771"/>
      <c r="DU23" s="771"/>
      <c r="DV23" s="772"/>
      <c r="DW23" s="767" t="s">
        <v>264</v>
      </c>
      <c r="DX23" s="768"/>
      <c r="DY23" s="768"/>
      <c r="DZ23" s="768"/>
      <c r="EA23" s="768"/>
      <c r="EB23" s="768"/>
      <c r="EC23" s="769"/>
    </row>
    <row r="24" spans="2:133" ht="11.25" customHeight="1" x14ac:dyDescent="0.15">
      <c r="B24" s="659" t="s">
        <v>265</v>
      </c>
      <c r="C24" s="660"/>
      <c r="D24" s="660"/>
      <c r="E24" s="660"/>
      <c r="F24" s="660"/>
      <c r="G24" s="660"/>
      <c r="H24" s="660"/>
      <c r="I24" s="660"/>
      <c r="J24" s="660"/>
      <c r="K24" s="660"/>
      <c r="L24" s="660"/>
      <c r="M24" s="660"/>
      <c r="N24" s="660"/>
      <c r="O24" s="660"/>
      <c r="P24" s="660"/>
      <c r="Q24" s="661"/>
      <c r="R24" s="662">
        <v>24577</v>
      </c>
      <c r="S24" s="663"/>
      <c r="T24" s="663"/>
      <c r="U24" s="663"/>
      <c r="V24" s="663"/>
      <c r="W24" s="663"/>
      <c r="X24" s="663"/>
      <c r="Y24" s="664"/>
      <c r="Z24" s="715">
        <v>0.4</v>
      </c>
      <c r="AA24" s="715"/>
      <c r="AB24" s="715"/>
      <c r="AC24" s="715"/>
      <c r="AD24" s="716" t="s">
        <v>110</v>
      </c>
      <c r="AE24" s="716"/>
      <c r="AF24" s="716"/>
      <c r="AG24" s="716"/>
      <c r="AH24" s="716"/>
      <c r="AI24" s="716"/>
      <c r="AJ24" s="716"/>
      <c r="AK24" s="716"/>
      <c r="AL24" s="685" t="s">
        <v>110</v>
      </c>
      <c r="AM24" s="717"/>
      <c r="AN24" s="717"/>
      <c r="AO24" s="718"/>
      <c r="AP24" s="753" t="s">
        <v>266</v>
      </c>
      <c r="AQ24" s="763"/>
      <c r="AR24" s="763"/>
      <c r="AS24" s="763"/>
      <c r="AT24" s="763"/>
      <c r="AU24" s="763"/>
      <c r="AV24" s="763"/>
      <c r="AW24" s="763"/>
      <c r="AX24" s="763"/>
      <c r="AY24" s="763"/>
      <c r="AZ24" s="763"/>
      <c r="BA24" s="763"/>
      <c r="BB24" s="763"/>
      <c r="BC24" s="763"/>
      <c r="BD24" s="763"/>
      <c r="BE24" s="763"/>
      <c r="BF24" s="755"/>
      <c r="BG24" s="662" t="s">
        <v>110</v>
      </c>
      <c r="BH24" s="663"/>
      <c r="BI24" s="663"/>
      <c r="BJ24" s="663"/>
      <c r="BK24" s="663"/>
      <c r="BL24" s="663"/>
      <c r="BM24" s="663"/>
      <c r="BN24" s="664"/>
      <c r="BO24" s="715" t="s">
        <v>110</v>
      </c>
      <c r="BP24" s="715"/>
      <c r="BQ24" s="715"/>
      <c r="BR24" s="715"/>
      <c r="BS24" s="668" t="s">
        <v>110</v>
      </c>
      <c r="BT24" s="663"/>
      <c r="BU24" s="663"/>
      <c r="BV24" s="663"/>
      <c r="BW24" s="663"/>
      <c r="BX24" s="663"/>
      <c r="BY24" s="663"/>
      <c r="BZ24" s="663"/>
      <c r="CA24" s="663"/>
      <c r="CB24" s="698"/>
      <c r="CD24" s="719" t="s">
        <v>267</v>
      </c>
      <c r="CE24" s="720"/>
      <c r="CF24" s="720"/>
      <c r="CG24" s="720"/>
      <c r="CH24" s="720"/>
      <c r="CI24" s="720"/>
      <c r="CJ24" s="720"/>
      <c r="CK24" s="720"/>
      <c r="CL24" s="720"/>
      <c r="CM24" s="720"/>
      <c r="CN24" s="720"/>
      <c r="CO24" s="720"/>
      <c r="CP24" s="720"/>
      <c r="CQ24" s="721"/>
      <c r="CR24" s="712">
        <v>1668417</v>
      </c>
      <c r="CS24" s="713"/>
      <c r="CT24" s="713"/>
      <c r="CU24" s="713"/>
      <c r="CV24" s="713"/>
      <c r="CW24" s="713"/>
      <c r="CX24" s="713"/>
      <c r="CY24" s="760"/>
      <c r="CZ24" s="764">
        <v>29.9</v>
      </c>
      <c r="DA24" s="765"/>
      <c r="DB24" s="765"/>
      <c r="DC24" s="766"/>
      <c r="DD24" s="759">
        <v>1330971</v>
      </c>
      <c r="DE24" s="713"/>
      <c r="DF24" s="713"/>
      <c r="DG24" s="713"/>
      <c r="DH24" s="713"/>
      <c r="DI24" s="713"/>
      <c r="DJ24" s="713"/>
      <c r="DK24" s="760"/>
      <c r="DL24" s="759">
        <v>1259938</v>
      </c>
      <c r="DM24" s="713"/>
      <c r="DN24" s="713"/>
      <c r="DO24" s="713"/>
      <c r="DP24" s="713"/>
      <c r="DQ24" s="713"/>
      <c r="DR24" s="713"/>
      <c r="DS24" s="713"/>
      <c r="DT24" s="713"/>
      <c r="DU24" s="713"/>
      <c r="DV24" s="760"/>
      <c r="DW24" s="761">
        <v>39</v>
      </c>
      <c r="DX24" s="730"/>
      <c r="DY24" s="730"/>
      <c r="DZ24" s="730"/>
      <c r="EA24" s="730"/>
      <c r="EB24" s="730"/>
      <c r="EC24" s="762"/>
    </row>
    <row r="25" spans="2:133" ht="11.25" customHeight="1" x14ac:dyDescent="0.15">
      <c r="B25" s="659" t="s">
        <v>268</v>
      </c>
      <c r="C25" s="660"/>
      <c r="D25" s="660"/>
      <c r="E25" s="660"/>
      <c r="F25" s="660"/>
      <c r="G25" s="660"/>
      <c r="H25" s="660"/>
      <c r="I25" s="660"/>
      <c r="J25" s="660"/>
      <c r="K25" s="660"/>
      <c r="L25" s="660"/>
      <c r="M25" s="660"/>
      <c r="N25" s="660"/>
      <c r="O25" s="660"/>
      <c r="P25" s="660"/>
      <c r="Q25" s="661"/>
      <c r="R25" s="662">
        <v>425551</v>
      </c>
      <c r="S25" s="663"/>
      <c r="T25" s="663"/>
      <c r="U25" s="663"/>
      <c r="V25" s="663"/>
      <c r="W25" s="663"/>
      <c r="X25" s="663"/>
      <c r="Y25" s="664"/>
      <c r="Z25" s="715">
        <v>7.2</v>
      </c>
      <c r="AA25" s="715"/>
      <c r="AB25" s="715"/>
      <c r="AC25" s="715"/>
      <c r="AD25" s="716" t="s">
        <v>110</v>
      </c>
      <c r="AE25" s="716"/>
      <c r="AF25" s="716"/>
      <c r="AG25" s="716"/>
      <c r="AH25" s="716"/>
      <c r="AI25" s="716"/>
      <c r="AJ25" s="716"/>
      <c r="AK25" s="716"/>
      <c r="AL25" s="685" t="s">
        <v>110</v>
      </c>
      <c r="AM25" s="717"/>
      <c r="AN25" s="717"/>
      <c r="AO25" s="718"/>
      <c r="AP25" s="753" t="s">
        <v>269</v>
      </c>
      <c r="AQ25" s="763"/>
      <c r="AR25" s="763"/>
      <c r="AS25" s="763"/>
      <c r="AT25" s="763"/>
      <c r="AU25" s="763"/>
      <c r="AV25" s="763"/>
      <c r="AW25" s="763"/>
      <c r="AX25" s="763"/>
      <c r="AY25" s="763"/>
      <c r="AZ25" s="763"/>
      <c r="BA25" s="763"/>
      <c r="BB25" s="763"/>
      <c r="BC25" s="763"/>
      <c r="BD25" s="763"/>
      <c r="BE25" s="763"/>
      <c r="BF25" s="755"/>
      <c r="BG25" s="662" t="s">
        <v>110</v>
      </c>
      <c r="BH25" s="663"/>
      <c r="BI25" s="663"/>
      <c r="BJ25" s="663"/>
      <c r="BK25" s="663"/>
      <c r="BL25" s="663"/>
      <c r="BM25" s="663"/>
      <c r="BN25" s="664"/>
      <c r="BO25" s="715" t="s">
        <v>110</v>
      </c>
      <c r="BP25" s="715"/>
      <c r="BQ25" s="715"/>
      <c r="BR25" s="715"/>
      <c r="BS25" s="668" t="s">
        <v>110</v>
      </c>
      <c r="BT25" s="663"/>
      <c r="BU25" s="663"/>
      <c r="BV25" s="663"/>
      <c r="BW25" s="663"/>
      <c r="BX25" s="663"/>
      <c r="BY25" s="663"/>
      <c r="BZ25" s="663"/>
      <c r="CA25" s="663"/>
      <c r="CB25" s="698"/>
      <c r="CD25" s="699" t="s">
        <v>270</v>
      </c>
      <c r="CE25" s="696"/>
      <c r="CF25" s="696"/>
      <c r="CG25" s="696"/>
      <c r="CH25" s="696"/>
      <c r="CI25" s="696"/>
      <c r="CJ25" s="696"/>
      <c r="CK25" s="696"/>
      <c r="CL25" s="696"/>
      <c r="CM25" s="696"/>
      <c r="CN25" s="696"/>
      <c r="CO25" s="696"/>
      <c r="CP25" s="696"/>
      <c r="CQ25" s="697"/>
      <c r="CR25" s="662">
        <v>773932</v>
      </c>
      <c r="CS25" s="681"/>
      <c r="CT25" s="681"/>
      <c r="CU25" s="681"/>
      <c r="CV25" s="681"/>
      <c r="CW25" s="681"/>
      <c r="CX25" s="681"/>
      <c r="CY25" s="682"/>
      <c r="CZ25" s="665">
        <v>13.9</v>
      </c>
      <c r="DA25" s="683"/>
      <c r="DB25" s="683"/>
      <c r="DC25" s="684"/>
      <c r="DD25" s="668">
        <v>743515</v>
      </c>
      <c r="DE25" s="681"/>
      <c r="DF25" s="681"/>
      <c r="DG25" s="681"/>
      <c r="DH25" s="681"/>
      <c r="DI25" s="681"/>
      <c r="DJ25" s="681"/>
      <c r="DK25" s="682"/>
      <c r="DL25" s="668">
        <v>705686</v>
      </c>
      <c r="DM25" s="681"/>
      <c r="DN25" s="681"/>
      <c r="DO25" s="681"/>
      <c r="DP25" s="681"/>
      <c r="DQ25" s="681"/>
      <c r="DR25" s="681"/>
      <c r="DS25" s="681"/>
      <c r="DT25" s="681"/>
      <c r="DU25" s="681"/>
      <c r="DV25" s="682"/>
      <c r="DW25" s="685">
        <v>21.9</v>
      </c>
      <c r="DX25" s="686"/>
      <c r="DY25" s="686"/>
      <c r="DZ25" s="686"/>
      <c r="EA25" s="686"/>
      <c r="EB25" s="686"/>
      <c r="EC25" s="687"/>
    </row>
    <row r="26" spans="2:133" ht="11.25" customHeight="1" x14ac:dyDescent="0.15">
      <c r="B26" s="756" t="s">
        <v>271</v>
      </c>
      <c r="C26" s="757"/>
      <c r="D26" s="757"/>
      <c r="E26" s="757"/>
      <c r="F26" s="757"/>
      <c r="G26" s="757"/>
      <c r="H26" s="757"/>
      <c r="I26" s="757"/>
      <c r="J26" s="757"/>
      <c r="K26" s="757"/>
      <c r="L26" s="757"/>
      <c r="M26" s="757"/>
      <c r="N26" s="757"/>
      <c r="O26" s="757"/>
      <c r="P26" s="757"/>
      <c r="Q26" s="758"/>
      <c r="R26" s="662" t="s">
        <v>110</v>
      </c>
      <c r="S26" s="663"/>
      <c r="T26" s="663"/>
      <c r="U26" s="663"/>
      <c r="V26" s="663"/>
      <c r="W26" s="663"/>
      <c r="X26" s="663"/>
      <c r="Y26" s="664"/>
      <c r="Z26" s="715" t="s">
        <v>110</v>
      </c>
      <c r="AA26" s="715"/>
      <c r="AB26" s="715"/>
      <c r="AC26" s="715"/>
      <c r="AD26" s="716" t="s">
        <v>110</v>
      </c>
      <c r="AE26" s="716"/>
      <c r="AF26" s="716"/>
      <c r="AG26" s="716"/>
      <c r="AH26" s="716"/>
      <c r="AI26" s="716"/>
      <c r="AJ26" s="716"/>
      <c r="AK26" s="716"/>
      <c r="AL26" s="685" t="s">
        <v>110</v>
      </c>
      <c r="AM26" s="717"/>
      <c r="AN26" s="717"/>
      <c r="AO26" s="718"/>
      <c r="AP26" s="753" t="s">
        <v>272</v>
      </c>
      <c r="AQ26" s="754"/>
      <c r="AR26" s="754"/>
      <c r="AS26" s="754"/>
      <c r="AT26" s="754"/>
      <c r="AU26" s="754"/>
      <c r="AV26" s="754"/>
      <c r="AW26" s="754"/>
      <c r="AX26" s="754"/>
      <c r="AY26" s="754"/>
      <c r="AZ26" s="754"/>
      <c r="BA26" s="754"/>
      <c r="BB26" s="754"/>
      <c r="BC26" s="754"/>
      <c r="BD26" s="754"/>
      <c r="BE26" s="754"/>
      <c r="BF26" s="755"/>
      <c r="BG26" s="662" t="s">
        <v>110</v>
      </c>
      <c r="BH26" s="663"/>
      <c r="BI26" s="663"/>
      <c r="BJ26" s="663"/>
      <c r="BK26" s="663"/>
      <c r="BL26" s="663"/>
      <c r="BM26" s="663"/>
      <c r="BN26" s="664"/>
      <c r="BO26" s="715" t="s">
        <v>110</v>
      </c>
      <c r="BP26" s="715"/>
      <c r="BQ26" s="715"/>
      <c r="BR26" s="715"/>
      <c r="BS26" s="668" t="s">
        <v>110</v>
      </c>
      <c r="BT26" s="663"/>
      <c r="BU26" s="663"/>
      <c r="BV26" s="663"/>
      <c r="BW26" s="663"/>
      <c r="BX26" s="663"/>
      <c r="BY26" s="663"/>
      <c r="BZ26" s="663"/>
      <c r="CA26" s="663"/>
      <c r="CB26" s="698"/>
      <c r="CD26" s="699" t="s">
        <v>273</v>
      </c>
      <c r="CE26" s="696"/>
      <c r="CF26" s="696"/>
      <c r="CG26" s="696"/>
      <c r="CH26" s="696"/>
      <c r="CI26" s="696"/>
      <c r="CJ26" s="696"/>
      <c r="CK26" s="696"/>
      <c r="CL26" s="696"/>
      <c r="CM26" s="696"/>
      <c r="CN26" s="696"/>
      <c r="CO26" s="696"/>
      <c r="CP26" s="696"/>
      <c r="CQ26" s="697"/>
      <c r="CR26" s="662">
        <v>508725</v>
      </c>
      <c r="CS26" s="663"/>
      <c r="CT26" s="663"/>
      <c r="CU26" s="663"/>
      <c r="CV26" s="663"/>
      <c r="CW26" s="663"/>
      <c r="CX26" s="663"/>
      <c r="CY26" s="664"/>
      <c r="CZ26" s="665">
        <v>9.1</v>
      </c>
      <c r="DA26" s="683"/>
      <c r="DB26" s="683"/>
      <c r="DC26" s="684"/>
      <c r="DD26" s="668">
        <v>484098</v>
      </c>
      <c r="DE26" s="663"/>
      <c r="DF26" s="663"/>
      <c r="DG26" s="663"/>
      <c r="DH26" s="663"/>
      <c r="DI26" s="663"/>
      <c r="DJ26" s="663"/>
      <c r="DK26" s="664"/>
      <c r="DL26" s="668" t="s">
        <v>204</v>
      </c>
      <c r="DM26" s="663"/>
      <c r="DN26" s="663"/>
      <c r="DO26" s="663"/>
      <c r="DP26" s="663"/>
      <c r="DQ26" s="663"/>
      <c r="DR26" s="663"/>
      <c r="DS26" s="663"/>
      <c r="DT26" s="663"/>
      <c r="DU26" s="663"/>
      <c r="DV26" s="664"/>
      <c r="DW26" s="685" t="s">
        <v>204</v>
      </c>
      <c r="DX26" s="686"/>
      <c r="DY26" s="686"/>
      <c r="DZ26" s="686"/>
      <c r="EA26" s="686"/>
      <c r="EB26" s="686"/>
      <c r="EC26" s="687"/>
    </row>
    <row r="27" spans="2:133" ht="11.25" customHeight="1" x14ac:dyDescent="0.15">
      <c r="B27" s="659" t="s">
        <v>274</v>
      </c>
      <c r="C27" s="660"/>
      <c r="D27" s="660"/>
      <c r="E27" s="660"/>
      <c r="F27" s="660"/>
      <c r="G27" s="660"/>
      <c r="H27" s="660"/>
      <c r="I27" s="660"/>
      <c r="J27" s="660"/>
      <c r="K27" s="660"/>
      <c r="L27" s="660"/>
      <c r="M27" s="660"/>
      <c r="N27" s="660"/>
      <c r="O27" s="660"/>
      <c r="P27" s="660"/>
      <c r="Q27" s="661"/>
      <c r="R27" s="662">
        <v>284465</v>
      </c>
      <c r="S27" s="663"/>
      <c r="T27" s="663"/>
      <c r="U27" s="663"/>
      <c r="V27" s="663"/>
      <c r="W27" s="663"/>
      <c r="X27" s="663"/>
      <c r="Y27" s="664"/>
      <c r="Z27" s="715">
        <v>4.8</v>
      </c>
      <c r="AA27" s="715"/>
      <c r="AB27" s="715"/>
      <c r="AC27" s="715"/>
      <c r="AD27" s="716" t="s">
        <v>110</v>
      </c>
      <c r="AE27" s="716"/>
      <c r="AF27" s="716"/>
      <c r="AG27" s="716"/>
      <c r="AH27" s="716"/>
      <c r="AI27" s="716"/>
      <c r="AJ27" s="716"/>
      <c r="AK27" s="716"/>
      <c r="AL27" s="685" t="s">
        <v>110</v>
      </c>
      <c r="AM27" s="717"/>
      <c r="AN27" s="717"/>
      <c r="AO27" s="718"/>
      <c r="AP27" s="659" t="s">
        <v>275</v>
      </c>
      <c r="AQ27" s="660"/>
      <c r="AR27" s="660"/>
      <c r="AS27" s="660"/>
      <c r="AT27" s="660"/>
      <c r="AU27" s="660"/>
      <c r="AV27" s="660"/>
      <c r="AW27" s="660"/>
      <c r="AX27" s="660"/>
      <c r="AY27" s="660"/>
      <c r="AZ27" s="660"/>
      <c r="BA27" s="660"/>
      <c r="BB27" s="660"/>
      <c r="BC27" s="660"/>
      <c r="BD27" s="660"/>
      <c r="BE27" s="660"/>
      <c r="BF27" s="661"/>
      <c r="BG27" s="662">
        <v>903460</v>
      </c>
      <c r="BH27" s="663"/>
      <c r="BI27" s="663"/>
      <c r="BJ27" s="663"/>
      <c r="BK27" s="663"/>
      <c r="BL27" s="663"/>
      <c r="BM27" s="663"/>
      <c r="BN27" s="664"/>
      <c r="BO27" s="715">
        <v>100</v>
      </c>
      <c r="BP27" s="715"/>
      <c r="BQ27" s="715"/>
      <c r="BR27" s="715"/>
      <c r="BS27" s="668" t="s">
        <v>110</v>
      </c>
      <c r="BT27" s="663"/>
      <c r="BU27" s="663"/>
      <c r="BV27" s="663"/>
      <c r="BW27" s="663"/>
      <c r="BX27" s="663"/>
      <c r="BY27" s="663"/>
      <c r="BZ27" s="663"/>
      <c r="CA27" s="663"/>
      <c r="CB27" s="698"/>
      <c r="CD27" s="699" t="s">
        <v>276</v>
      </c>
      <c r="CE27" s="696"/>
      <c r="CF27" s="696"/>
      <c r="CG27" s="696"/>
      <c r="CH27" s="696"/>
      <c r="CI27" s="696"/>
      <c r="CJ27" s="696"/>
      <c r="CK27" s="696"/>
      <c r="CL27" s="696"/>
      <c r="CM27" s="696"/>
      <c r="CN27" s="696"/>
      <c r="CO27" s="696"/>
      <c r="CP27" s="696"/>
      <c r="CQ27" s="697"/>
      <c r="CR27" s="662">
        <v>464041</v>
      </c>
      <c r="CS27" s="681"/>
      <c r="CT27" s="681"/>
      <c r="CU27" s="681"/>
      <c r="CV27" s="681"/>
      <c r="CW27" s="681"/>
      <c r="CX27" s="681"/>
      <c r="CY27" s="682"/>
      <c r="CZ27" s="665">
        <v>8.3000000000000007</v>
      </c>
      <c r="DA27" s="683"/>
      <c r="DB27" s="683"/>
      <c r="DC27" s="684"/>
      <c r="DD27" s="668">
        <v>157012</v>
      </c>
      <c r="DE27" s="681"/>
      <c r="DF27" s="681"/>
      <c r="DG27" s="681"/>
      <c r="DH27" s="681"/>
      <c r="DI27" s="681"/>
      <c r="DJ27" s="681"/>
      <c r="DK27" s="682"/>
      <c r="DL27" s="668">
        <v>123808</v>
      </c>
      <c r="DM27" s="681"/>
      <c r="DN27" s="681"/>
      <c r="DO27" s="681"/>
      <c r="DP27" s="681"/>
      <c r="DQ27" s="681"/>
      <c r="DR27" s="681"/>
      <c r="DS27" s="681"/>
      <c r="DT27" s="681"/>
      <c r="DU27" s="681"/>
      <c r="DV27" s="682"/>
      <c r="DW27" s="685">
        <v>3.8</v>
      </c>
      <c r="DX27" s="686"/>
      <c r="DY27" s="686"/>
      <c r="DZ27" s="686"/>
      <c r="EA27" s="686"/>
      <c r="EB27" s="686"/>
      <c r="EC27" s="687"/>
    </row>
    <row r="28" spans="2:133" ht="11.25" customHeight="1" x14ac:dyDescent="0.15">
      <c r="B28" s="659" t="s">
        <v>277</v>
      </c>
      <c r="C28" s="660"/>
      <c r="D28" s="660"/>
      <c r="E28" s="660"/>
      <c r="F28" s="660"/>
      <c r="G28" s="660"/>
      <c r="H28" s="660"/>
      <c r="I28" s="660"/>
      <c r="J28" s="660"/>
      <c r="K28" s="660"/>
      <c r="L28" s="660"/>
      <c r="M28" s="660"/>
      <c r="N28" s="660"/>
      <c r="O28" s="660"/>
      <c r="P28" s="660"/>
      <c r="Q28" s="661"/>
      <c r="R28" s="662">
        <v>61146</v>
      </c>
      <c r="S28" s="663"/>
      <c r="T28" s="663"/>
      <c r="U28" s="663"/>
      <c r="V28" s="663"/>
      <c r="W28" s="663"/>
      <c r="X28" s="663"/>
      <c r="Y28" s="664"/>
      <c r="Z28" s="715">
        <v>1</v>
      </c>
      <c r="AA28" s="715"/>
      <c r="AB28" s="715"/>
      <c r="AC28" s="715"/>
      <c r="AD28" s="716">
        <v>1</v>
      </c>
      <c r="AE28" s="716"/>
      <c r="AF28" s="716"/>
      <c r="AG28" s="716"/>
      <c r="AH28" s="716"/>
      <c r="AI28" s="716"/>
      <c r="AJ28" s="716"/>
      <c r="AK28" s="716"/>
      <c r="AL28" s="685">
        <v>0</v>
      </c>
      <c r="AM28" s="717"/>
      <c r="AN28" s="717"/>
      <c r="AO28" s="718"/>
      <c r="AP28" s="643"/>
      <c r="AQ28" s="644"/>
      <c r="AR28" s="644"/>
      <c r="AS28" s="644"/>
      <c r="AT28" s="644"/>
      <c r="AU28" s="644"/>
      <c r="AV28" s="644"/>
      <c r="AW28" s="644"/>
      <c r="AX28" s="644"/>
      <c r="AY28" s="644"/>
      <c r="AZ28" s="644"/>
      <c r="BA28" s="644"/>
      <c r="BB28" s="644"/>
      <c r="BC28" s="644"/>
      <c r="BD28" s="644"/>
      <c r="BE28" s="644"/>
      <c r="BF28" s="645"/>
      <c r="BG28" s="662"/>
      <c r="BH28" s="663"/>
      <c r="BI28" s="663"/>
      <c r="BJ28" s="663"/>
      <c r="BK28" s="663"/>
      <c r="BL28" s="663"/>
      <c r="BM28" s="663"/>
      <c r="BN28" s="664"/>
      <c r="BO28" s="715"/>
      <c r="BP28" s="715"/>
      <c r="BQ28" s="715"/>
      <c r="BR28" s="715"/>
      <c r="BS28" s="716"/>
      <c r="BT28" s="716"/>
      <c r="BU28" s="716"/>
      <c r="BV28" s="716"/>
      <c r="BW28" s="716"/>
      <c r="BX28" s="716"/>
      <c r="BY28" s="716"/>
      <c r="BZ28" s="716"/>
      <c r="CA28" s="716"/>
      <c r="CB28" s="752"/>
      <c r="CD28" s="699" t="s">
        <v>278</v>
      </c>
      <c r="CE28" s="696"/>
      <c r="CF28" s="696"/>
      <c r="CG28" s="696"/>
      <c r="CH28" s="696"/>
      <c r="CI28" s="696"/>
      <c r="CJ28" s="696"/>
      <c r="CK28" s="696"/>
      <c r="CL28" s="696"/>
      <c r="CM28" s="696"/>
      <c r="CN28" s="696"/>
      <c r="CO28" s="696"/>
      <c r="CP28" s="696"/>
      <c r="CQ28" s="697"/>
      <c r="CR28" s="662">
        <v>430444</v>
      </c>
      <c r="CS28" s="663"/>
      <c r="CT28" s="663"/>
      <c r="CU28" s="663"/>
      <c r="CV28" s="663"/>
      <c r="CW28" s="663"/>
      <c r="CX28" s="663"/>
      <c r="CY28" s="664"/>
      <c r="CZ28" s="665">
        <v>7.7</v>
      </c>
      <c r="DA28" s="683"/>
      <c r="DB28" s="683"/>
      <c r="DC28" s="684"/>
      <c r="DD28" s="668">
        <v>430444</v>
      </c>
      <c r="DE28" s="663"/>
      <c r="DF28" s="663"/>
      <c r="DG28" s="663"/>
      <c r="DH28" s="663"/>
      <c r="DI28" s="663"/>
      <c r="DJ28" s="663"/>
      <c r="DK28" s="664"/>
      <c r="DL28" s="668">
        <v>430444</v>
      </c>
      <c r="DM28" s="663"/>
      <c r="DN28" s="663"/>
      <c r="DO28" s="663"/>
      <c r="DP28" s="663"/>
      <c r="DQ28" s="663"/>
      <c r="DR28" s="663"/>
      <c r="DS28" s="663"/>
      <c r="DT28" s="663"/>
      <c r="DU28" s="663"/>
      <c r="DV28" s="664"/>
      <c r="DW28" s="685">
        <v>13.3</v>
      </c>
      <c r="DX28" s="686"/>
      <c r="DY28" s="686"/>
      <c r="DZ28" s="686"/>
      <c r="EA28" s="686"/>
      <c r="EB28" s="686"/>
      <c r="EC28" s="687"/>
    </row>
    <row r="29" spans="2:133" ht="11.25" customHeight="1" x14ac:dyDescent="0.15">
      <c r="B29" s="659" t="s">
        <v>279</v>
      </c>
      <c r="C29" s="660"/>
      <c r="D29" s="660"/>
      <c r="E29" s="660"/>
      <c r="F29" s="660"/>
      <c r="G29" s="660"/>
      <c r="H29" s="660"/>
      <c r="I29" s="660"/>
      <c r="J29" s="660"/>
      <c r="K29" s="660"/>
      <c r="L29" s="660"/>
      <c r="M29" s="660"/>
      <c r="N29" s="660"/>
      <c r="O29" s="660"/>
      <c r="P29" s="660"/>
      <c r="Q29" s="661"/>
      <c r="R29" s="662">
        <v>397101</v>
      </c>
      <c r="S29" s="663"/>
      <c r="T29" s="663"/>
      <c r="U29" s="663"/>
      <c r="V29" s="663"/>
      <c r="W29" s="663"/>
      <c r="X29" s="663"/>
      <c r="Y29" s="664"/>
      <c r="Z29" s="715">
        <v>6.7</v>
      </c>
      <c r="AA29" s="715"/>
      <c r="AB29" s="715"/>
      <c r="AC29" s="715"/>
      <c r="AD29" s="716" t="s">
        <v>110</v>
      </c>
      <c r="AE29" s="716"/>
      <c r="AF29" s="716"/>
      <c r="AG29" s="716"/>
      <c r="AH29" s="716"/>
      <c r="AI29" s="716"/>
      <c r="AJ29" s="716"/>
      <c r="AK29" s="716"/>
      <c r="AL29" s="685" t="s">
        <v>110</v>
      </c>
      <c r="AM29" s="717"/>
      <c r="AN29" s="717"/>
      <c r="AO29" s="718"/>
      <c r="AP29" s="722" t="s">
        <v>198</v>
      </c>
      <c r="AQ29" s="723"/>
      <c r="AR29" s="723"/>
      <c r="AS29" s="723"/>
      <c r="AT29" s="723"/>
      <c r="AU29" s="723"/>
      <c r="AV29" s="723"/>
      <c r="AW29" s="723"/>
      <c r="AX29" s="723"/>
      <c r="AY29" s="723"/>
      <c r="AZ29" s="723"/>
      <c r="BA29" s="723"/>
      <c r="BB29" s="723"/>
      <c r="BC29" s="723"/>
      <c r="BD29" s="723"/>
      <c r="BE29" s="723"/>
      <c r="BF29" s="724"/>
      <c r="BG29" s="722" t="s">
        <v>280</v>
      </c>
      <c r="BH29" s="738"/>
      <c r="BI29" s="738"/>
      <c r="BJ29" s="738"/>
      <c r="BK29" s="738"/>
      <c r="BL29" s="738"/>
      <c r="BM29" s="738"/>
      <c r="BN29" s="738"/>
      <c r="BO29" s="738"/>
      <c r="BP29" s="738"/>
      <c r="BQ29" s="739"/>
      <c r="BR29" s="722" t="s">
        <v>281</v>
      </c>
      <c r="BS29" s="738"/>
      <c r="BT29" s="738"/>
      <c r="BU29" s="738"/>
      <c r="BV29" s="738"/>
      <c r="BW29" s="738"/>
      <c r="BX29" s="738"/>
      <c r="BY29" s="738"/>
      <c r="BZ29" s="738"/>
      <c r="CA29" s="738"/>
      <c r="CB29" s="739"/>
      <c r="CD29" s="732" t="s">
        <v>282</v>
      </c>
      <c r="CE29" s="733"/>
      <c r="CF29" s="699" t="s">
        <v>283</v>
      </c>
      <c r="CG29" s="696"/>
      <c r="CH29" s="696"/>
      <c r="CI29" s="696"/>
      <c r="CJ29" s="696"/>
      <c r="CK29" s="696"/>
      <c r="CL29" s="696"/>
      <c r="CM29" s="696"/>
      <c r="CN29" s="696"/>
      <c r="CO29" s="696"/>
      <c r="CP29" s="696"/>
      <c r="CQ29" s="697"/>
      <c r="CR29" s="662">
        <v>430444</v>
      </c>
      <c r="CS29" s="681"/>
      <c r="CT29" s="681"/>
      <c r="CU29" s="681"/>
      <c r="CV29" s="681"/>
      <c r="CW29" s="681"/>
      <c r="CX29" s="681"/>
      <c r="CY29" s="682"/>
      <c r="CZ29" s="665">
        <v>7.7</v>
      </c>
      <c r="DA29" s="683"/>
      <c r="DB29" s="683"/>
      <c r="DC29" s="684"/>
      <c r="DD29" s="668">
        <v>430444</v>
      </c>
      <c r="DE29" s="681"/>
      <c r="DF29" s="681"/>
      <c r="DG29" s="681"/>
      <c r="DH29" s="681"/>
      <c r="DI29" s="681"/>
      <c r="DJ29" s="681"/>
      <c r="DK29" s="682"/>
      <c r="DL29" s="668">
        <v>430444</v>
      </c>
      <c r="DM29" s="681"/>
      <c r="DN29" s="681"/>
      <c r="DO29" s="681"/>
      <c r="DP29" s="681"/>
      <c r="DQ29" s="681"/>
      <c r="DR29" s="681"/>
      <c r="DS29" s="681"/>
      <c r="DT29" s="681"/>
      <c r="DU29" s="681"/>
      <c r="DV29" s="682"/>
      <c r="DW29" s="685">
        <v>13.3</v>
      </c>
      <c r="DX29" s="686"/>
      <c r="DY29" s="686"/>
      <c r="DZ29" s="686"/>
      <c r="EA29" s="686"/>
      <c r="EB29" s="686"/>
      <c r="EC29" s="687"/>
    </row>
    <row r="30" spans="2:133" ht="11.25" customHeight="1" x14ac:dyDescent="0.15">
      <c r="B30" s="659" t="s">
        <v>284</v>
      </c>
      <c r="C30" s="660"/>
      <c r="D30" s="660"/>
      <c r="E30" s="660"/>
      <c r="F30" s="660"/>
      <c r="G30" s="660"/>
      <c r="H30" s="660"/>
      <c r="I30" s="660"/>
      <c r="J30" s="660"/>
      <c r="K30" s="660"/>
      <c r="L30" s="660"/>
      <c r="M30" s="660"/>
      <c r="N30" s="660"/>
      <c r="O30" s="660"/>
      <c r="P30" s="660"/>
      <c r="Q30" s="661"/>
      <c r="R30" s="662">
        <v>17315</v>
      </c>
      <c r="S30" s="663"/>
      <c r="T30" s="663"/>
      <c r="U30" s="663"/>
      <c r="V30" s="663"/>
      <c r="W30" s="663"/>
      <c r="X30" s="663"/>
      <c r="Y30" s="664"/>
      <c r="Z30" s="715">
        <v>0.3</v>
      </c>
      <c r="AA30" s="715"/>
      <c r="AB30" s="715"/>
      <c r="AC30" s="715"/>
      <c r="AD30" s="716" t="s">
        <v>110</v>
      </c>
      <c r="AE30" s="716"/>
      <c r="AF30" s="716"/>
      <c r="AG30" s="716"/>
      <c r="AH30" s="716"/>
      <c r="AI30" s="716"/>
      <c r="AJ30" s="716"/>
      <c r="AK30" s="716"/>
      <c r="AL30" s="685" t="s">
        <v>110</v>
      </c>
      <c r="AM30" s="717"/>
      <c r="AN30" s="717"/>
      <c r="AO30" s="718"/>
      <c r="AP30" s="740" t="s">
        <v>285</v>
      </c>
      <c r="AQ30" s="741"/>
      <c r="AR30" s="741"/>
      <c r="AS30" s="741"/>
      <c r="AT30" s="746" t="s">
        <v>286</v>
      </c>
      <c r="AU30" s="147"/>
      <c r="AV30" s="147"/>
      <c r="AW30" s="147"/>
      <c r="AX30" s="749" t="s">
        <v>165</v>
      </c>
      <c r="AY30" s="750"/>
      <c r="AZ30" s="750"/>
      <c r="BA30" s="750"/>
      <c r="BB30" s="750"/>
      <c r="BC30" s="750"/>
      <c r="BD30" s="750"/>
      <c r="BE30" s="750"/>
      <c r="BF30" s="751"/>
      <c r="BG30" s="728">
        <v>98.9</v>
      </c>
      <c r="BH30" s="729"/>
      <c r="BI30" s="729"/>
      <c r="BJ30" s="729"/>
      <c r="BK30" s="729"/>
      <c r="BL30" s="729"/>
      <c r="BM30" s="730">
        <v>94.6</v>
      </c>
      <c r="BN30" s="729"/>
      <c r="BO30" s="729"/>
      <c r="BP30" s="729"/>
      <c r="BQ30" s="731"/>
      <c r="BR30" s="728">
        <v>99</v>
      </c>
      <c r="BS30" s="729"/>
      <c r="BT30" s="729"/>
      <c r="BU30" s="729"/>
      <c r="BV30" s="729"/>
      <c r="BW30" s="729"/>
      <c r="BX30" s="730">
        <v>93.7</v>
      </c>
      <c r="BY30" s="729"/>
      <c r="BZ30" s="729"/>
      <c r="CA30" s="729"/>
      <c r="CB30" s="731"/>
      <c r="CD30" s="734"/>
      <c r="CE30" s="735"/>
      <c r="CF30" s="699" t="s">
        <v>287</v>
      </c>
      <c r="CG30" s="696"/>
      <c r="CH30" s="696"/>
      <c r="CI30" s="696"/>
      <c r="CJ30" s="696"/>
      <c r="CK30" s="696"/>
      <c r="CL30" s="696"/>
      <c r="CM30" s="696"/>
      <c r="CN30" s="696"/>
      <c r="CO30" s="696"/>
      <c r="CP30" s="696"/>
      <c r="CQ30" s="697"/>
      <c r="CR30" s="662">
        <v>388135</v>
      </c>
      <c r="CS30" s="663"/>
      <c r="CT30" s="663"/>
      <c r="CU30" s="663"/>
      <c r="CV30" s="663"/>
      <c r="CW30" s="663"/>
      <c r="CX30" s="663"/>
      <c r="CY30" s="664"/>
      <c r="CZ30" s="665">
        <v>7</v>
      </c>
      <c r="DA30" s="683"/>
      <c r="DB30" s="683"/>
      <c r="DC30" s="684"/>
      <c r="DD30" s="668">
        <v>388135</v>
      </c>
      <c r="DE30" s="663"/>
      <c r="DF30" s="663"/>
      <c r="DG30" s="663"/>
      <c r="DH30" s="663"/>
      <c r="DI30" s="663"/>
      <c r="DJ30" s="663"/>
      <c r="DK30" s="664"/>
      <c r="DL30" s="668">
        <v>388135</v>
      </c>
      <c r="DM30" s="663"/>
      <c r="DN30" s="663"/>
      <c r="DO30" s="663"/>
      <c r="DP30" s="663"/>
      <c r="DQ30" s="663"/>
      <c r="DR30" s="663"/>
      <c r="DS30" s="663"/>
      <c r="DT30" s="663"/>
      <c r="DU30" s="663"/>
      <c r="DV30" s="664"/>
      <c r="DW30" s="685">
        <v>12</v>
      </c>
      <c r="DX30" s="686"/>
      <c r="DY30" s="686"/>
      <c r="DZ30" s="686"/>
      <c r="EA30" s="686"/>
      <c r="EB30" s="686"/>
      <c r="EC30" s="687"/>
    </row>
    <row r="31" spans="2:133" ht="11.25" customHeight="1" x14ac:dyDescent="0.15">
      <c r="B31" s="659" t="s">
        <v>288</v>
      </c>
      <c r="C31" s="660"/>
      <c r="D31" s="660"/>
      <c r="E31" s="660"/>
      <c r="F31" s="660"/>
      <c r="G31" s="660"/>
      <c r="H31" s="660"/>
      <c r="I31" s="660"/>
      <c r="J31" s="660"/>
      <c r="K31" s="660"/>
      <c r="L31" s="660"/>
      <c r="M31" s="660"/>
      <c r="N31" s="660"/>
      <c r="O31" s="660"/>
      <c r="P31" s="660"/>
      <c r="Q31" s="661"/>
      <c r="R31" s="662">
        <v>566841</v>
      </c>
      <c r="S31" s="663"/>
      <c r="T31" s="663"/>
      <c r="U31" s="663"/>
      <c r="V31" s="663"/>
      <c r="W31" s="663"/>
      <c r="X31" s="663"/>
      <c r="Y31" s="664"/>
      <c r="Z31" s="715">
        <v>9.6</v>
      </c>
      <c r="AA31" s="715"/>
      <c r="AB31" s="715"/>
      <c r="AC31" s="715"/>
      <c r="AD31" s="716" t="s">
        <v>110</v>
      </c>
      <c r="AE31" s="716"/>
      <c r="AF31" s="716"/>
      <c r="AG31" s="716"/>
      <c r="AH31" s="716"/>
      <c r="AI31" s="716"/>
      <c r="AJ31" s="716"/>
      <c r="AK31" s="716"/>
      <c r="AL31" s="685" t="s">
        <v>110</v>
      </c>
      <c r="AM31" s="717"/>
      <c r="AN31" s="717"/>
      <c r="AO31" s="718"/>
      <c r="AP31" s="742"/>
      <c r="AQ31" s="743"/>
      <c r="AR31" s="743"/>
      <c r="AS31" s="743"/>
      <c r="AT31" s="747"/>
      <c r="AU31" s="146" t="s">
        <v>289</v>
      </c>
      <c r="AV31" s="146"/>
      <c r="AW31" s="146"/>
      <c r="AX31" s="659" t="s">
        <v>290</v>
      </c>
      <c r="AY31" s="660"/>
      <c r="AZ31" s="660"/>
      <c r="BA31" s="660"/>
      <c r="BB31" s="660"/>
      <c r="BC31" s="660"/>
      <c r="BD31" s="660"/>
      <c r="BE31" s="660"/>
      <c r="BF31" s="661"/>
      <c r="BG31" s="726">
        <v>99.1</v>
      </c>
      <c r="BH31" s="681"/>
      <c r="BI31" s="681"/>
      <c r="BJ31" s="681"/>
      <c r="BK31" s="681"/>
      <c r="BL31" s="681"/>
      <c r="BM31" s="717">
        <v>96</v>
      </c>
      <c r="BN31" s="727"/>
      <c r="BO31" s="727"/>
      <c r="BP31" s="727"/>
      <c r="BQ31" s="691"/>
      <c r="BR31" s="726">
        <v>99</v>
      </c>
      <c r="BS31" s="681"/>
      <c r="BT31" s="681"/>
      <c r="BU31" s="681"/>
      <c r="BV31" s="681"/>
      <c r="BW31" s="681"/>
      <c r="BX31" s="717">
        <v>95.6</v>
      </c>
      <c r="BY31" s="727"/>
      <c r="BZ31" s="727"/>
      <c r="CA31" s="727"/>
      <c r="CB31" s="691"/>
      <c r="CD31" s="734"/>
      <c r="CE31" s="735"/>
      <c r="CF31" s="699" t="s">
        <v>291</v>
      </c>
      <c r="CG31" s="696"/>
      <c r="CH31" s="696"/>
      <c r="CI31" s="696"/>
      <c r="CJ31" s="696"/>
      <c r="CK31" s="696"/>
      <c r="CL31" s="696"/>
      <c r="CM31" s="696"/>
      <c r="CN31" s="696"/>
      <c r="CO31" s="696"/>
      <c r="CP31" s="696"/>
      <c r="CQ31" s="697"/>
      <c r="CR31" s="662">
        <v>42309</v>
      </c>
      <c r="CS31" s="681"/>
      <c r="CT31" s="681"/>
      <c r="CU31" s="681"/>
      <c r="CV31" s="681"/>
      <c r="CW31" s="681"/>
      <c r="CX31" s="681"/>
      <c r="CY31" s="682"/>
      <c r="CZ31" s="665">
        <v>0.8</v>
      </c>
      <c r="DA31" s="683"/>
      <c r="DB31" s="683"/>
      <c r="DC31" s="684"/>
      <c r="DD31" s="668">
        <v>42309</v>
      </c>
      <c r="DE31" s="681"/>
      <c r="DF31" s="681"/>
      <c r="DG31" s="681"/>
      <c r="DH31" s="681"/>
      <c r="DI31" s="681"/>
      <c r="DJ31" s="681"/>
      <c r="DK31" s="682"/>
      <c r="DL31" s="668">
        <v>42309</v>
      </c>
      <c r="DM31" s="681"/>
      <c r="DN31" s="681"/>
      <c r="DO31" s="681"/>
      <c r="DP31" s="681"/>
      <c r="DQ31" s="681"/>
      <c r="DR31" s="681"/>
      <c r="DS31" s="681"/>
      <c r="DT31" s="681"/>
      <c r="DU31" s="681"/>
      <c r="DV31" s="682"/>
      <c r="DW31" s="685">
        <v>1.3</v>
      </c>
      <c r="DX31" s="686"/>
      <c r="DY31" s="686"/>
      <c r="DZ31" s="686"/>
      <c r="EA31" s="686"/>
      <c r="EB31" s="686"/>
      <c r="EC31" s="687"/>
    </row>
    <row r="32" spans="2:133" ht="11.25" customHeight="1" x14ac:dyDescent="0.15">
      <c r="B32" s="659" t="s">
        <v>292</v>
      </c>
      <c r="C32" s="660"/>
      <c r="D32" s="660"/>
      <c r="E32" s="660"/>
      <c r="F32" s="660"/>
      <c r="G32" s="660"/>
      <c r="H32" s="660"/>
      <c r="I32" s="660"/>
      <c r="J32" s="660"/>
      <c r="K32" s="660"/>
      <c r="L32" s="660"/>
      <c r="M32" s="660"/>
      <c r="N32" s="660"/>
      <c r="O32" s="660"/>
      <c r="P32" s="660"/>
      <c r="Q32" s="661"/>
      <c r="R32" s="662">
        <v>72981</v>
      </c>
      <c r="S32" s="663"/>
      <c r="T32" s="663"/>
      <c r="U32" s="663"/>
      <c r="V32" s="663"/>
      <c r="W32" s="663"/>
      <c r="X32" s="663"/>
      <c r="Y32" s="664"/>
      <c r="Z32" s="715">
        <v>1.2</v>
      </c>
      <c r="AA32" s="715"/>
      <c r="AB32" s="715"/>
      <c r="AC32" s="715"/>
      <c r="AD32" s="716">
        <v>700</v>
      </c>
      <c r="AE32" s="716"/>
      <c r="AF32" s="716"/>
      <c r="AG32" s="716"/>
      <c r="AH32" s="716"/>
      <c r="AI32" s="716"/>
      <c r="AJ32" s="716"/>
      <c r="AK32" s="716"/>
      <c r="AL32" s="685">
        <v>0</v>
      </c>
      <c r="AM32" s="717"/>
      <c r="AN32" s="717"/>
      <c r="AO32" s="718"/>
      <c r="AP32" s="744"/>
      <c r="AQ32" s="745"/>
      <c r="AR32" s="745"/>
      <c r="AS32" s="745"/>
      <c r="AT32" s="748"/>
      <c r="AU32" s="148"/>
      <c r="AV32" s="148"/>
      <c r="AW32" s="148"/>
      <c r="AX32" s="643" t="s">
        <v>293</v>
      </c>
      <c r="AY32" s="644"/>
      <c r="AZ32" s="644"/>
      <c r="BA32" s="644"/>
      <c r="BB32" s="644"/>
      <c r="BC32" s="644"/>
      <c r="BD32" s="644"/>
      <c r="BE32" s="644"/>
      <c r="BF32" s="645"/>
      <c r="BG32" s="725">
        <v>98.7</v>
      </c>
      <c r="BH32" s="647"/>
      <c r="BI32" s="647"/>
      <c r="BJ32" s="647"/>
      <c r="BK32" s="647"/>
      <c r="BL32" s="647"/>
      <c r="BM32" s="710">
        <v>93</v>
      </c>
      <c r="BN32" s="647"/>
      <c r="BO32" s="647"/>
      <c r="BP32" s="647"/>
      <c r="BQ32" s="704"/>
      <c r="BR32" s="725">
        <v>98.8</v>
      </c>
      <c r="BS32" s="647"/>
      <c r="BT32" s="647"/>
      <c r="BU32" s="647"/>
      <c r="BV32" s="647"/>
      <c r="BW32" s="647"/>
      <c r="BX32" s="710">
        <v>91.8</v>
      </c>
      <c r="BY32" s="647"/>
      <c r="BZ32" s="647"/>
      <c r="CA32" s="647"/>
      <c r="CB32" s="704"/>
      <c r="CD32" s="736"/>
      <c r="CE32" s="737"/>
      <c r="CF32" s="699" t="s">
        <v>294</v>
      </c>
      <c r="CG32" s="696"/>
      <c r="CH32" s="696"/>
      <c r="CI32" s="696"/>
      <c r="CJ32" s="696"/>
      <c r="CK32" s="696"/>
      <c r="CL32" s="696"/>
      <c r="CM32" s="696"/>
      <c r="CN32" s="696"/>
      <c r="CO32" s="696"/>
      <c r="CP32" s="696"/>
      <c r="CQ32" s="697"/>
      <c r="CR32" s="662" t="s">
        <v>110</v>
      </c>
      <c r="CS32" s="663"/>
      <c r="CT32" s="663"/>
      <c r="CU32" s="663"/>
      <c r="CV32" s="663"/>
      <c r="CW32" s="663"/>
      <c r="CX32" s="663"/>
      <c r="CY32" s="664"/>
      <c r="CZ32" s="665" t="s">
        <v>110</v>
      </c>
      <c r="DA32" s="683"/>
      <c r="DB32" s="683"/>
      <c r="DC32" s="684"/>
      <c r="DD32" s="668" t="s">
        <v>110</v>
      </c>
      <c r="DE32" s="663"/>
      <c r="DF32" s="663"/>
      <c r="DG32" s="663"/>
      <c r="DH32" s="663"/>
      <c r="DI32" s="663"/>
      <c r="DJ32" s="663"/>
      <c r="DK32" s="664"/>
      <c r="DL32" s="668" t="s">
        <v>110</v>
      </c>
      <c r="DM32" s="663"/>
      <c r="DN32" s="663"/>
      <c r="DO32" s="663"/>
      <c r="DP32" s="663"/>
      <c r="DQ32" s="663"/>
      <c r="DR32" s="663"/>
      <c r="DS32" s="663"/>
      <c r="DT32" s="663"/>
      <c r="DU32" s="663"/>
      <c r="DV32" s="664"/>
      <c r="DW32" s="685" t="s">
        <v>110</v>
      </c>
      <c r="DX32" s="686"/>
      <c r="DY32" s="686"/>
      <c r="DZ32" s="686"/>
      <c r="EA32" s="686"/>
      <c r="EB32" s="686"/>
      <c r="EC32" s="687"/>
    </row>
    <row r="33" spans="2:133" ht="11.25" customHeight="1" x14ac:dyDescent="0.15">
      <c r="B33" s="659" t="s">
        <v>295</v>
      </c>
      <c r="C33" s="660"/>
      <c r="D33" s="660"/>
      <c r="E33" s="660"/>
      <c r="F33" s="660"/>
      <c r="G33" s="660"/>
      <c r="H33" s="660"/>
      <c r="I33" s="660"/>
      <c r="J33" s="660"/>
      <c r="K33" s="660"/>
      <c r="L33" s="660"/>
      <c r="M33" s="660"/>
      <c r="N33" s="660"/>
      <c r="O33" s="660"/>
      <c r="P33" s="660"/>
      <c r="Q33" s="661"/>
      <c r="R33" s="662">
        <v>686100</v>
      </c>
      <c r="S33" s="663"/>
      <c r="T33" s="663"/>
      <c r="U33" s="663"/>
      <c r="V33" s="663"/>
      <c r="W33" s="663"/>
      <c r="X33" s="663"/>
      <c r="Y33" s="664"/>
      <c r="Z33" s="715">
        <v>11.6</v>
      </c>
      <c r="AA33" s="715"/>
      <c r="AB33" s="715"/>
      <c r="AC33" s="715"/>
      <c r="AD33" s="716" t="s">
        <v>110</v>
      </c>
      <c r="AE33" s="716"/>
      <c r="AF33" s="716"/>
      <c r="AG33" s="716"/>
      <c r="AH33" s="716"/>
      <c r="AI33" s="716"/>
      <c r="AJ33" s="716"/>
      <c r="AK33" s="716"/>
      <c r="AL33" s="685" t="s">
        <v>110</v>
      </c>
      <c r="AM33" s="717"/>
      <c r="AN33" s="717"/>
      <c r="AO33" s="718"/>
      <c r="AP33" s="149"/>
      <c r="AQ33" s="150"/>
      <c r="AR33" s="146"/>
      <c r="AS33" s="147"/>
      <c r="AT33" s="147"/>
      <c r="AU33" s="147"/>
      <c r="AV33" s="147"/>
      <c r="AW33" s="147"/>
      <c r="AX33" s="147"/>
      <c r="AY33" s="147"/>
      <c r="AZ33" s="147"/>
      <c r="BA33" s="147"/>
      <c r="BB33" s="147"/>
      <c r="BC33" s="147"/>
      <c r="BD33" s="147"/>
      <c r="BE33" s="147"/>
      <c r="BF33" s="147"/>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D33" s="699" t="s">
        <v>296</v>
      </c>
      <c r="CE33" s="696"/>
      <c r="CF33" s="696"/>
      <c r="CG33" s="696"/>
      <c r="CH33" s="696"/>
      <c r="CI33" s="696"/>
      <c r="CJ33" s="696"/>
      <c r="CK33" s="696"/>
      <c r="CL33" s="696"/>
      <c r="CM33" s="696"/>
      <c r="CN33" s="696"/>
      <c r="CO33" s="696"/>
      <c r="CP33" s="696"/>
      <c r="CQ33" s="697"/>
      <c r="CR33" s="662">
        <v>2897586</v>
      </c>
      <c r="CS33" s="681"/>
      <c r="CT33" s="681"/>
      <c r="CU33" s="681"/>
      <c r="CV33" s="681"/>
      <c r="CW33" s="681"/>
      <c r="CX33" s="681"/>
      <c r="CY33" s="682"/>
      <c r="CZ33" s="665">
        <v>52</v>
      </c>
      <c r="DA33" s="683"/>
      <c r="DB33" s="683"/>
      <c r="DC33" s="684"/>
      <c r="DD33" s="668">
        <v>2364484</v>
      </c>
      <c r="DE33" s="681"/>
      <c r="DF33" s="681"/>
      <c r="DG33" s="681"/>
      <c r="DH33" s="681"/>
      <c r="DI33" s="681"/>
      <c r="DJ33" s="681"/>
      <c r="DK33" s="682"/>
      <c r="DL33" s="668">
        <v>1462980</v>
      </c>
      <c r="DM33" s="681"/>
      <c r="DN33" s="681"/>
      <c r="DO33" s="681"/>
      <c r="DP33" s="681"/>
      <c r="DQ33" s="681"/>
      <c r="DR33" s="681"/>
      <c r="DS33" s="681"/>
      <c r="DT33" s="681"/>
      <c r="DU33" s="681"/>
      <c r="DV33" s="682"/>
      <c r="DW33" s="685">
        <v>45.3</v>
      </c>
      <c r="DX33" s="686"/>
      <c r="DY33" s="686"/>
      <c r="DZ33" s="686"/>
      <c r="EA33" s="686"/>
      <c r="EB33" s="686"/>
      <c r="EC33" s="687"/>
    </row>
    <row r="34" spans="2:133" ht="11.25" customHeight="1" x14ac:dyDescent="0.15">
      <c r="B34" s="659" t="s">
        <v>297</v>
      </c>
      <c r="C34" s="660"/>
      <c r="D34" s="660"/>
      <c r="E34" s="660"/>
      <c r="F34" s="660"/>
      <c r="G34" s="660"/>
      <c r="H34" s="660"/>
      <c r="I34" s="660"/>
      <c r="J34" s="660"/>
      <c r="K34" s="660"/>
      <c r="L34" s="660"/>
      <c r="M34" s="660"/>
      <c r="N34" s="660"/>
      <c r="O34" s="660"/>
      <c r="P34" s="660"/>
      <c r="Q34" s="661"/>
      <c r="R34" s="662" t="s">
        <v>110</v>
      </c>
      <c r="S34" s="663"/>
      <c r="T34" s="663"/>
      <c r="U34" s="663"/>
      <c r="V34" s="663"/>
      <c r="W34" s="663"/>
      <c r="X34" s="663"/>
      <c r="Y34" s="664"/>
      <c r="Z34" s="715" t="s">
        <v>110</v>
      </c>
      <c r="AA34" s="715"/>
      <c r="AB34" s="715"/>
      <c r="AC34" s="715"/>
      <c r="AD34" s="716" t="s">
        <v>110</v>
      </c>
      <c r="AE34" s="716"/>
      <c r="AF34" s="716"/>
      <c r="AG34" s="716"/>
      <c r="AH34" s="716"/>
      <c r="AI34" s="716"/>
      <c r="AJ34" s="716"/>
      <c r="AK34" s="716"/>
      <c r="AL34" s="685" t="s">
        <v>110</v>
      </c>
      <c r="AM34" s="717"/>
      <c r="AN34" s="717"/>
      <c r="AO34" s="718"/>
      <c r="AP34" s="151"/>
      <c r="AQ34" s="722" t="s">
        <v>298</v>
      </c>
      <c r="AR34" s="723"/>
      <c r="AS34" s="723"/>
      <c r="AT34" s="723"/>
      <c r="AU34" s="723"/>
      <c r="AV34" s="723"/>
      <c r="AW34" s="723"/>
      <c r="AX34" s="723"/>
      <c r="AY34" s="723"/>
      <c r="AZ34" s="723"/>
      <c r="BA34" s="723"/>
      <c r="BB34" s="723"/>
      <c r="BC34" s="723"/>
      <c r="BD34" s="723"/>
      <c r="BE34" s="723"/>
      <c r="BF34" s="724"/>
      <c r="BG34" s="722" t="s">
        <v>299</v>
      </c>
      <c r="BH34" s="723"/>
      <c r="BI34" s="723"/>
      <c r="BJ34" s="723"/>
      <c r="BK34" s="723"/>
      <c r="BL34" s="723"/>
      <c r="BM34" s="723"/>
      <c r="BN34" s="723"/>
      <c r="BO34" s="723"/>
      <c r="BP34" s="723"/>
      <c r="BQ34" s="723"/>
      <c r="BR34" s="723"/>
      <c r="BS34" s="723"/>
      <c r="BT34" s="723"/>
      <c r="BU34" s="723"/>
      <c r="BV34" s="723"/>
      <c r="BW34" s="723"/>
      <c r="BX34" s="723"/>
      <c r="BY34" s="723"/>
      <c r="BZ34" s="723"/>
      <c r="CA34" s="723"/>
      <c r="CB34" s="724"/>
      <c r="CD34" s="699" t="s">
        <v>300</v>
      </c>
      <c r="CE34" s="696"/>
      <c r="CF34" s="696"/>
      <c r="CG34" s="696"/>
      <c r="CH34" s="696"/>
      <c r="CI34" s="696"/>
      <c r="CJ34" s="696"/>
      <c r="CK34" s="696"/>
      <c r="CL34" s="696"/>
      <c r="CM34" s="696"/>
      <c r="CN34" s="696"/>
      <c r="CO34" s="696"/>
      <c r="CP34" s="696"/>
      <c r="CQ34" s="697"/>
      <c r="CR34" s="662">
        <v>949098</v>
      </c>
      <c r="CS34" s="663"/>
      <c r="CT34" s="663"/>
      <c r="CU34" s="663"/>
      <c r="CV34" s="663"/>
      <c r="CW34" s="663"/>
      <c r="CX34" s="663"/>
      <c r="CY34" s="664"/>
      <c r="CZ34" s="665">
        <v>17</v>
      </c>
      <c r="DA34" s="683"/>
      <c r="DB34" s="683"/>
      <c r="DC34" s="684"/>
      <c r="DD34" s="668">
        <v>761601</v>
      </c>
      <c r="DE34" s="663"/>
      <c r="DF34" s="663"/>
      <c r="DG34" s="663"/>
      <c r="DH34" s="663"/>
      <c r="DI34" s="663"/>
      <c r="DJ34" s="663"/>
      <c r="DK34" s="664"/>
      <c r="DL34" s="668">
        <v>579472</v>
      </c>
      <c r="DM34" s="663"/>
      <c r="DN34" s="663"/>
      <c r="DO34" s="663"/>
      <c r="DP34" s="663"/>
      <c r="DQ34" s="663"/>
      <c r="DR34" s="663"/>
      <c r="DS34" s="663"/>
      <c r="DT34" s="663"/>
      <c r="DU34" s="663"/>
      <c r="DV34" s="664"/>
      <c r="DW34" s="685">
        <v>18</v>
      </c>
      <c r="DX34" s="686"/>
      <c r="DY34" s="686"/>
      <c r="DZ34" s="686"/>
      <c r="EA34" s="686"/>
      <c r="EB34" s="686"/>
      <c r="EC34" s="687"/>
    </row>
    <row r="35" spans="2:133" ht="11.25" customHeight="1" x14ac:dyDescent="0.15">
      <c r="B35" s="659" t="s">
        <v>301</v>
      </c>
      <c r="C35" s="660"/>
      <c r="D35" s="660"/>
      <c r="E35" s="660"/>
      <c r="F35" s="660"/>
      <c r="G35" s="660"/>
      <c r="H35" s="660"/>
      <c r="I35" s="660"/>
      <c r="J35" s="660"/>
      <c r="K35" s="660"/>
      <c r="L35" s="660"/>
      <c r="M35" s="660"/>
      <c r="N35" s="660"/>
      <c r="O35" s="660"/>
      <c r="P35" s="660"/>
      <c r="Q35" s="661"/>
      <c r="R35" s="662">
        <v>148000</v>
      </c>
      <c r="S35" s="663"/>
      <c r="T35" s="663"/>
      <c r="U35" s="663"/>
      <c r="V35" s="663"/>
      <c r="W35" s="663"/>
      <c r="X35" s="663"/>
      <c r="Y35" s="664"/>
      <c r="Z35" s="715">
        <v>2.5</v>
      </c>
      <c r="AA35" s="715"/>
      <c r="AB35" s="715"/>
      <c r="AC35" s="715"/>
      <c r="AD35" s="716" t="s">
        <v>110</v>
      </c>
      <c r="AE35" s="716"/>
      <c r="AF35" s="716"/>
      <c r="AG35" s="716"/>
      <c r="AH35" s="716"/>
      <c r="AI35" s="716"/>
      <c r="AJ35" s="716"/>
      <c r="AK35" s="716"/>
      <c r="AL35" s="685" t="s">
        <v>110</v>
      </c>
      <c r="AM35" s="717"/>
      <c r="AN35" s="717"/>
      <c r="AO35" s="718"/>
      <c r="AP35" s="151"/>
      <c r="AQ35" s="719" t="s">
        <v>302</v>
      </c>
      <c r="AR35" s="720"/>
      <c r="AS35" s="720"/>
      <c r="AT35" s="720"/>
      <c r="AU35" s="720"/>
      <c r="AV35" s="720"/>
      <c r="AW35" s="720"/>
      <c r="AX35" s="720"/>
      <c r="AY35" s="721"/>
      <c r="AZ35" s="712">
        <v>617671</v>
      </c>
      <c r="BA35" s="713"/>
      <c r="BB35" s="713"/>
      <c r="BC35" s="713"/>
      <c r="BD35" s="713"/>
      <c r="BE35" s="713"/>
      <c r="BF35" s="714"/>
      <c r="BG35" s="719" t="s">
        <v>303</v>
      </c>
      <c r="BH35" s="720"/>
      <c r="BI35" s="720"/>
      <c r="BJ35" s="720"/>
      <c r="BK35" s="720"/>
      <c r="BL35" s="720"/>
      <c r="BM35" s="720"/>
      <c r="BN35" s="720"/>
      <c r="BO35" s="720"/>
      <c r="BP35" s="720"/>
      <c r="BQ35" s="720"/>
      <c r="BR35" s="720"/>
      <c r="BS35" s="720"/>
      <c r="BT35" s="720"/>
      <c r="BU35" s="721"/>
      <c r="BV35" s="712">
        <v>177410</v>
      </c>
      <c r="BW35" s="713"/>
      <c r="BX35" s="713"/>
      <c r="BY35" s="713"/>
      <c r="BZ35" s="713"/>
      <c r="CA35" s="713"/>
      <c r="CB35" s="714"/>
      <c r="CD35" s="699" t="s">
        <v>304</v>
      </c>
      <c r="CE35" s="696"/>
      <c r="CF35" s="696"/>
      <c r="CG35" s="696"/>
      <c r="CH35" s="696"/>
      <c r="CI35" s="696"/>
      <c r="CJ35" s="696"/>
      <c r="CK35" s="696"/>
      <c r="CL35" s="696"/>
      <c r="CM35" s="696"/>
      <c r="CN35" s="696"/>
      <c r="CO35" s="696"/>
      <c r="CP35" s="696"/>
      <c r="CQ35" s="697"/>
      <c r="CR35" s="662">
        <v>23512</v>
      </c>
      <c r="CS35" s="681"/>
      <c r="CT35" s="681"/>
      <c r="CU35" s="681"/>
      <c r="CV35" s="681"/>
      <c r="CW35" s="681"/>
      <c r="CX35" s="681"/>
      <c r="CY35" s="682"/>
      <c r="CZ35" s="665">
        <v>0.4</v>
      </c>
      <c r="DA35" s="683"/>
      <c r="DB35" s="683"/>
      <c r="DC35" s="684"/>
      <c r="DD35" s="668">
        <v>20764</v>
      </c>
      <c r="DE35" s="681"/>
      <c r="DF35" s="681"/>
      <c r="DG35" s="681"/>
      <c r="DH35" s="681"/>
      <c r="DI35" s="681"/>
      <c r="DJ35" s="681"/>
      <c r="DK35" s="682"/>
      <c r="DL35" s="668">
        <v>20764</v>
      </c>
      <c r="DM35" s="681"/>
      <c r="DN35" s="681"/>
      <c r="DO35" s="681"/>
      <c r="DP35" s="681"/>
      <c r="DQ35" s="681"/>
      <c r="DR35" s="681"/>
      <c r="DS35" s="681"/>
      <c r="DT35" s="681"/>
      <c r="DU35" s="681"/>
      <c r="DV35" s="682"/>
      <c r="DW35" s="685">
        <v>0.6</v>
      </c>
      <c r="DX35" s="686"/>
      <c r="DY35" s="686"/>
      <c r="DZ35" s="686"/>
      <c r="EA35" s="686"/>
      <c r="EB35" s="686"/>
      <c r="EC35" s="687"/>
    </row>
    <row r="36" spans="2:133" ht="11.25" customHeight="1" x14ac:dyDescent="0.15">
      <c r="B36" s="643" t="s">
        <v>305</v>
      </c>
      <c r="C36" s="644"/>
      <c r="D36" s="644"/>
      <c r="E36" s="644"/>
      <c r="F36" s="644"/>
      <c r="G36" s="644"/>
      <c r="H36" s="644"/>
      <c r="I36" s="644"/>
      <c r="J36" s="644"/>
      <c r="K36" s="644"/>
      <c r="L36" s="644"/>
      <c r="M36" s="644"/>
      <c r="N36" s="644"/>
      <c r="O36" s="644"/>
      <c r="P36" s="644"/>
      <c r="Q36" s="645"/>
      <c r="R36" s="646">
        <v>5909264</v>
      </c>
      <c r="S36" s="703"/>
      <c r="T36" s="703"/>
      <c r="U36" s="703"/>
      <c r="V36" s="703"/>
      <c r="W36" s="703"/>
      <c r="X36" s="703"/>
      <c r="Y36" s="706"/>
      <c r="Z36" s="707">
        <v>100</v>
      </c>
      <c r="AA36" s="707"/>
      <c r="AB36" s="707"/>
      <c r="AC36" s="707"/>
      <c r="AD36" s="708">
        <v>3078717</v>
      </c>
      <c r="AE36" s="708"/>
      <c r="AF36" s="708"/>
      <c r="AG36" s="708"/>
      <c r="AH36" s="708"/>
      <c r="AI36" s="708"/>
      <c r="AJ36" s="708"/>
      <c r="AK36" s="708"/>
      <c r="AL36" s="709">
        <v>100</v>
      </c>
      <c r="AM36" s="710"/>
      <c r="AN36" s="710"/>
      <c r="AO36" s="711"/>
      <c r="AQ36" s="688" t="s">
        <v>306</v>
      </c>
      <c r="AR36" s="689"/>
      <c r="AS36" s="689"/>
      <c r="AT36" s="689"/>
      <c r="AU36" s="689"/>
      <c r="AV36" s="689"/>
      <c r="AW36" s="689"/>
      <c r="AX36" s="689"/>
      <c r="AY36" s="690"/>
      <c r="AZ36" s="662">
        <v>143394</v>
      </c>
      <c r="BA36" s="663"/>
      <c r="BB36" s="663"/>
      <c r="BC36" s="663"/>
      <c r="BD36" s="681"/>
      <c r="BE36" s="681"/>
      <c r="BF36" s="691"/>
      <c r="BG36" s="699" t="s">
        <v>307</v>
      </c>
      <c r="BH36" s="696"/>
      <c r="BI36" s="696"/>
      <c r="BJ36" s="696"/>
      <c r="BK36" s="696"/>
      <c r="BL36" s="696"/>
      <c r="BM36" s="696"/>
      <c r="BN36" s="696"/>
      <c r="BO36" s="696"/>
      <c r="BP36" s="696"/>
      <c r="BQ36" s="696"/>
      <c r="BR36" s="696"/>
      <c r="BS36" s="696"/>
      <c r="BT36" s="696"/>
      <c r="BU36" s="697"/>
      <c r="BV36" s="662">
        <v>155593</v>
      </c>
      <c r="BW36" s="663"/>
      <c r="BX36" s="663"/>
      <c r="BY36" s="663"/>
      <c r="BZ36" s="663"/>
      <c r="CA36" s="663"/>
      <c r="CB36" s="698"/>
      <c r="CD36" s="699" t="s">
        <v>308</v>
      </c>
      <c r="CE36" s="696"/>
      <c r="CF36" s="696"/>
      <c r="CG36" s="696"/>
      <c r="CH36" s="696"/>
      <c r="CI36" s="696"/>
      <c r="CJ36" s="696"/>
      <c r="CK36" s="696"/>
      <c r="CL36" s="696"/>
      <c r="CM36" s="696"/>
      <c r="CN36" s="696"/>
      <c r="CO36" s="696"/>
      <c r="CP36" s="696"/>
      <c r="CQ36" s="697"/>
      <c r="CR36" s="662">
        <v>960179</v>
      </c>
      <c r="CS36" s="663"/>
      <c r="CT36" s="663"/>
      <c r="CU36" s="663"/>
      <c r="CV36" s="663"/>
      <c r="CW36" s="663"/>
      <c r="CX36" s="663"/>
      <c r="CY36" s="664"/>
      <c r="CZ36" s="665">
        <v>17.2</v>
      </c>
      <c r="DA36" s="683"/>
      <c r="DB36" s="683"/>
      <c r="DC36" s="684"/>
      <c r="DD36" s="668">
        <v>707538</v>
      </c>
      <c r="DE36" s="663"/>
      <c r="DF36" s="663"/>
      <c r="DG36" s="663"/>
      <c r="DH36" s="663"/>
      <c r="DI36" s="663"/>
      <c r="DJ36" s="663"/>
      <c r="DK36" s="664"/>
      <c r="DL36" s="668">
        <v>524713</v>
      </c>
      <c r="DM36" s="663"/>
      <c r="DN36" s="663"/>
      <c r="DO36" s="663"/>
      <c r="DP36" s="663"/>
      <c r="DQ36" s="663"/>
      <c r="DR36" s="663"/>
      <c r="DS36" s="663"/>
      <c r="DT36" s="663"/>
      <c r="DU36" s="663"/>
      <c r="DV36" s="664"/>
      <c r="DW36" s="685">
        <v>16.3</v>
      </c>
      <c r="DX36" s="686"/>
      <c r="DY36" s="686"/>
      <c r="DZ36" s="686"/>
      <c r="EA36" s="686"/>
      <c r="EB36" s="686"/>
      <c r="EC36" s="687"/>
    </row>
    <row r="37" spans="2:133" ht="11.25" customHeight="1" x14ac:dyDescent="0.15">
      <c r="AQ37" s="688" t="s">
        <v>309</v>
      </c>
      <c r="AR37" s="689"/>
      <c r="AS37" s="689"/>
      <c r="AT37" s="689"/>
      <c r="AU37" s="689"/>
      <c r="AV37" s="689"/>
      <c r="AW37" s="689"/>
      <c r="AX37" s="689"/>
      <c r="AY37" s="690"/>
      <c r="AZ37" s="662">
        <v>85251</v>
      </c>
      <c r="BA37" s="663"/>
      <c r="BB37" s="663"/>
      <c r="BC37" s="663"/>
      <c r="BD37" s="681"/>
      <c r="BE37" s="681"/>
      <c r="BF37" s="691"/>
      <c r="BG37" s="699" t="s">
        <v>310</v>
      </c>
      <c r="BH37" s="696"/>
      <c r="BI37" s="696"/>
      <c r="BJ37" s="696"/>
      <c r="BK37" s="696"/>
      <c r="BL37" s="696"/>
      <c r="BM37" s="696"/>
      <c r="BN37" s="696"/>
      <c r="BO37" s="696"/>
      <c r="BP37" s="696"/>
      <c r="BQ37" s="696"/>
      <c r="BR37" s="696"/>
      <c r="BS37" s="696"/>
      <c r="BT37" s="696"/>
      <c r="BU37" s="697"/>
      <c r="BV37" s="662">
        <v>1935</v>
      </c>
      <c r="BW37" s="663"/>
      <c r="BX37" s="663"/>
      <c r="BY37" s="663"/>
      <c r="BZ37" s="663"/>
      <c r="CA37" s="663"/>
      <c r="CB37" s="698"/>
      <c r="CD37" s="699" t="s">
        <v>311</v>
      </c>
      <c r="CE37" s="696"/>
      <c r="CF37" s="696"/>
      <c r="CG37" s="696"/>
      <c r="CH37" s="696"/>
      <c r="CI37" s="696"/>
      <c r="CJ37" s="696"/>
      <c r="CK37" s="696"/>
      <c r="CL37" s="696"/>
      <c r="CM37" s="696"/>
      <c r="CN37" s="696"/>
      <c r="CO37" s="696"/>
      <c r="CP37" s="696"/>
      <c r="CQ37" s="697"/>
      <c r="CR37" s="662">
        <v>259941</v>
      </c>
      <c r="CS37" s="681"/>
      <c r="CT37" s="681"/>
      <c r="CU37" s="681"/>
      <c r="CV37" s="681"/>
      <c r="CW37" s="681"/>
      <c r="CX37" s="681"/>
      <c r="CY37" s="682"/>
      <c r="CZ37" s="665">
        <v>4.7</v>
      </c>
      <c r="DA37" s="683"/>
      <c r="DB37" s="683"/>
      <c r="DC37" s="684"/>
      <c r="DD37" s="668">
        <v>259881</v>
      </c>
      <c r="DE37" s="681"/>
      <c r="DF37" s="681"/>
      <c r="DG37" s="681"/>
      <c r="DH37" s="681"/>
      <c r="DI37" s="681"/>
      <c r="DJ37" s="681"/>
      <c r="DK37" s="682"/>
      <c r="DL37" s="668">
        <v>251400</v>
      </c>
      <c r="DM37" s="681"/>
      <c r="DN37" s="681"/>
      <c r="DO37" s="681"/>
      <c r="DP37" s="681"/>
      <c r="DQ37" s="681"/>
      <c r="DR37" s="681"/>
      <c r="DS37" s="681"/>
      <c r="DT37" s="681"/>
      <c r="DU37" s="681"/>
      <c r="DV37" s="682"/>
      <c r="DW37" s="685">
        <v>7.8</v>
      </c>
      <c r="DX37" s="686"/>
      <c r="DY37" s="686"/>
      <c r="DZ37" s="686"/>
      <c r="EA37" s="686"/>
      <c r="EB37" s="686"/>
      <c r="EC37" s="687"/>
    </row>
    <row r="38" spans="2:133" ht="11.25" customHeight="1" x14ac:dyDescent="0.15">
      <c r="AQ38" s="688" t="s">
        <v>312</v>
      </c>
      <c r="AR38" s="689"/>
      <c r="AS38" s="689"/>
      <c r="AT38" s="689"/>
      <c r="AU38" s="689"/>
      <c r="AV38" s="689"/>
      <c r="AW38" s="689"/>
      <c r="AX38" s="689"/>
      <c r="AY38" s="690"/>
      <c r="AZ38" s="662">
        <v>55783</v>
      </c>
      <c r="BA38" s="663"/>
      <c r="BB38" s="663"/>
      <c r="BC38" s="663"/>
      <c r="BD38" s="681"/>
      <c r="BE38" s="681"/>
      <c r="BF38" s="691"/>
      <c r="BG38" s="699" t="s">
        <v>313</v>
      </c>
      <c r="BH38" s="696"/>
      <c r="BI38" s="696"/>
      <c r="BJ38" s="696"/>
      <c r="BK38" s="696"/>
      <c r="BL38" s="696"/>
      <c r="BM38" s="696"/>
      <c r="BN38" s="696"/>
      <c r="BO38" s="696"/>
      <c r="BP38" s="696"/>
      <c r="BQ38" s="696"/>
      <c r="BR38" s="696"/>
      <c r="BS38" s="696"/>
      <c r="BT38" s="696"/>
      <c r="BU38" s="697"/>
      <c r="BV38" s="662">
        <v>3127</v>
      </c>
      <c r="BW38" s="663"/>
      <c r="BX38" s="663"/>
      <c r="BY38" s="663"/>
      <c r="BZ38" s="663"/>
      <c r="CA38" s="663"/>
      <c r="CB38" s="698"/>
      <c r="CD38" s="699" t="s">
        <v>314</v>
      </c>
      <c r="CE38" s="696"/>
      <c r="CF38" s="696"/>
      <c r="CG38" s="696"/>
      <c r="CH38" s="696"/>
      <c r="CI38" s="696"/>
      <c r="CJ38" s="696"/>
      <c r="CK38" s="696"/>
      <c r="CL38" s="696"/>
      <c r="CM38" s="696"/>
      <c r="CN38" s="696"/>
      <c r="CO38" s="696"/>
      <c r="CP38" s="696"/>
      <c r="CQ38" s="697"/>
      <c r="CR38" s="662">
        <v>476637</v>
      </c>
      <c r="CS38" s="663"/>
      <c r="CT38" s="663"/>
      <c r="CU38" s="663"/>
      <c r="CV38" s="663"/>
      <c r="CW38" s="663"/>
      <c r="CX38" s="663"/>
      <c r="CY38" s="664"/>
      <c r="CZ38" s="665">
        <v>8.5</v>
      </c>
      <c r="DA38" s="683"/>
      <c r="DB38" s="683"/>
      <c r="DC38" s="684"/>
      <c r="DD38" s="668">
        <v>391313</v>
      </c>
      <c r="DE38" s="663"/>
      <c r="DF38" s="663"/>
      <c r="DG38" s="663"/>
      <c r="DH38" s="663"/>
      <c r="DI38" s="663"/>
      <c r="DJ38" s="663"/>
      <c r="DK38" s="664"/>
      <c r="DL38" s="668">
        <v>317550</v>
      </c>
      <c r="DM38" s="663"/>
      <c r="DN38" s="663"/>
      <c r="DO38" s="663"/>
      <c r="DP38" s="663"/>
      <c r="DQ38" s="663"/>
      <c r="DR38" s="663"/>
      <c r="DS38" s="663"/>
      <c r="DT38" s="663"/>
      <c r="DU38" s="663"/>
      <c r="DV38" s="664"/>
      <c r="DW38" s="685">
        <v>9.8000000000000007</v>
      </c>
      <c r="DX38" s="686"/>
      <c r="DY38" s="686"/>
      <c r="DZ38" s="686"/>
      <c r="EA38" s="686"/>
      <c r="EB38" s="686"/>
      <c r="EC38" s="687"/>
    </row>
    <row r="39" spans="2:133" ht="11.25" customHeight="1" x14ac:dyDescent="0.15">
      <c r="AQ39" s="688" t="s">
        <v>315</v>
      </c>
      <c r="AR39" s="689"/>
      <c r="AS39" s="689"/>
      <c r="AT39" s="689"/>
      <c r="AU39" s="689"/>
      <c r="AV39" s="689"/>
      <c r="AW39" s="689"/>
      <c r="AX39" s="689"/>
      <c r="AY39" s="690"/>
      <c r="AZ39" s="662" t="s">
        <v>316</v>
      </c>
      <c r="BA39" s="663"/>
      <c r="BB39" s="663"/>
      <c r="BC39" s="663"/>
      <c r="BD39" s="681"/>
      <c r="BE39" s="681"/>
      <c r="BF39" s="691"/>
      <c r="BG39" s="692" t="s">
        <v>317</v>
      </c>
      <c r="BH39" s="693"/>
      <c r="BI39" s="693"/>
      <c r="BJ39" s="693"/>
      <c r="BK39" s="693"/>
      <c r="BL39" s="152"/>
      <c r="BM39" s="696" t="s">
        <v>318</v>
      </c>
      <c r="BN39" s="696"/>
      <c r="BO39" s="696"/>
      <c r="BP39" s="696"/>
      <c r="BQ39" s="696"/>
      <c r="BR39" s="696"/>
      <c r="BS39" s="696"/>
      <c r="BT39" s="696"/>
      <c r="BU39" s="697"/>
      <c r="BV39" s="662">
        <v>95</v>
      </c>
      <c r="BW39" s="663"/>
      <c r="BX39" s="663"/>
      <c r="BY39" s="663"/>
      <c r="BZ39" s="663"/>
      <c r="CA39" s="663"/>
      <c r="CB39" s="698"/>
      <c r="CD39" s="699" t="s">
        <v>319</v>
      </c>
      <c r="CE39" s="696"/>
      <c r="CF39" s="696"/>
      <c r="CG39" s="696"/>
      <c r="CH39" s="696"/>
      <c r="CI39" s="696"/>
      <c r="CJ39" s="696"/>
      <c r="CK39" s="696"/>
      <c r="CL39" s="696"/>
      <c r="CM39" s="696"/>
      <c r="CN39" s="696"/>
      <c r="CO39" s="696"/>
      <c r="CP39" s="696"/>
      <c r="CQ39" s="697"/>
      <c r="CR39" s="662">
        <v>466365</v>
      </c>
      <c r="CS39" s="681"/>
      <c r="CT39" s="681"/>
      <c r="CU39" s="681"/>
      <c r="CV39" s="681"/>
      <c r="CW39" s="681"/>
      <c r="CX39" s="681"/>
      <c r="CY39" s="682"/>
      <c r="CZ39" s="665">
        <v>8.4</v>
      </c>
      <c r="DA39" s="683"/>
      <c r="DB39" s="683"/>
      <c r="DC39" s="684"/>
      <c r="DD39" s="668">
        <v>461473</v>
      </c>
      <c r="DE39" s="681"/>
      <c r="DF39" s="681"/>
      <c r="DG39" s="681"/>
      <c r="DH39" s="681"/>
      <c r="DI39" s="681"/>
      <c r="DJ39" s="681"/>
      <c r="DK39" s="682"/>
      <c r="DL39" s="668" t="s">
        <v>316</v>
      </c>
      <c r="DM39" s="681"/>
      <c r="DN39" s="681"/>
      <c r="DO39" s="681"/>
      <c r="DP39" s="681"/>
      <c r="DQ39" s="681"/>
      <c r="DR39" s="681"/>
      <c r="DS39" s="681"/>
      <c r="DT39" s="681"/>
      <c r="DU39" s="681"/>
      <c r="DV39" s="682"/>
      <c r="DW39" s="685" t="s">
        <v>316</v>
      </c>
      <c r="DX39" s="686"/>
      <c r="DY39" s="686"/>
      <c r="DZ39" s="686"/>
      <c r="EA39" s="686"/>
      <c r="EB39" s="686"/>
      <c r="EC39" s="687"/>
    </row>
    <row r="40" spans="2:133" ht="11.25" customHeight="1" x14ac:dyDescent="0.15">
      <c r="B40" s="146"/>
      <c r="C40" s="146"/>
      <c r="D40" s="146"/>
      <c r="E40" s="146"/>
      <c r="F40" s="146"/>
      <c r="G40" s="146"/>
      <c r="H40" s="146"/>
      <c r="I40" s="146"/>
      <c r="J40" s="146"/>
      <c r="K40" s="146"/>
      <c r="L40" s="146"/>
      <c r="M40" s="146"/>
      <c r="N40" s="146"/>
      <c r="O40" s="146"/>
      <c r="P40" s="146"/>
      <c r="Q40" s="146"/>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Q40" s="688" t="s">
        <v>320</v>
      </c>
      <c r="AR40" s="689"/>
      <c r="AS40" s="689"/>
      <c r="AT40" s="689"/>
      <c r="AU40" s="689"/>
      <c r="AV40" s="689"/>
      <c r="AW40" s="689"/>
      <c r="AX40" s="689"/>
      <c r="AY40" s="690"/>
      <c r="AZ40" s="662">
        <v>121497</v>
      </c>
      <c r="BA40" s="663"/>
      <c r="BB40" s="663"/>
      <c r="BC40" s="663"/>
      <c r="BD40" s="681"/>
      <c r="BE40" s="681"/>
      <c r="BF40" s="691"/>
      <c r="BG40" s="692"/>
      <c r="BH40" s="693"/>
      <c r="BI40" s="693"/>
      <c r="BJ40" s="693"/>
      <c r="BK40" s="693"/>
      <c r="BL40" s="152"/>
      <c r="BM40" s="696" t="s">
        <v>321</v>
      </c>
      <c r="BN40" s="696"/>
      <c r="BO40" s="696"/>
      <c r="BP40" s="696"/>
      <c r="BQ40" s="696"/>
      <c r="BR40" s="696"/>
      <c r="BS40" s="696"/>
      <c r="BT40" s="696"/>
      <c r="BU40" s="697"/>
      <c r="BV40" s="662">
        <v>99</v>
      </c>
      <c r="BW40" s="663"/>
      <c r="BX40" s="663"/>
      <c r="BY40" s="663"/>
      <c r="BZ40" s="663"/>
      <c r="CA40" s="663"/>
      <c r="CB40" s="698"/>
      <c r="CD40" s="699" t="s">
        <v>322</v>
      </c>
      <c r="CE40" s="696"/>
      <c r="CF40" s="696"/>
      <c r="CG40" s="696"/>
      <c r="CH40" s="696"/>
      <c r="CI40" s="696"/>
      <c r="CJ40" s="696"/>
      <c r="CK40" s="696"/>
      <c r="CL40" s="696"/>
      <c r="CM40" s="696"/>
      <c r="CN40" s="696"/>
      <c r="CO40" s="696"/>
      <c r="CP40" s="696"/>
      <c r="CQ40" s="697"/>
      <c r="CR40" s="662">
        <v>21795</v>
      </c>
      <c r="CS40" s="663"/>
      <c r="CT40" s="663"/>
      <c r="CU40" s="663"/>
      <c r="CV40" s="663"/>
      <c r="CW40" s="663"/>
      <c r="CX40" s="663"/>
      <c r="CY40" s="664"/>
      <c r="CZ40" s="665">
        <v>0.4</v>
      </c>
      <c r="DA40" s="683"/>
      <c r="DB40" s="683"/>
      <c r="DC40" s="684"/>
      <c r="DD40" s="668">
        <v>21795</v>
      </c>
      <c r="DE40" s="663"/>
      <c r="DF40" s="663"/>
      <c r="DG40" s="663"/>
      <c r="DH40" s="663"/>
      <c r="DI40" s="663"/>
      <c r="DJ40" s="663"/>
      <c r="DK40" s="664"/>
      <c r="DL40" s="668">
        <v>20481</v>
      </c>
      <c r="DM40" s="663"/>
      <c r="DN40" s="663"/>
      <c r="DO40" s="663"/>
      <c r="DP40" s="663"/>
      <c r="DQ40" s="663"/>
      <c r="DR40" s="663"/>
      <c r="DS40" s="663"/>
      <c r="DT40" s="663"/>
      <c r="DU40" s="663"/>
      <c r="DV40" s="664"/>
      <c r="DW40" s="685">
        <v>0.6</v>
      </c>
      <c r="DX40" s="686"/>
      <c r="DY40" s="686"/>
      <c r="DZ40" s="686"/>
      <c r="EA40" s="686"/>
      <c r="EB40" s="686"/>
      <c r="EC40" s="687"/>
    </row>
    <row r="41" spans="2:133" ht="11.25" customHeight="1" x14ac:dyDescent="0.15">
      <c r="B41" s="146"/>
      <c r="C41" s="146"/>
      <c r="D41" s="146"/>
      <c r="E41" s="146"/>
      <c r="F41" s="146"/>
      <c r="G41" s="146"/>
      <c r="H41" s="146"/>
      <c r="I41" s="146"/>
      <c r="J41" s="146"/>
      <c r="K41" s="146"/>
      <c r="L41" s="146"/>
      <c r="M41" s="146"/>
      <c r="N41" s="146"/>
      <c r="O41" s="146"/>
      <c r="P41" s="146"/>
      <c r="Q41" s="146"/>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Q41" s="700" t="s">
        <v>323</v>
      </c>
      <c r="AR41" s="701"/>
      <c r="AS41" s="701"/>
      <c r="AT41" s="701"/>
      <c r="AU41" s="701"/>
      <c r="AV41" s="701"/>
      <c r="AW41" s="701"/>
      <c r="AX41" s="701"/>
      <c r="AY41" s="702"/>
      <c r="AZ41" s="646">
        <v>211746</v>
      </c>
      <c r="BA41" s="703"/>
      <c r="BB41" s="703"/>
      <c r="BC41" s="703"/>
      <c r="BD41" s="647"/>
      <c r="BE41" s="647"/>
      <c r="BF41" s="704"/>
      <c r="BG41" s="694"/>
      <c r="BH41" s="695"/>
      <c r="BI41" s="695"/>
      <c r="BJ41" s="695"/>
      <c r="BK41" s="695"/>
      <c r="BL41" s="154"/>
      <c r="BM41" s="701" t="s">
        <v>324</v>
      </c>
      <c r="BN41" s="701"/>
      <c r="BO41" s="701"/>
      <c r="BP41" s="701"/>
      <c r="BQ41" s="701"/>
      <c r="BR41" s="701"/>
      <c r="BS41" s="701"/>
      <c r="BT41" s="701"/>
      <c r="BU41" s="702"/>
      <c r="BV41" s="646">
        <v>326</v>
      </c>
      <c r="BW41" s="703"/>
      <c r="BX41" s="703"/>
      <c r="BY41" s="703"/>
      <c r="BZ41" s="703"/>
      <c r="CA41" s="703"/>
      <c r="CB41" s="705"/>
      <c r="CD41" s="699" t="s">
        <v>325</v>
      </c>
      <c r="CE41" s="696"/>
      <c r="CF41" s="696"/>
      <c r="CG41" s="696"/>
      <c r="CH41" s="696"/>
      <c r="CI41" s="696"/>
      <c r="CJ41" s="696"/>
      <c r="CK41" s="696"/>
      <c r="CL41" s="696"/>
      <c r="CM41" s="696"/>
      <c r="CN41" s="696"/>
      <c r="CO41" s="696"/>
      <c r="CP41" s="696"/>
      <c r="CQ41" s="697"/>
      <c r="CR41" s="662" t="s">
        <v>326</v>
      </c>
      <c r="CS41" s="681"/>
      <c r="CT41" s="681"/>
      <c r="CU41" s="681"/>
      <c r="CV41" s="681"/>
      <c r="CW41" s="681"/>
      <c r="CX41" s="681"/>
      <c r="CY41" s="682"/>
      <c r="CZ41" s="665" t="s">
        <v>326</v>
      </c>
      <c r="DA41" s="683"/>
      <c r="DB41" s="683"/>
      <c r="DC41" s="684"/>
      <c r="DD41" s="668" t="s">
        <v>326</v>
      </c>
      <c r="DE41" s="681"/>
      <c r="DF41" s="681"/>
      <c r="DG41" s="681"/>
      <c r="DH41" s="681"/>
      <c r="DI41" s="681"/>
      <c r="DJ41" s="681"/>
      <c r="DK41" s="682"/>
      <c r="DL41" s="669"/>
      <c r="DM41" s="670"/>
      <c r="DN41" s="670"/>
      <c r="DO41" s="670"/>
      <c r="DP41" s="670"/>
      <c r="DQ41" s="670"/>
      <c r="DR41" s="670"/>
      <c r="DS41" s="670"/>
      <c r="DT41" s="670"/>
      <c r="DU41" s="670"/>
      <c r="DV41" s="671"/>
      <c r="DW41" s="672"/>
      <c r="DX41" s="673"/>
      <c r="DY41" s="673"/>
      <c r="DZ41" s="673"/>
      <c r="EA41" s="673"/>
      <c r="EB41" s="673"/>
      <c r="EC41" s="674"/>
    </row>
    <row r="42" spans="2:133" ht="11.25" customHeight="1" x14ac:dyDescent="0.15">
      <c r="B42" s="146" t="s">
        <v>327</v>
      </c>
      <c r="C42" s="146"/>
      <c r="D42" s="146"/>
      <c r="E42" s="146"/>
      <c r="F42" s="146"/>
      <c r="G42" s="146"/>
      <c r="H42" s="146"/>
      <c r="I42" s="146"/>
      <c r="J42" s="146"/>
      <c r="K42" s="146"/>
      <c r="L42" s="146"/>
      <c r="M42" s="146"/>
      <c r="N42" s="146"/>
      <c r="O42" s="146"/>
      <c r="P42" s="146"/>
      <c r="Q42" s="146"/>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BV42" s="155"/>
      <c r="BW42" s="155"/>
      <c r="BX42" s="155"/>
      <c r="BY42" s="155"/>
      <c r="BZ42" s="155"/>
      <c r="CA42" s="155"/>
      <c r="CB42" s="155"/>
      <c r="CD42" s="659" t="s">
        <v>328</v>
      </c>
      <c r="CE42" s="660"/>
      <c r="CF42" s="660"/>
      <c r="CG42" s="660"/>
      <c r="CH42" s="660"/>
      <c r="CI42" s="660"/>
      <c r="CJ42" s="660"/>
      <c r="CK42" s="660"/>
      <c r="CL42" s="660"/>
      <c r="CM42" s="660"/>
      <c r="CN42" s="660"/>
      <c r="CO42" s="660"/>
      <c r="CP42" s="660"/>
      <c r="CQ42" s="661"/>
      <c r="CR42" s="662">
        <v>1009734</v>
      </c>
      <c r="CS42" s="663"/>
      <c r="CT42" s="663"/>
      <c r="CU42" s="663"/>
      <c r="CV42" s="663"/>
      <c r="CW42" s="663"/>
      <c r="CX42" s="663"/>
      <c r="CY42" s="664"/>
      <c r="CZ42" s="665">
        <v>18.100000000000001</v>
      </c>
      <c r="DA42" s="666"/>
      <c r="DB42" s="666"/>
      <c r="DC42" s="667"/>
      <c r="DD42" s="668">
        <v>270953</v>
      </c>
      <c r="DE42" s="663"/>
      <c r="DF42" s="663"/>
      <c r="DG42" s="663"/>
      <c r="DH42" s="663"/>
      <c r="DI42" s="663"/>
      <c r="DJ42" s="663"/>
      <c r="DK42" s="664"/>
      <c r="DL42" s="669"/>
      <c r="DM42" s="670"/>
      <c r="DN42" s="670"/>
      <c r="DO42" s="670"/>
      <c r="DP42" s="670"/>
      <c r="DQ42" s="670"/>
      <c r="DR42" s="670"/>
      <c r="DS42" s="670"/>
      <c r="DT42" s="670"/>
      <c r="DU42" s="670"/>
      <c r="DV42" s="671"/>
      <c r="DW42" s="672"/>
      <c r="DX42" s="673"/>
      <c r="DY42" s="673"/>
      <c r="DZ42" s="673"/>
      <c r="EA42" s="673"/>
      <c r="EB42" s="673"/>
      <c r="EC42" s="674"/>
    </row>
    <row r="43" spans="2:133" ht="11.25" customHeight="1" x14ac:dyDescent="0.15">
      <c r="B43" s="156" t="s">
        <v>329</v>
      </c>
      <c r="C43" s="146"/>
      <c r="D43" s="146"/>
      <c r="E43" s="146"/>
      <c r="F43" s="146"/>
      <c r="G43" s="146"/>
      <c r="H43" s="146"/>
      <c r="I43" s="146"/>
      <c r="J43" s="146"/>
      <c r="K43" s="146"/>
      <c r="L43" s="146"/>
      <c r="M43" s="146"/>
      <c r="N43" s="146"/>
      <c r="O43" s="146"/>
      <c r="P43" s="146"/>
      <c r="Q43" s="146"/>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CD43" s="659" t="s">
        <v>330</v>
      </c>
      <c r="CE43" s="660"/>
      <c r="CF43" s="660"/>
      <c r="CG43" s="660"/>
      <c r="CH43" s="660"/>
      <c r="CI43" s="660"/>
      <c r="CJ43" s="660"/>
      <c r="CK43" s="660"/>
      <c r="CL43" s="660"/>
      <c r="CM43" s="660"/>
      <c r="CN43" s="660"/>
      <c r="CO43" s="660"/>
      <c r="CP43" s="660"/>
      <c r="CQ43" s="661"/>
      <c r="CR43" s="662">
        <v>34066</v>
      </c>
      <c r="CS43" s="681"/>
      <c r="CT43" s="681"/>
      <c r="CU43" s="681"/>
      <c r="CV43" s="681"/>
      <c r="CW43" s="681"/>
      <c r="CX43" s="681"/>
      <c r="CY43" s="682"/>
      <c r="CZ43" s="665">
        <v>0.6</v>
      </c>
      <c r="DA43" s="683"/>
      <c r="DB43" s="683"/>
      <c r="DC43" s="684"/>
      <c r="DD43" s="668">
        <v>34066</v>
      </c>
      <c r="DE43" s="681"/>
      <c r="DF43" s="681"/>
      <c r="DG43" s="681"/>
      <c r="DH43" s="681"/>
      <c r="DI43" s="681"/>
      <c r="DJ43" s="681"/>
      <c r="DK43" s="682"/>
      <c r="DL43" s="669"/>
      <c r="DM43" s="670"/>
      <c r="DN43" s="670"/>
      <c r="DO43" s="670"/>
      <c r="DP43" s="670"/>
      <c r="DQ43" s="670"/>
      <c r="DR43" s="670"/>
      <c r="DS43" s="670"/>
      <c r="DT43" s="670"/>
      <c r="DU43" s="670"/>
      <c r="DV43" s="671"/>
      <c r="DW43" s="672"/>
      <c r="DX43" s="673"/>
      <c r="DY43" s="673"/>
      <c r="DZ43" s="673"/>
      <c r="EA43" s="673"/>
      <c r="EB43" s="673"/>
      <c r="EC43" s="674"/>
    </row>
    <row r="44" spans="2:133" ht="11.25" customHeight="1" x14ac:dyDescent="0.15">
      <c r="B44" s="157" t="s">
        <v>331</v>
      </c>
      <c r="CD44" s="675" t="s">
        <v>282</v>
      </c>
      <c r="CE44" s="676"/>
      <c r="CF44" s="659" t="s">
        <v>332</v>
      </c>
      <c r="CG44" s="660"/>
      <c r="CH44" s="660"/>
      <c r="CI44" s="660"/>
      <c r="CJ44" s="660"/>
      <c r="CK44" s="660"/>
      <c r="CL44" s="660"/>
      <c r="CM44" s="660"/>
      <c r="CN44" s="660"/>
      <c r="CO44" s="660"/>
      <c r="CP44" s="660"/>
      <c r="CQ44" s="661"/>
      <c r="CR44" s="662">
        <v>1001149</v>
      </c>
      <c r="CS44" s="663"/>
      <c r="CT44" s="663"/>
      <c r="CU44" s="663"/>
      <c r="CV44" s="663"/>
      <c r="CW44" s="663"/>
      <c r="CX44" s="663"/>
      <c r="CY44" s="664"/>
      <c r="CZ44" s="665">
        <v>18</v>
      </c>
      <c r="DA44" s="666"/>
      <c r="DB44" s="666"/>
      <c r="DC44" s="667"/>
      <c r="DD44" s="668">
        <v>265807</v>
      </c>
      <c r="DE44" s="663"/>
      <c r="DF44" s="663"/>
      <c r="DG44" s="663"/>
      <c r="DH44" s="663"/>
      <c r="DI44" s="663"/>
      <c r="DJ44" s="663"/>
      <c r="DK44" s="664"/>
      <c r="DL44" s="669"/>
      <c r="DM44" s="670"/>
      <c r="DN44" s="670"/>
      <c r="DO44" s="670"/>
      <c r="DP44" s="670"/>
      <c r="DQ44" s="670"/>
      <c r="DR44" s="670"/>
      <c r="DS44" s="670"/>
      <c r="DT44" s="670"/>
      <c r="DU44" s="670"/>
      <c r="DV44" s="671"/>
      <c r="DW44" s="672"/>
      <c r="DX44" s="673"/>
      <c r="DY44" s="673"/>
      <c r="DZ44" s="673"/>
      <c r="EA44" s="673"/>
      <c r="EB44" s="673"/>
      <c r="EC44" s="674"/>
    </row>
    <row r="45" spans="2:133" ht="11.25" customHeight="1" x14ac:dyDescent="0.15">
      <c r="CD45" s="677"/>
      <c r="CE45" s="678"/>
      <c r="CF45" s="659" t="s">
        <v>333</v>
      </c>
      <c r="CG45" s="660"/>
      <c r="CH45" s="660"/>
      <c r="CI45" s="660"/>
      <c r="CJ45" s="660"/>
      <c r="CK45" s="660"/>
      <c r="CL45" s="660"/>
      <c r="CM45" s="660"/>
      <c r="CN45" s="660"/>
      <c r="CO45" s="660"/>
      <c r="CP45" s="660"/>
      <c r="CQ45" s="661"/>
      <c r="CR45" s="662">
        <v>271771</v>
      </c>
      <c r="CS45" s="681"/>
      <c r="CT45" s="681"/>
      <c r="CU45" s="681"/>
      <c r="CV45" s="681"/>
      <c r="CW45" s="681"/>
      <c r="CX45" s="681"/>
      <c r="CY45" s="682"/>
      <c r="CZ45" s="665">
        <v>4.9000000000000004</v>
      </c>
      <c r="DA45" s="683"/>
      <c r="DB45" s="683"/>
      <c r="DC45" s="684"/>
      <c r="DD45" s="668">
        <v>57397</v>
      </c>
      <c r="DE45" s="681"/>
      <c r="DF45" s="681"/>
      <c r="DG45" s="681"/>
      <c r="DH45" s="681"/>
      <c r="DI45" s="681"/>
      <c r="DJ45" s="681"/>
      <c r="DK45" s="682"/>
      <c r="DL45" s="669"/>
      <c r="DM45" s="670"/>
      <c r="DN45" s="670"/>
      <c r="DO45" s="670"/>
      <c r="DP45" s="670"/>
      <c r="DQ45" s="670"/>
      <c r="DR45" s="670"/>
      <c r="DS45" s="670"/>
      <c r="DT45" s="670"/>
      <c r="DU45" s="670"/>
      <c r="DV45" s="671"/>
      <c r="DW45" s="672"/>
      <c r="DX45" s="673"/>
      <c r="DY45" s="673"/>
      <c r="DZ45" s="673"/>
      <c r="EA45" s="673"/>
      <c r="EB45" s="673"/>
      <c r="EC45" s="674"/>
    </row>
    <row r="46" spans="2:133" ht="11.25" customHeight="1" x14ac:dyDescent="0.15">
      <c r="CD46" s="677"/>
      <c r="CE46" s="678"/>
      <c r="CF46" s="659" t="s">
        <v>334</v>
      </c>
      <c r="CG46" s="660"/>
      <c r="CH46" s="660"/>
      <c r="CI46" s="660"/>
      <c r="CJ46" s="660"/>
      <c r="CK46" s="660"/>
      <c r="CL46" s="660"/>
      <c r="CM46" s="660"/>
      <c r="CN46" s="660"/>
      <c r="CO46" s="660"/>
      <c r="CP46" s="660"/>
      <c r="CQ46" s="661"/>
      <c r="CR46" s="662">
        <v>705836</v>
      </c>
      <c r="CS46" s="663"/>
      <c r="CT46" s="663"/>
      <c r="CU46" s="663"/>
      <c r="CV46" s="663"/>
      <c r="CW46" s="663"/>
      <c r="CX46" s="663"/>
      <c r="CY46" s="664"/>
      <c r="CZ46" s="665">
        <v>12.7</v>
      </c>
      <c r="DA46" s="666"/>
      <c r="DB46" s="666"/>
      <c r="DC46" s="667"/>
      <c r="DD46" s="668">
        <v>184868</v>
      </c>
      <c r="DE46" s="663"/>
      <c r="DF46" s="663"/>
      <c r="DG46" s="663"/>
      <c r="DH46" s="663"/>
      <c r="DI46" s="663"/>
      <c r="DJ46" s="663"/>
      <c r="DK46" s="664"/>
      <c r="DL46" s="669"/>
      <c r="DM46" s="670"/>
      <c r="DN46" s="670"/>
      <c r="DO46" s="670"/>
      <c r="DP46" s="670"/>
      <c r="DQ46" s="670"/>
      <c r="DR46" s="670"/>
      <c r="DS46" s="670"/>
      <c r="DT46" s="670"/>
      <c r="DU46" s="670"/>
      <c r="DV46" s="671"/>
      <c r="DW46" s="672"/>
      <c r="DX46" s="673"/>
      <c r="DY46" s="673"/>
      <c r="DZ46" s="673"/>
      <c r="EA46" s="673"/>
      <c r="EB46" s="673"/>
      <c r="EC46" s="674"/>
    </row>
    <row r="47" spans="2:133" ht="11.25" customHeight="1" x14ac:dyDescent="0.15">
      <c r="CD47" s="677"/>
      <c r="CE47" s="678"/>
      <c r="CF47" s="659" t="s">
        <v>335</v>
      </c>
      <c r="CG47" s="660"/>
      <c r="CH47" s="660"/>
      <c r="CI47" s="660"/>
      <c r="CJ47" s="660"/>
      <c r="CK47" s="660"/>
      <c r="CL47" s="660"/>
      <c r="CM47" s="660"/>
      <c r="CN47" s="660"/>
      <c r="CO47" s="660"/>
      <c r="CP47" s="660"/>
      <c r="CQ47" s="661"/>
      <c r="CR47" s="662">
        <v>8585</v>
      </c>
      <c r="CS47" s="681"/>
      <c r="CT47" s="681"/>
      <c r="CU47" s="681"/>
      <c r="CV47" s="681"/>
      <c r="CW47" s="681"/>
      <c r="CX47" s="681"/>
      <c r="CY47" s="682"/>
      <c r="CZ47" s="665">
        <v>0.2</v>
      </c>
      <c r="DA47" s="683"/>
      <c r="DB47" s="683"/>
      <c r="DC47" s="684"/>
      <c r="DD47" s="668">
        <v>5146</v>
      </c>
      <c r="DE47" s="681"/>
      <c r="DF47" s="681"/>
      <c r="DG47" s="681"/>
      <c r="DH47" s="681"/>
      <c r="DI47" s="681"/>
      <c r="DJ47" s="681"/>
      <c r="DK47" s="682"/>
      <c r="DL47" s="669"/>
      <c r="DM47" s="670"/>
      <c r="DN47" s="670"/>
      <c r="DO47" s="670"/>
      <c r="DP47" s="670"/>
      <c r="DQ47" s="670"/>
      <c r="DR47" s="670"/>
      <c r="DS47" s="670"/>
      <c r="DT47" s="670"/>
      <c r="DU47" s="670"/>
      <c r="DV47" s="671"/>
      <c r="DW47" s="672"/>
      <c r="DX47" s="673"/>
      <c r="DY47" s="673"/>
      <c r="DZ47" s="673"/>
      <c r="EA47" s="673"/>
      <c r="EB47" s="673"/>
      <c r="EC47" s="674"/>
    </row>
    <row r="48" spans="2:133" x14ac:dyDescent="0.15">
      <c r="CD48" s="679"/>
      <c r="CE48" s="680"/>
      <c r="CF48" s="659" t="s">
        <v>336</v>
      </c>
      <c r="CG48" s="660"/>
      <c r="CH48" s="660"/>
      <c r="CI48" s="660"/>
      <c r="CJ48" s="660"/>
      <c r="CK48" s="660"/>
      <c r="CL48" s="660"/>
      <c r="CM48" s="660"/>
      <c r="CN48" s="660"/>
      <c r="CO48" s="660"/>
      <c r="CP48" s="660"/>
      <c r="CQ48" s="661"/>
      <c r="CR48" s="662" t="s">
        <v>110</v>
      </c>
      <c r="CS48" s="663"/>
      <c r="CT48" s="663"/>
      <c r="CU48" s="663"/>
      <c r="CV48" s="663"/>
      <c r="CW48" s="663"/>
      <c r="CX48" s="663"/>
      <c r="CY48" s="664"/>
      <c r="CZ48" s="665" t="s">
        <v>110</v>
      </c>
      <c r="DA48" s="666"/>
      <c r="DB48" s="666"/>
      <c r="DC48" s="667"/>
      <c r="DD48" s="668" t="s">
        <v>110</v>
      </c>
      <c r="DE48" s="663"/>
      <c r="DF48" s="663"/>
      <c r="DG48" s="663"/>
      <c r="DH48" s="663"/>
      <c r="DI48" s="663"/>
      <c r="DJ48" s="663"/>
      <c r="DK48" s="664"/>
      <c r="DL48" s="669"/>
      <c r="DM48" s="670"/>
      <c r="DN48" s="670"/>
      <c r="DO48" s="670"/>
      <c r="DP48" s="670"/>
      <c r="DQ48" s="670"/>
      <c r="DR48" s="670"/>
      <c r="DS48" s="670"/>
      <c r="DT48" s="670"/>
      <c r="DU48" s="670"/>
      <c r="DV48" s="671"/>
      <c r="DW48" s="672"/>
      <c r="DX48" s="673"/>
      <c r="DY48" s="673"/>
      <c r="DZ48" s="673"/>
      <c r="EA48" s="673"/>
      <c r="EB48" s="673"/>
      <c r="EC48" s="674"/>
    </row>
    <row r="49" spans="82:133" ht="11.25" customHeight="1" x14ac:dyDescent="0.15">
      <c r="CD49" s="643" t="s">
        <v>337</v>
      </c>
      <c r="CE49" s="644"/>
      <c r="CF49" s="644"/>
      <c r="CG49" s="644"/>
      <c r="CH49" s="644"/>
      <c r="CI49" s="644"/>
      <c r="CJ49" s="644"/>
      <c r="CK49" s="644"/>
      <c r="CL49" s="644"/>
      <c r="CM49" s="644"/>
      <c r="CN49" s="644"/>
      <c r="CO49" s="644"/>
      <c r="CP49" s="644"/>
      <c r="CQ49" s="645"/>
      <c r="CR49" s="646">
        <v>5575737</v>
      </c>
      <c r="CS49" s="647"/>
      <c r="CT49" s="647"/>
      <c r="CU49" s="647"/>
      <c r="CV49" s="647"/>
      <c r="CW49" s="647"/>
      <c r="CX49" s="647"/>
      <c r="CY49" s="648"/>
      <c r="CZ49" s="649">
        <v>100</v>
      </c>
      <c r="DA49" s="650"/>
      <c r="DB49" s="650"/>
      <c r="DC49" s="651"/>
      <c r="DD49" s="652">
        <v>3966408</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344" customWidth="1"/>
    <col min="131" max="131" width="1.625" style="344" customWidth="1"/>
    <col min="132" max="16384" width="9" style="344" hidden="1"/>
  </cols>
  <sheetData>
    <row r="1" spans="1:131" s="303" customFormat="1" ht="11.25" customHeight="1" thickBot="1" x14ac:dyDescent="0.2">
      <c r="A1" s="298"/>
      <c r="B1" s="298"/>
      <c r="C1" s="298"/>
      <c r="D1" s="298"/>
      <c r="E1" s="298"/>
      <c r="F1" s="298"/>
      <c r="G1" s="298"/>
      <c r="H1" s="298"/>
      <c r="I1" s="298"/>
      <c r="J1" s="298"/>
      <c r="K1" s="298"/>
      <c r="L1" s="298"/>
      <c r="M1" s="298"/>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c r="DB1" s="299"/>
      <c r="DC1" s="299"/>
      <c r="DD1" s="299"/>
      <c r="DE1" s="299"/>
      <c r="DF1" s="299"/>
      <c r="DG1" s="299"/>
      <c r="DH1" s="299"/>
      <c r="DI1" s="299"/>
      <c r="DJ1" s="299"/>
      <c r="DK1" s="299"/>
      <c r="DL1" s="299"/>
      <c r="DM1" s="299"/>
      <c r="DN1" s="299"/>
      <c r="DO1" s="299"/>
      <c r="DP1" s="300"/>
      <c r="DQ1" s="301"/>
      <c r="DR1" s="301"/>
      <c r="DS1" s="301"/>
      <c r="DT1" s="301"/>
      <c r="DU1" s="301"/>
      <c r="DV1" s="301"/>
      <c r="DW1" s="301"/>
      <c r="DX1" s="301"/>
      <c r="DY1" s="301"/>
      <c r="DZ1" s="301"/>
      <c r="EA1" s="302"/>
    </row>
    <row r="2" spans="1:131" s="307" customFormat="1" ht="26.25" customHeight="1" thickBot="1" x14ac:dyDescent="0.2">
      <c r="A2" s="304" t="s">
        <v>338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1187" t="s">
        <v>339</v>
      </c>
      <c r="DK2" s="1188"/>
      <c r="DL2" s="1188"/>
      <c r="DM2" s="1188"/>
      <c r="DN2" s="1188"/>
      <c r="DO2" s="1189"/>
      <c r="DP2" s="305"/>
      <c r="DQ2" s="1187" t="s">
        <v>340</v>
      </c>
      <c r="DR2" s="1188"/>
      <c r="DS2" s="1188"/>
      <c r="DT2" s="1188"/>
      <c r="DU2" s="1188"/>
      <c r="DV2" s="1188"/>
      <c r="DW2" s="1188"/>
      <c r="DX2" s="1188"/>
      <c r="DY2" s="1188"/>
      <c r="DZ2" s="1189"/>
      <c r="EA2" s="306"/>
    </row>
    <row r="3" spans="1:131" s="303" customFormat="1" ht="11.25" customHeight="1"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302"/>
    </row>
    <row r="4" spans="1:131" s="311" customFormat="1" ht="26.25" customHeight="1" thickBot="1" x14ac:dyDescent="0.2">
      <c r="A4" s="1138" t="s">
        <v>341</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308"/>
      <c r="BA4" s="308"/>
      <c r="BB4" s="308"/>
      <c r="BC4" s="308"/>
      <c r="BD4" s="308"/>
      <c r="BE4" s="309"/>
      <c r="BF4" s="309"/>
      <c r="BG4" s="309"/>
      <c r="BH4" s="309"/>
      <c r="BI4" s="309"/>
      <c r="BJ4" s="309"/>
      <c r="BK4" s="309"/>
      <c r="BL4" s="309"/>
      <c r="BM4" s="309"/>
      <c r="BN4" s="309"/>
      <c r="BO4" s="309"/>
      <c r="BP4" s="309"/>
      <c r="BQ4" s="308" t="s">
        <v>342</v>
      </c>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10"/>
    </row>
    <row r="5" spans="1:131" s="311" customFormat="1" ht="26.25" customHeight="1" x14ac:dyDescent="0.15">
      <c r="A5" s="1069" t="s">
        <v>343</v>
      </c>
      <c r="B5" s="1070"/>
      <c r="C5" s="1070"/>
      <c r="D5" s="1070"/>
      <c r="E5" s="1070"/>
      <c r="F5" s="1070"/>
      <c r="G5" s="1070"/>
      <c r="H5" s="1070"/>
      <c r="I5" s="1070"/>
      <c r="J5" s="1070"/>
      <c r="K5" s="1070"/>
      <c r="L5" s="1070"/>
      <c r="M5" s="1070"/>
      <c r="N5" s="1070"/>
      <c r="O5" s="1070"/>
      <c r="P5" s="1071"/>
      <c r="Q5" s="1075" t="s">
        <v>344</v>
      </c>
      <c r="R5" s="1076"/>
      <c r="S5" s="1076"/>
      <c r="T5" s="1076"/>
      <c r="U5" s="1077"/>
      <c r="V5" s="1075" t="s">
        <v>345</v>
      </c>
      <c r="W5" s="1076"/>
      <c r="X5" s="1076"/>
      <c r="Y5" s="1076"/>
      <c r="Z5" s="1077"/>
      <c r="AA5" s="1075" t="s">
        <v>346</v>
      </c>
      <c r="AB5" s="1076"/>
      <c r="AC5" s="1076"/>
      <c r="AD5" s="1076"/>
      <c r="AE5" s="1076"/>
      <c r="AF5" s="1190" t="s">
        <v>347</v>
      </c>
      <c r="AG5" s="1076"/>
      <c r="AH5" s="1076"/>
      <c r="AI5" s="1076"/>
      <c r="AJ5" s="1091"/>
      <c r="AK5" s="1076" t="s">
        <v>348</v>
      </c>
      <c r="AL5" s="1076"/>
      <c r="AM5" s="1076"/>
      <c r="AN5" s="1076"/>
      <c r="AO5" s="1077"/>
      <c r="AP5" s="1075" t="s">
        <v>349</v>
      </c>
      <c r="AQ5" s="1076"/>
      <c r="AR5" s="1076"/>
      <c r="AS5" s="1076"/>
      <c r="AT5" s="1077"/>
      <c r="AU5" s="1075" t="s">
        <v>350</v>
      </c>
      <c r="AV5" s="1076"/>
      <c r="AW5" s="1076"/>
      <c r="AX5" s="1076"/>
      <c r="AY5" s="1091"/>
      <c r="AZ5" s="312"/>
      <c r="BA5" s="312"/>
      <c r="BB5" s="312"/>
      <c r="BC5" s="312"/>
      <c r="BD5" s="312"/>
      <c r="BE5" s="313"/>
      <c r="BF5" s="313"/>
      <c r="BG5" s="313"/>
      <c r="BH5" s="313"/>
      <c r="BI5" s="313"/>
      <c r="BJ5" s="313"/>
      <c r="BK5" s="313"/>
      <c r="BL5" s="313"/>
      <c r="BM5" s="313"/>
      <c r="BN5" s="313"/>
      <c r="BO5" s="313"/>
      <c r="BP5" s="313"/>
      <c r="BQ5" s="1069" t="s">
        <v>351</v>
      </c>
      <c r="BR5" s="1070"/>
      <c r="BS5" s="1070"/>
      <c r="BT5" s="1070"/>
      <c r="BU5" s="1070"/>
      <c r="BV5" s="1070"/>
      <c r="BW5" s="1070"/>
      <c r="BX5" s="1070"/>
      <c r="BY5" s="1070"/>
      <c r="BZ5" s="1070"/>
      <c r="CA5" s="1070"/>
      <c r="CB5" s="1070"/>
      <c r="CC5" s="1070"/>
      <c r="CD5" s="1070"/>
      <c r="CE5" s="1070"/>
      <c r="CF5" s="1070"/>
      <c r="CG5" s="1071"/>
      <c r="CH5" s="1075" t="s">
        <v>352</v>
      </c>
      <c r="CI5" s="1076"/>
      <c r="CJ5" s="1076"/>
      <c r="CK5" s="1076"/>
      <c r="CL5" s="1077"/>
      <c r="CM5" s="1075" t="s">
        <v>353</v>
      </c>
      <c r="CN5" s="1076"/>
      <c r="CO5" s="1076"/>
      <c r="CP5" s="1076"/>
      <c r="CQ5" s="1077"/>
      <c r="CR5" s="1075" t="s">
        <v>354</v>
      </c>
      <c r="CS5" s="1076"/>
      <c r="CT5" s="1076"/>
      <c r="CU5" s="1076"/>
      <c r="CV5" s="1077"/>
      <c r="CW5" s="1075" t="s">
        <v>355</v>
      </c>
      <c r="CX5" s="1076"/>
      <c r="CY5" s="1076"/>
      <c r="CZ5" s="1076"/>
      <c r="DA5" s="1077"/>
      <c r="DB5" s="1075" t="s">
        <v>356</v>
      </c>
      <c r="DC5" s="1076"/>
      <c r="DD5" s="1076"/>
      <c r="DE5" s="1076"/>
      <c r="DF5" s="1077"/>
      <c r="DG5" s="1175" t="s">
        <v>357</v>
      </c>
      <c r="DH5" s="1176"/>
      <c r="DI5" s="1176"/>
      <c r="DJ5" s="1176"/>
      <c r="DK5" s="1177"/>
      <c r="DL5" s="1175" t="s">
        <v>358</v>
      </c>
      <c r="DM5" s="1176"/>
      <c r="DN5" s="1176"/>
      <c r="DO5" s="1176"/>
      <c r="DP5" s="1177"/>
      <c r="DQ5" s="1075" t="s">
        <v>359</v>
      </c>
      <c r="DR5" s="1076"/>
      <c r="DS5" s="1076"/>
      <c r="DT5" s="1076"/>
      <c r="DU5" s="1077"/>
      <c r="DV5" s="1075" t="s">
        <v>350</v>
      </c>
      <c r="DW5" s="1076"/>
      <c r="DX5" s="1076"/>
      <c r="DY5" s="1076"/>
      <c r="DZ5" s="1091"/>
      <c r="EA5" s="310"/>
    </row>
    <row r="6" spans="1:131" s="311" customFormat="1" ht="26.25" customHeight="1" thickBot="1" x14ac:dyDescent="0.2">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91"/>
      <c r="AG6" s="1079"/>
      <c r="AH6" s="1079"/>
      <c r="AI6" s="1079"/>
      <c r="AJ6" s="1092"/>
      <c r="AK6" s="1079"/>
      <c r="AL6" s="1079"/>
      <c r="AM6" s="1079"/>
      <c r="AN6" s="1079"/>
      <c r="AO6" s="1080"/>
      <c r="AP6" s="1078"/>
      <c r="AQ6" s="1079"/>
      <c r="AR6" s="1079"/>
      <c r="AS6" s="1079"/>
      <c r="AT6" s="1080"/>
      <c r="AU6" s="1078"/>
      <c r="AV6" s="1079"/>
      <c r="AW6" s="1079"/>
      <c r="AX6" s="1079"/>
      <c r="AY6" s="1092"/>
      <c r="AZ6" s="308"/>
      <c r="BA6" s="308"/>
      <c r="BB6" s="308"/>
      <c r="BC6" s="308"/>
      <c r="BD6" s="308"/>
      <c r="BE6" s="309"/>
      <c r="BF6" s="309"/>
      <c r="BG6" s="309"/>
      <c r="BH6" s="309"/>
      <c r="BI6" s="309"/>
      <c r="BJ6" s="309"/>
      <c r="BK6" s="309"/>
      <c r="BL6" s="309"/>
      <c r="BM6" s="309"/>
      <c r="BN6" s="309"/>
      <c r="BO6" s="309"/>
      <c r="BP6" s="309"/>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78"/>
      <c r="DH6" s="1179"/>
      <c r="DI6" s="1179"/>
      <c r="DJ6" s="1179"/>
      <c r="DK6" s="1180"/>
      <c r="DL6" s="1178"/>
      <c r="DM6" s="1179"/>
      <c r="DN6" s="1179"/>
      <c r="DO6" s="1179"/>
      <c r="DP6" s="1180"/>
      <c r="DQ6" s="1078"/>
      <c r="DR6" s="1079"/>
      <c r="DS6" s="1079"/>
      <c r="DT6" s="1079"/>
      <c r="DU6" s="1080"/>
      <c r="DV6" s="1078"/>
      <c r="DW6" s="1079"/>
      <c r="DX6" s="1079"/>
      <c r="DY6" s="1079"/>
      <c r="DZ6" s="1092"/>
      <c r="EA6" s="310"/>
    </row>
    <row r="7" spans="1:131" s="311" customFormat="1" ht="26.25" customHeight="1" thickTop="1" x14ac:dyDescent="0.15">
      <c r="A7" s="314">
        <v>1</v>
      </c>
      <c r="B7" s="1125" t="s">
        <v>360</v>
      </c>
      <c r="C7" s="1126"/>
      <c r="D7" s="1126"/>
      <c r="E7" s="1126"/>
      <c r="F7" s="1126"/>
      <c r="G7" s="1126"/>
      <c r="H7" s="1126"/>
      <c r="I7" s="1126"/>
      <c r="J7" s="1126"/>
      <c r="K7" s="1126"/>
      <c r="L7" s="1126"/>
      <c r="M7" s="1126"/>
      <c r="N7" s="1126"/>
      <c r="O7" s="1126"/>
      <c r="P7" s="1127"/>
      <c r="Q7" s="1181">
        <v>5909</v>
      </c>
      <c r="R7" s="1182"/>
      <c r="S7" s="1182"/>
      <c r="T7" s="1182"/>
      <c r="U7" s="1182"/>
      <c r="V7" s="1182">
        <v>5575</v>
      </c>
      <c r="W7" s="1182"/>
      <c r="X7" s="1182"/>
      <c r="Y7" s="1182"/>
      <c r="Z7" s="1182"/>
      <c r="AA7" s="1182">
        <v>334</v>
      </c>
      <c r="AB7" s="1182"/>
      <c r="AC7" s="1182"/>
      <c r="AD7" s="1182"/>
      <c r="AE7" s="1183"/>
      <c r="AF7" s="1184">
        <v>318</v>
      </c>
      <c r="AG7" s="1185"/>
      <c r="AH7" s="1185"/>
      <c r="AI7" s="1185"/>
      <c r="AJ7" s="1186"/>
      <c r="AK7" s="1168">
        <v>17</v>
      </c>
      <c r="AL7" s="1169"/>
      <c r="AM7" s="1169"/>
      <c r="AN7" s="1169"/>
      <c r="AO7" s="1169"/>
      <c r="AP7" s="1169">
        <v>4482</v>
      </c>
      <c r="AQ7" s="1169"/>
      <c r="AR7" s="1169"/>
      <c r="AS7" s="1169"/>
      <c r="AT7" s="1169"/>
      <c r="AU7" s="1170"/>
      <c r="AV7" s="1170"/>
      <c r="AW7" s="1170"/>
      <c r="AX7" s="1170"/>
      <c r="AY7" s="1171"/>
      <c r="AZ7" s="308"/>
      <c r="BA7" s="308"/>
      <c r="BB7" s="308"/>
      <c r="BC7" s="308"/>
      <c r="BD7" s="308"/>
      <c r="BE7" s="309"/>
      <c r="BF7" s="309"/>
      <c r="BG7" s="309"/>
      <c r="BH7" s="309"/>
      <c r="BI7" s="309"/>
      <c r="BJ7" s="309"/>
      <c r="BK7" s="309"/>
      <c r="BL7" s="309"/>
      <c r="BM7" s="309"/>
      <c r="BN7" s="309"/>
      <c r="BO7" s="309"/>
      <c r="BP7" s="309"/>
      <c r="BQ7" s="315">
        <v>1</v>
      </c>
      <c r="BR7" s="316"/>
      <c r="BS7" s="1172"/>
      <c r="BT7" s="1173"/>
      <c r="BU7" s="1173"/>
      <c r="BV7" s="1173"/>
      <c r="BW7" s="1173"/>
      <c r="BX7" s="1173"/>
      <c r="BY7" s="1173"/>
      <c r="BZ7" s="1173"/>
      <c r="CA7" s="1173"/>
      <c r="CB7" s="1173"/>
      <c r="CC7" s="1173"/>
      <c r="CD7" s="1173"/>
      <c r="CE7" s="1173"/>
      <c r="CF7" s="1173"/>
      <c r="CG7" s="1174"/>
      <c r="CH7" s="1165"/>
      <c r="CI7" s="1166"/>
      <c r="CJ7" s="1166"/>
      <c r="CK7" s="1166"/>
      <c r="CL7" s="1167"/>
      <c r="CM7" s="1165"/>
      <c r="CN7" s="1166"/>
      <c r="CO7" s="1166"/>
      <c r="CP7" s="1166"/>
      <c r="CQ7" s="1167"/>
      <c r="CR7" s="1165"/>
      <c r="CS7" s="1166"/>
      <c r="CT7" s="1166"/>
      <c r="CU7" s="1166"/>
      <c r="CV7" s="1167"/>
      <c r="CW7" s="1165"/>
      <c r="CX7" s="1166"/>
      <c r="CY7" s="1166"/>
      <c r="CZ7" s="1166"/>
      <c r="DA7" s="1167"/>
      <c r="DB7" s="1165"/>
      <c r="DC7" s="1166"/>
      <c r="DD7" s="1166"/>
      <c r="DE7" s="1166"/>
      <c r="DF7" s="1167"/>
      <c r="DG7" s="1165"/>
      <c r="DH7" s="1166"/>
      <c r="DI7" s="1166"/>
      <c r="DJ7" s="1166"/>
      <c r="DK7" s="1167"/>
      <c r="DL7" s="1165"/>
      <c r="DM7" s="1166"/>
      <c r="DN7" s="1166"/>
      <c r="DO7" s="1166"/>
      <c r="DP7" s="1167"/>
      <c r="DQ7" s="1165"/>
      <c r="DR7" s="1166"/>
      <c r="DS7" s="1166"/>
      <c r="DT7" s="1166"/>
      <c r="DU7" s="1167"/>
      <c r="DV7" s="1192"/>
      <c r="DW7" s="1193"/>
      <c r="DX7" s="1193"/>
      <c r="DY7" s="1193"/>
      <c r="DZ7" s="1194"/>
      <c r="EA7" s="310"/>
    </row>
    <row r="8" spans="1:131" s="311" customFormat="1" ht="26.25" customHeight="1" x14ac:dyDescent="0.15">
      <c r="A8" s="317">
        <v>2</v>
      </c>
      <c r="B8" s="1111" t="s">
        <v>361</v>
      </c>
      <c r="C8" s="1112"/>
      <c r="D8" s="1112"/>
      <c r="E8" s="1112"/>
      <c r="F8" s="1112"/>
      <c r="G8" s="1112"/>
      <c r="H8" s="1112"/>
      <c r="I8" s="1112"/>
      <c r="J8" s="1112"/>
      <c r="K8" s="1112"/>
      <c r="L8" s="1112"/>
      <c r="M8" s="1112"/>
      <c r="N8" s="1112"/>
      <c r="O8" s="1112"/>
      <c r="P8" s="1113"/>
      <c r="Q8" s="1117">
        <v>0</v>
      </c>
      <c r="R8" s="1118"/>
      <c r="S8" s="1118"/>
      <c r="T8" s="1118"/>
      <c r="U8" s="1118"/>
      <c r="V8" s="1118">
        <v>0</v>
      </c>
      <c r="W8" s="1118"/>
      <c r="X8" s="1118"/>
      <c r="Y8" s="1118"/>
      <c r="Z8" s="1118"/>
      <c r="AA8" s="1118">
        <v>0</v>
      </c>
      <c r="AB8" s="1118"/>
      <c r="AC8" s="1118"/>
      <c r="AD8" s="1118"/>
      <c r="AE8" s="1119"/>
      <c r="AF8" s="1093" t="s">
        <v>110</v>
      </c>
      <c r="AG8" s="1094"/>
      <c r="AH8" s="1094"/>
      <c r="AI8" s="1094"/>
      <c r="AJ8" s="1095"/>
      <c r="AK8" s="1163" t="s">
        <v>563</v>
      </c>
      <c r="AL8" s="1162"/>
      <c r="AM8" s="1162"/>
      <c r="AN8" s="1162"/>
      <c r="AO8" s="1162"/>
      <c r="AP8" s="1164" t="s">
        <v>563</v>
      </c>
      <c r="AQ8" s="1162"/>
      <c r="AR8" s="1162"/>
      <c r="AS8" s="1162"/>
      <c r="AT8" s="1162"/>
      <c r="AU8" s="1159"/>
      <c r="AV8" s="1159"/>
      <c r="AW8" s="1159"/>
      <c r="AX8" s="1159"/>
      <c r="AY8" s="1160"/>
      <c r="AZ8" s="308"/>
      <c r="BA8" s="308"/>
      <c r="BB8" s="308"/>
      <c r="BC8" s="308"/>
      <c r="BD8" s="308"/>
      <c r="BE8" s="309"/>
      <c r="BF8" s="309"/>
      <c r="BG8" s="309"/>
      <c r="BH8" s="309"/>
      <c r="BI8" s="309"/>
      <c r="BJ8" s="309"/>
      <c r="BK8" s="309"/>
      <c r="BL8" s="309"/>
      <c r="BM8" s="309"/>
      <c r="BN8" s="309"/>
      <c r="BO8" s="309"/>
      <c r="BP8" s="309"/>
      <c r="BQ8" s="318">
        <v>2</v>
      </c>
      <c r="BR8" s="319"/>
      <c r="BS8" s="1088"/>
      <c r="BT8" s="1089"/>
      <c r="BU8" s="1089"/>
      <c r="BV8" s="1089"/>
      <c r="BW8" s="1089"/>
      <c r="BX8" s="1089"/>
      <c r="BY8" s="1089"/>
      <c r="BZ8" s="1089"/>
      <c r="CA8" s="1089"/>
      <c r="CB8" s="1089"/>
      <c r="CC8" s="1089"/>
      <c r="CD8" s="1089"/>
      <c r="CE8" s="1089"/>
      <c r="CF8" s="1089"/>
      <c r="CG8" s="1090"/>
      <c r="CH8" s="1063"/>
      <c r="CI8" s="1064"/>
      <c r="CJ8" s="1064"/>
      <c r="CK8" s="1064"/>
      <c r="CL8" s="1065"/>
      <c r="CM8" s="1063"/>
      <c r="CN8" s="1064"/>
      <c r="CO8" s="1064"/>
      <c r="CP8" s="1064"/>
      <c r="CQ8" s="1065"/>
      <c r="CR8" s="1063"/>
      <c r="CS8" s="1064"/>
      <c r="CT8" s="1064"/>
      <c r="CU8" s="1064"/>
      <c r="CV8" s="1065"/>
      <c r="CW8" s="1063"/>
      <c r="CX8" s="1064"/>
      <c r="CY8" s="1064"/>
      <c r="CZ8" s="1064"/>
      <c r="DA8" s="1065"/>
      <c r="DB8" s="1063"/>
      <c r="DC8" s="1064"/>
      <c r="DD8" s="1064"/>
      <c r="DE8" s="1064"/>
      <c r="DF8" s="1065"/>
      <c r="DG8" s="1063"/>
      <c r="DH8" s="1064"/>
      <c r="DI8" s="1064"/>
      <c r="DJ8" s="1064"/>
      <c r="DK8" s="1065"/>
      <c r="DL8" s="1063"/>
      <c r="DM8" s="1064"/>
      <c r="DN8" s="1064"/>
      <c r="DO8" s="1064"/>
      <c r="DP8" s="1065"/>
      <c r="DQ8" s="1063"/>
      <c r="DR8" s="1064"/>
      <c r="DS8" s="1064"/>
      <c r="DT8" s="1064"/>
      <c r="DU8" s="1065"/>
      <c r="DV8" s="1066"/>
      <c r="DW8" s="1067"/>
      <c r="DX8" s="1067"/>
      <c r="DY8" s="1067"/>
      <c r="DZ8" s="1068"/>
      <c r="EA8" s="310"/>
    </row>
    <row r="9" spans="1:131" s="311" customFormat="1" ht="26.25" customHeight="1" x14ac:dyDescent="0.15">
      <c r="A9" s="317">
        <v>3</v>
      </c>
      <c r="B9" s="1111"/>
      <c r="C9" s="1112"/>
      <c r="D9" s="1112"/>
      <c r="E9" s="1112"/>
      <c r="F9" s="1112"/>
      <c r="G9" s="1112"/>
      <c r="H9" s="1112"/>
      <c r="I9" s="1112"/>
      <c r="J9" s="1112"/>
      <c r="K9" s="1112"/>
      <c r="L9" s="1112"/>
      <c r="M9" s="1112"/>
      <c r="N9" s="1112"/>
      <c r="O9" s="1112"/>
      <c r="P9" s="1113"/>
      <c r="Q9" s="1117"/>
      <c r="R9" s="1118"/>
      <c r="S9" s="1118"/>
      <c r="T9" s="1118"/>
      <c r="U9" s="1118"/>
      <c r="V9" s="1118"/>
      <c r="W9" s="1118"/>
      <c r="X9" s="1118"/>
      <c r="Y9" s="1118"/>
      <c r="Z9" s="1118"/>
      <c r="AA9" s="1118"/>
      <c r="AB9" s="1118"/>
      <c r="AC9" s="1118"/>
      <c r="AD9" s="1118"/>
      <c r="AE9" s="1119"/>
      <c r="AF9" s="1093"/>
      <c r="AG9" s="1094"/>
      <c r="AH9" s="1094"/>
      <c r="AI9" s="1094"/>
      <c r="AJ9" s="1095"/>
      <c r="AK9" s="1161"/>
      <c r="AL9" s="1162"/>
      <c r="AM9" s="1162"/>
      <c r="AN9" s="1162"/>
      <c r="AO9" s="1162"/>
      <c r="AP9" s="1162"/>
      <c r="AQ9" s="1162"/>
      <c r="AR9" s="1162"/>
      <c r="AS9" s="1162"/>
      <c r="AT9" s="1162"/>
      <c r="AU9" s="1159"/>
      <c r="AV9" s="1159"/>
      <c r="AW9" s="1159"/>
      <c r="AX9" s="1159"/>
      <c r="AY9" s="1160"/>
      <c r="AZ9" s="308"/>
      <c r="BA9" s="308"/>
      <c r="BB9" s="308"/>
      <c r="BC9" s="308"/>
      <c r="BD9" s="308"/>
      <c r="BE9" s="309"/>
      <c r="BF9" s="309"/>
      <c r="BG9" s="309"/>
      <c r="BH9" s="309"/>
      <c r="BI9" s="309"/>
      <c r="BJ9" s="309"/>
      <c r="BK9" s="309"/>
      <c r="BL9" s="309"/>
      <c r="BM9" s="309"/>
      <c r="BN9" s="309"/>
      <c r="BO9" s="309"/>
      <c r="BP9" s="309"/>
      <c r="BQ9" s="318">
        <v>3</v>
      </c>
      <c r="BR9" s="319"/>
      <c r="BS9" s="1088"/>
      <c r="BT9" s="1089"/>
      <c r="BU9" s="1089"/>
      <c r="BV9" s="1089"/>
      <c r="BW9" s="1089"/>
      <c r="BX9" s="1089"/>
      <c r="BY9" s="1089"/>
      <c r="BZ9" s="1089"/>
      <c r="CA9" s="1089"/>
      <c r="CB9" s="1089"/>
      <c r="CC9" s="1089"/>
      <c r="CD9" s="1089"/>
      <c r="CE9" s="1089"/>
      <c r="CF9" s="1089"/>
      <c r="CG9" s="1090"/>
      <c r="CH9" s="1063"/>
      <c r="CI9" s="1064"/>
      <c r="CJ9" s="1064"/>
      <c r="CK9" s="1064"/>
      <c r="CL9" s="1065"/>
      <c r="CM9" s="1063"/>
      <c r="CN9" s="1064"/>
      <c r="CO9" s="1064"/>
      <c r="CP9" s="1064"/>
      <c r="CQ9" s="1065"/>
      <c r="CR9" s="1063"/>
      <c r="CS9" s="1064"/>
      <c r="CT9" s="1064"/>
      <c r="CU9" s="1064"/>
      <c r="CV9" s="1065"/>
      <c r="CW9" s="1063"/>
      <c r="CX9" s="1064"/>
      <c r="CY9" s="1064"/>
      <c r="CZ9" s="1064"/>
      <c r="DA9" s="1065"/>
      <c r="DB9" s="1063"/>
      <c r="DC9" s="1064"/>
      <c r="DD9" s="1064"/>
      <c r="DE9" s="1064"/>
      <c r="DF9" s="1065"/>
      <c r="DG9" s="1063"/>
      <c r="DH9" s="1064"/>
      <c r="DI9" s="1064"/>
      <c r="DJ9" s="1064"/>
      <c r="DK9" s="1065"/>
      <c r="DL9" s="1063"/>
      <c r="DM9" s="1064"/>
      <c r="DN9" s="1064"/>
      <c r="DO9" s="1064"/>
      <c r="DP9" s="1065"/>
      <c r="DQ9" s="1063"/>
      <c r="DR9" s="1064"/>
      <c r="DS9" s="1064"/>
      <c r="DT9" s="1064"/>
      <c r="DU9" s="1065"/>
      <c r="DV9" s="1066"/>
      <c r="DW9" s="1067"/>
      <c r="DX9" s="1067"/>
      <c r="DY9" s="1067"/>
      <c r="DZ9" s="1068"/>
      <c r="EA9" s="310"/>
    </row>
    <row r="10" spans="1:131" s="311" customFormat="1" ht="26.25" customHeight="1" x14ac:dyDescent="0.15">
      <c r="A10" s="317">
        <v>4</v>
      </c>
      <c r="B10" s="1111"/>
      <c r="C10" s="1112"/>
      <c r="D10" s="1112"/>
      <c r="E10" s="1112"/>
      <c r="F10" s="1112"/>
      <c r="G10" s="1112"/>
      <c r="H10" s="1112"/>
      <c r="I10" s="1112"/>
      <c r="J10" s="1112"/>
      <c r="K10" s="1112"/>
      <c r="L10" s="1112"/>
      <c r="M10" s="1112"/>
      <c r="N10" s="1112"/>
      <c r="O10" s="1112"/>
      <c r="P10" s="1113"/>
      <c r="Q10" s="1117"/>
      <c r="R10" s="1118"/>
      <c r="S10" s="1118"/>
      <c r="T10" s="1118"/>
      <c r="U10" s="1118"/>
      <c r="V10" s="1118"/>
      <c r="W10" s="1118"/>
      <c r="X10" s="1118"/>
      <c r="Y10" s="1118"/>
      <c r="Z10" s="1118"/>
      <c r="AA10" s="1118"/>
      <c r="AB10" s="1118"/>
      <c r="AC10" s="1118"/>
      <c r="AD10" s="1118"/>
      <c r="AE10" s="1119"/>
      <c r="AF10" s="1093"/>
      <c r="AG10" s="1094"/>
      <c r="AH10" s="1094"/>
      <c r="AI10" s="1094"/>
      <c r="AJ10" s="1095"/>
      <c r="AK10" s="1161"/>
      <c r="AL10" s="1162"/>
      <c r="AM10" s="1162"/>
      <c r="AN10" s="1162"/>
      <c r="AO10" s="1162"/>
      <c r="AP10" s="1162"/>
      <c r="AQ10" s="1162"/>
      <c r="AR10" s="1162"/>
      <c r="AS10" s="1162"/>
      <c r="AT10" s="1162"/>
      <c r="AU10" s="1159"/>
      <c r="AV10" s="1159"/>
      <c r="AW10" s="1159"/>
      <c r="AX10" s="1159"/>
      <c r="AY10" s="1160"/>
      <c r="AZ10" s="308"/>
      <c r="BA10" s="308"/>
      <c r="BB10" s="308"/>
      <c r="BC10" s="308"/>
      <c r="BD10" s="308"/>
      <c r="BE10" s="309"/>
      <c r="BF10" s="309"/>
      <c r="BG10" s="309"/>
      <c r="BH10" s="309"/>
      <c r="BI10" s="309"/>
      <c r="BJ10" s="309"/>
      <c r="BK10" s="309"/>
      <c r="BL10" s="309"/>
      <c r="BM10" s="309"/>
      <c r="BN10" s="309"/>
      <c r="BO10" s="309"/>
      <c r="BP10" s="309"/>
      <c r="BQ10" s="318">
        <v>4</v>
      </c>
      <c r="BR10" s="319"/>
      <c r="BS10" s="1088"/>
      <c r="BT10" s="1089"/>
      <c r="BU10" s="1089"/>
      <c r="BV10" s="1089"/>
      <c r="BW10" s="1089"/>
      <c r="BX10" s="1089"/>
      <c r="BY10" s="1089"/>
      <c r="BZ10" s="1089"/>
      <c r="CA10" s="1089"/>
      <c r="CB10" s="1089"/>
      <c r="CC10" s="1089"/>
      <c r="CD10" s="1089"/>
      <c r="CE10" s="1089"/>
      <c r="CF10" s="1089"/>
      <c r="CG10" s="1090"/>
      <c r="CH10" s="1063"/>
      <c r="CI10" s="1064"/>
      <c r="CJ10" s="1064"/>
      <c r="CK10" s="1064"/>
      <c r="CL10" s="1065"/>
      <c r="CM10" s="1063"/>
      <c r="CN10" s="1064"/>
      <c r="CO10" s="1064"/>
      <c r="CP10" s="1064"/>
      <c r="CQ10" s="1065"/>
      <c r="CR10" s="1063"/>
      <c r="CS10" s="1064"/>
      <c r="CT10" s="1064"/>
      <c r="CU10" s="1064"/>
      <c r="CV10" s="1065"/>
      <c r="CW10" s="1063"/>
      <c r="CX10" s="1064"/>
      <c r="CY10" s="1064"/>
      <c r="CZ10" s="1064"/>
      <c r="DA10" s="1065"/>
      <c r="DB10" s="1063"/>
      <c r="DC10" s="1064"/>
      <c r="DD10" s="1064"/>
      <c r="DE10" s="1064"/>
      <c r="DF10" s="1065"/>
      <c r="DG10" s="1063"/>
      <c r="DH10" s="1064"/>
      <c r="DI10" s="1064"/>
      <c r="DJ10" s="1064"/>
      <c r="DK10" s="1065"/>
      <c r="DL10" s="1063"/>
      <c r="DM10" s="1064"/>
      <c r="DN10" s="1064"/>
      <c r="DO10" s="1064"/>
      <c r="DP10" s="1065"/>
      <c r="DQ10" s="1063"/>
      <c r="DR10" s="1064"/>
      <c r="DS10" s="1064"/>
      <c r="DT10" s="1064"/>
      <c r="DU10" s="1065"/>
      <c r="DV10" s="1066"/>
      <c r="DW10" s="1067"/>
      <c r="DX10" s="1067"/>
      <c r="DY10" s="1067"/>
      <c r="DZ10" s="1068"/>
      <c r="EA10" s="310"/>
    </row>
    <row r="11" spans="1:131" s="311" customFormat="1" ht="26.25" customHeight="1" x14ac:dyDescent="0.15">
      <c r="A11" s="317">
        <v>5</v>
      </c>
      <c r="B11" s="1111"/>
      <c r="C11" s="1112"/>
      <c r="D11" s="1112"/>
      <c r="E11" s="1112"/>
      <c r="F11" s="1112"/>
      <c r="G11" s="1112"/>
      <c r="H11" s="1112"/>
      <c r="I11" s="1112"/>
      <c r="J11" s="1112"/>
      <c r="K11" s="1112"/>
      <c r="L11" s="1112"/>
      <c r="M11" s="1112"/>
      <c r="N11" s="1112"/>
      <c r="O11" s="1112"/>
      <c r="P11" s="1113"/>
      <c r="Q11" s="1117"/>
      <c r="R11" s="1118"/>
      <c r="S11" s="1118"/>
      <c r="T11" s="1118"/>
      <c r="U11" s="1118"/>
      <c r="V11" s="1118"/>
      <c r="W11" s="1118"/>
      <c r="X11" s="1118"/>
      <c r="Y11" s="1118"/>
      <c r="Z11" s="1118"/>
      <c r="AA11" s="1118"/>
      <c r="AB11" s="1118"/>
      <c r="AC11" s="1118"/>
      <c r="AD11" s="1118"/>
      <c r="AE11" s="1119"/>
      <c r="AF11" s="1093"/>
      <c r="AG11" s="1094"/>
      <c r="AH11" s="1094"/>
      <c r="AI11" s="1094"/>
      <c r="AJ11" s="1095"/>
      <c r="AK11" s="1161"/>
      <c r="AL11" s="1162"/>
      <c r="AM11" s="1162"/>
      <c r="AN11" s="1162"/>
      <c r="AO11" s="1162"/>
      <c r="AP11" s="1162"/>
      <c r="AQ11" s="1162"/>
      <c r="AR11" s="1162"/>
      <c r="AS11" s="1162"/>
      <c r="AT11" s="1162"/>
      <c r="AU11" s="1159"/>
      <c r="AV11" s="1159"/>
      <c r="AW11" s="1159"/>
      <c r="AX11" s="1159"/>
      <c r="AY11" s="1160"/>
      <c r="AZ11" s="308"/>
      <c r="BA11" s="308"/>
      <c r="BB11" s="308"/>
      <c r="BC11" s="308"/>
      <c r="BD11" s="308"/>
      <c r="BE11" s="309"/>
      <c r="BF11" s="309"/>
      <c r="BG11" s="309"/>
      <c r="BH11" s="309"/>
      <c r="BI11" s="309"/>
      <c r="BJ11" s="309"/>
      <c r="BK11" s="309"/>
      <c r="BL11" s="309"/>
      <c r="BM11" s="309"/>
      <c r="BN11" s="309"/>
      <c r="BO11" s="309"/>
      <c r="BP11" s="309"/>
      <c r="BQ11" s="318">
        <v>5</v>
      </c>
      <c r="BR11" s="319"/>
      <c r="BS11" s="1088"/>
      <c r="BT11" s="1089"/>
      <c r="BU11" s="1089"/>
      <c r="BV11" s="1089"/>
      <c r="BW11" s="1089"/>
      <c r="BX11" s="1089"/>
      <c r="BY11" s="1089"/>
      <c r="BZ11" s="1089"/>
      <c r="CA11" s="1089"/>
      <c r="CB11" s="1089"/>
      <c r="CC11" s="1089"/>
      <c r="CD11" s="1089"/>
      <c r="CE11" s="1089"/>
      <c r="CF11" s="1089"/>
      <c r="CG11" s="1090"/>
      <c r="CH11" s="1063"/>
      <c r="CI11" s="1064"/>
      <c r="CJ11" s="1064"/>
      <c r="CK11" s="1064"/>
      <c r="CL11" s="1065"/>
      <c r="CM11" s="1063"/>
      <c r="CN11" s="1064"/>
      <c r="CO11" s="1064"/>
      <c r="CP11" s="1064"/>
      <c r="CQ11" s="1065"/>
      <c r="CR11" s="1063"/>
      <c r="CS11" s="1064"/>
      <c r="CT11" s="1064"/>
      <c r="CU11" s="1064"/>
      <c r="CV11" s="1065"/>
      <c r="CW11" s="1063"/>
      <c r="CX11" s="1064"/>
      <c r="CY11" s="1064"/>
      <c r="CZ11" s="1064"/>
      <c r="DA11" s="1065"/>
      <c r="DB11" s="1063"/>
      <c r="DC11" s="1064"/>
      <c r="DD11" s="1064"/>
      <c r="DE11" s="1064"/>
      <c r="DF11" s="1065"/>
      <c r="DG11" s="1063"/>
      <c r="DH11" s="1064"/>
      <c r="DI11" s="1064"/>
      <c r="DJ11" s="1064"/>
      <c r="DK11" s="1065"/>
      <c r="DL11" s="1063"/>
      <c r="DM11" s="1064"/>
      <c r="DN11" s="1064"/>
      <c r="DO11" s="1064"/>
      <c r="DP11" s="1065"/>
      <c r="DQ11" s="1063"/>
      <c r="DR11" s="1064"/>
      <c r="DS11" s="1064"/>
      <c r="DT11" s="1064"/>
      <c r="DU11" s="1065"/>
      <c r="DV11" s="1066"/>
      <c r="DW11" s="1067"/>
      <c r="DX11" s="1067"/>
      <c r="DY11" s="1067"/>
      <c r="DZ11" s="1068"/>
      <c r="EA11" s="310"/>
    </row>
    <row r="12" spans="1:131" s="311" customFormat="1" ht="26.25" customHeight="1" x14ac:dyDescent="0.15">
      <c r="A12" s="317">
        <v>6</v>
      </c>
      <c r="B12" s="1111"/>
      <c r="C12" s="1112"/>
      <c r="D12" s="1112"/>
      <c r="E12" s="1112"/>
      <c r="F12" s="1112"/>
      <c r="G12" s="1112"/>
      <c r="H12" s="1112"/>
      <c r="I12" s="1112"/>
      <c r="J12" s="1112"/>
      <c r="K12" s="1112"/>
      <c r="L12" s="1112"/>
      <c r="M12" s="1112"/>
      <c r="N12" s="1112"/>
      <c r="O12" s="1112"/>
      <c r="P12" s="1113"/>
      <c r="Q12" s="1117"/>
      <c r="R12" s="1118"/>
      <c r="S12" s="1118"/>
      <c r="T12" s="1118"/>
      <c r="U12" s="1118"/>
      <c r="V12" s="1118"/>
      <c r="W12" s="1118"/>
      <c r="X12" s="1118"/>
      <c r="Y12" s="1118"/>
      <c r="Z12" s="1118"/>
      <c r="AA12" s="1118"/>
      <c r="AB12" s="1118"/>
      <c r="AC12" s="1118"/>
      <c r="AD12" s="1118"/>
      <c r="AE12" s="1119"/>
      <c r="AF12" s="1093"/>
      <c r="AG12" s="1094"/>
      <c r="AH12" s="1094"/>
      <c r="AI12" s="1094"/>
      <c r="AJ12" s="1095"/>
      <c r="AK12" s="1161"/>
      <c r="AL12" s="1162"/>
      <c r="AM12" s="1162"/>
      <c r="AN12" s="1162"/>
      <c r="AO12" s="1162"/>
      <c r="AP12" s="1162"/>
      <c r="AQ12" s="1162"/>
      <c r="AR12" s="1162"/>
      <c r="AS12" s="1162"/>
      <c r="AT12" s="1162"/>
      <c r="AU12" s="1159"/>
      <c r="AV12" s="1159"/>
      <c r="AW12" s="1159"/>
      <c r="AX12" s="1159"/>
      <c r="AY12" s="1160"/>
      <c r="AZ12" s="308"/>
      <c r="BA12" s="308"/>
      <c r="BB12" s="308"/>
      <c r="BC12" s="308"/>
      <c r="BD12" s="308"/>
      <c r="BE12" s="309"/>
      <c r="BF12" s="309"/>
      <c r="BG12" s="309"/>
      <c r="BH12" s="309"/>
      <c r="BI12" s="309"/>
      <c r="BJ12" s="309"/>
      <c r="BK12" s="309"/>
      <c r="BL12" s="309"/>
      <c r="BM12" s="309"/>
      <c r="BN12" s="309"/>
      <c r="BO12" s="309"/>
      <c r="BP12" s="309"/>
      <c r="BQ12" s="318">
        <v>6</v>
      </c>
      <c r="BR12" s="319"/>
      <c r="BS12" s="1088"/>
      <c r="BT12" s="1089"/>
      <c r="BU12" s="1089"/>
      <c r="BV12" s="1089"/>
      <c r="BW12" s="1089"/>
      <c r="BX12" s="1089"/>
      <c r="BY12" s="1089"/>
      <c r="BZ12" s="1089"/>
      <c r="CA12" s="1089"/>
      <c r="CB12" s="1089"/>
      <c r="CC12" s="1089"/>
      <c r="CD12" s="1089"/>
      <c r="CE12" s="1089"/>
      <c r="CF12" s="1089"/>
      <c r="CG12" s="1090"/>
      <c r="CH12" s="1063"/>
      <c r="CI12" s="1064"/>
      <c r="CJ12" s="1064"/>
      <c r="CK12" s="1064"/>
      <c r="CL12" s="1065"/>
      <c r="CM12" s="1063"/>
      <c r="CN12" s="1064"/>
      <c r="CO12" s="1064"/>
      <c r="CP12" s="1064"/>
      <c r="CQ12" s="1065"/>
      <c r="CR12" s="1063"/>
      <c r="CS12" s="1064"/>
      <c r="CT12" s="1064"/>
      <c r="CU12" s="1064"/>
      <c r="CV12" s="1065"/>
      <c r="CW12" s="1063"/>
      <c r="CX12" s="1064"/>
      <c r="CY12" s="1064"/>
      <c r="CZ12" s="1064"/>
      <c r="DA12" s="1065"/>
      <c r="DB12" s="1063"/>
      <c r="DC12" s="1064"/>
      <c r="DD12" s="1064"/>
      <c r="DE12" s="1064"/>
      <c r="DF12" s="1065"/>
      <c r="DG12" s="1063"/>
      <c r="DH12" s="1064"/>
      <c r="DI12" s="1064"/>
      <c r="DJ12" s="1064"/>
      <c r="DK12" s="1065"/>
      <c r="DL12" s="1063"/>
      <c r="DM12" s="1064"/>
      <c r="DN12" s="1064"/>
      <c r="DO12" s="1064"/>
      <c r="DP12" s="1065"/>
      <c r="DQ12" s="1063"/>
      <c r="DR12" s="1064"/>
      <c r="DS12" s="1064"/>
      <c r="DT12" s="1064"/>
      <c r="DU12" s="1065"/>
      <c r="DV12" s="1066"/>
      <c r="DW12" s="1067"/>
      <c r="DX12" s="1067"/>
      <c r="DY12" s="1067"/>
      <c r="DZ12" s="1068"/>
      <c r="EA12" s="310"/>
    </row>
    <row r="13" spans="1:131" s="311" customFormat="1" ht="26.25" customHeight="1" x14ac:dyDescent="0.15">
      <c r="A13" s="317">
        <v>7</v>
      </c>
      <c r="B13" s="1111"/>
      <c r="C13" s="1112"/>
      <c r="D13" s="1112"/>
      <c r="E13" s="1112"/>
      <c r="F13" s="1112"/>
      <c r="G13" s="1112"/>
      <c r="H13" s="1112"/>
      <c r="I13" s="1112"/>
      <c r="J13" s="1112"/>
      <c r="K13" s="1112"/>
      <c r="L13" s="1112"/>
      <c r="M13" s="1112"/>
      <c r="N13" s="1112"/>
      <c r="O13" s="1112"/>
      <c r="P13" s="1113"/>
      <c r="Q13" s="1117"/>
      <c r="R13" s="1118"/>
      <c r="S13" s="1118"/>
      <c r="T13" s="1118"/>
      <c r="U13" s="1118"/>
      <c r="V13" s="1118"/>
      <c r="W13" s="1118"/>
      <c r="X13" s="1118"/>
      <c r="Y13" s="1118"/>
      <c r="Z13" s="1118"/>
      <c r="AA13" s="1118"/>
      <c r="AB13" s="1118"/>
      <c r="AC13" s="1118"/>
      <c r="AD13" s="1118"/>
      <c r="AE13" s="1119"/>
      <c r="AF13" s="1093"/>
      <c r="AG13" s="1094"/>
      <c r="AH13" s="1094"/>
      <c r="AI13" s="1094"/>
      <c r="AJ13" s="1095"/>
      <c r="AK13" s="1161"/>
      <c r="AL13" s="1162"/>
      <c r="AM13" s="1162"/>
      <c r="AN13" s="1162"/>
      <c r="AO13" s="1162"/>
      <c r="AP13" s="1162"/>
      <c r="AQ13" s="1162"/>
      <c r="AR13" s="1162"/>
      <c r="AS13" s="1162"/>
      <c r="AT13" s="1162"/>
      <c r="AU13" s="1159"/>
      <c r="AV13" s="1159"/>
      <c r="AW13" s="1159"/>
      <c r="AX13" s="1159"/>
      <c r="AY13" s="1160"/>
      <c r="AZ13" s="308"/>
      <c r="BA13" s="308"/>
      <c r="BB13" s="308"/>
      <c r="BC13" s="308"/>
      <c r="BD13" s="308"/>
      <c r="BE13" s="309"/>
      <c r="BF13" s="309"/>
      <c r="BG13" s="309"/>
      <c r="BH13" s="309"/>
      <c r="BI13" s="309"/>
      <c r="BJ13" s="309"/>
      <c r="BK13" s="309"/>
      <c r="BL13" s="309"/>
      <c r="BM13" s="309"/>
      <c r="BN13" s="309"/>
      <c r="BO13" s="309"/>
      <c r="BP13" s="309"/>
      <c r="BQ13" s="318">
        <v>7</v>
      </c>
      <c r="BR13" s="319"/>
      <c r="BS13" s="1088"/>
      <c r="BT13" s="1089"/>
      <c r="BU13" s="1089"/>
      <c r="BV13" s="1089"/>
      <c r="BW13" s="1089"/>
      <c r="BX13" s="1089"/>
      <c r="BY13" s="1089"/>
      <c r="BZ13" s="1089"/>
      <c r="CA13" s="1089"/>
      <c r="CB13" s="1089"/>
      <c r="CC13" s="1089"/>
      <c r="CD13" s="1089"/>
      <c r="CE13" s="1089"/>
      <c r="CF13" s="1089"/>
      <c r="CG13" s="1090"/>
      <c r="CH13" s="1063"/>
      <c r="CI13" s="1064"/>
      <c r="CJ13" s="1064"/>
      <c r="CK13" s="1064"/>
      <c r="CL13" s="1065"/>
      <c r="CM13" s="1063"/>
      <c r="CN13" s="1064"/>
      <c r="CO13" s="1064"/>
      <c r="CP13" s="1064"/>
      <c r="CQ13" s="1065"/>
      <c r="CR13" s="1063"/>
      <c r="CS13" s="1064"/>
      <c r="CT13" s="1064"/>
      <c r="CU13" s="1064"/>
      <c r="CV13" s="1065"/>
      <c r="CW13" s="1063"/>
      <c r="CX13" s="1064"/>
      <c r="CY13" s="1064"/>
      <c r="CZ13" s="1064"/>
      <c r="DA13" s="1065"/>
      <c r="DB13" s="1063"/>
      <c r="DC13" s="1064"/>
      <c r="DD13" s="1064"/>
      <c r="DE13" s="1064"/>
      <c r="DF13" s="1065"/>
      <c r="DG13" s="1063"/>
      <c r="DH13" s="1064"/>
      <c r="DI13" s="1064"/>
      <c r="DJ13" s="1064"/>
      <c r="DK13" s="1065"/>
      <c r="DL13" s="1063"/>
      <c r="DM13" s="1064"/>
      <c r="DN13" s="1064"/>
      <c r="DO13" s="1064"/>
      <c r="DP13" s="1065"/>
      <c r="DQ13" s="1063"/>
      <c r="DR13" s="1064"/>
      <c r="DS13" s="1064"/>
      <c r="DT13" s="1064"/>
      <c r="DU13" s="1065"/>
      <c r="DV13" s="1066"/>
      <c r="DW13" s="1067"/>
      <c r="DX13" s="1067"/>
      <c r="DY13" s="1067"/>
      <c r="DZ13" s="1068"/>
      <c r="EA13" s="310"/>
    </row>
    <row r="14" spans="1:131" s="311" customFormat="1" ht="26.25" customHeight="1" x14ac:dyDescent="0.15">
      <c r="A14" s="317">
        <v>8</v>
      </c>
      <c r="B14" s="1111"/>
      <c r="C14" s="1112"/>
      <c r="D14" s="1112"/>
      <c r="E14" s="1112"/>
      <c r="F14" s="1112"/>
      <c r="G14" s="1112"/>
      <c r="H14" s="1112"/>
      <c r="I14" s="1112"/>
      <c r="J14" s="1112"/>
      <c r="K14" s="1112"/>
      <c r="L14" s="1112"/>
      <c r="M14" s="1112"/>
      <c r="N14" s="1112"/>
      <c r="O14" s="1112"/>
      <c r="P14" s="1113"/>
      <c r="Q14" s="1117"/>
      <c r="R14" s="1118"/>
      <c r="S14" s="1118"/>
      <c r="T14" s="1118"/>
      <c r="U14" s="1118"/>
      <c r="V14" s="1118"/>
      <c r="W14" s="1118"/>
      <c r="X14" s="1118"/>
      <c r="Y14" s="1118"/>
      <c r="Z14" s="1118"/>
      <c r="AA14" s="1118"/>
      <c r="AB14" s="1118"/>
      <c r="AC14" s="1118"/>
      <c r="AD14" s="1118"/>
      <c r="AE14" s="1119"/>
      <c r="AF14" s="1093"/>
      <c r="AG14" s="1094"/>
      <c r="AH14" s="1094"/>
      <c r="AI14" s="1094"/>
      <c r="AJ14" s="1095"/>
      <c r="AK14" s="1161"/>
      <c r="AL14" s="1162"/>
      <c r="AM14" s="1162"/>
      <c r="AN14" s="1162"/>
      <c r="AO14" s="1162"/>
      <c r="AP14" s="1162"/>
      <c r="AQ14" s="1162"/>
      <c r="AR14" s="1162"/>
      <c r="AS14" s="1162"/>
      <c r="AT14" s="1162"/>
      <c r="AU14" s="1159"/>
      <c r="AV14" s="1159"/>
      <c r="AW14" s="1159"/>
      <c r="AX14" s="1159"/>
      <c r="AY14" s="1160"/>
      <c r="AZ14" s="308"/>
      <c r="BA14" s="308"/>
      <c r="BB14" s="308"/>
      <c r="BC14" s="308"/>
      <c r="BD14" s="308"/>
      <c r="BE14" s="309"/>
      <c r="BF14" s="309"/>
      <c r="BG14" s="309"/>
      <c r="BH14" s="309"/>
      <c r="BI14" s="309"/>
      <c r="BJ14" s="309"/>
      <c r="BK14" s="309"/>
      <c r="BL14" s="309"/>
      <c r="BM14" s="309"/>
      <c r="BN14" s="309"/>
      <c r="BO14" s="309"/>
      <c r="BP14" s="309"/>
      <c r="BQ14" s="318">
        <v>8</v>
      </c>
      <c r="BR14" s="319"/>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c r="EA14" s="310"/>
    </row>
    <row r="15" spans="1:131" s="311" customFormat="1" ht="26.25" customHeight="1" x14ac:dyDescent="0.15">
      <c r="A15" s="317">
        <v>9</v>
      </c>
      <c r="B15" s="1111"/>
      <c r="C15" s="1112"/>
      <c r="D15" s="1112"/>
      <c r="E15" s="1112"/>
      <c r="F15" s="1112"/>
      <c r="G15" s="1112"/>
      <c r="H15" s="1112"/>
      <c r="I15" s="1112"/>
      <c r="J15" s="1112"/>
      <c r="K15" s="1112"/>
      <c r="L15" s="1112"/>
      <c r="M15" s="1112"/>
      <c r="N15" s="1112"/>
      <c r="O15" s="1112"/>
      <c r="P15" s="1113"/>
      <c r="Q15" s="1117"/>
      <c r="R15" s="1118"/>
      <c r="S15" s="1118"/>
      <c r="T15" s="1118"/>
      <c r="U15" s="1118"/>
      <c r="V15" s="1118"/>
      <c r="W15" s="1118"/>
      <c r="X15" s="1118"/>
      <c r="Y15" s="1118"/>
      <c r="Z15" s="1118"/>
      <c r="AA15" s="1118"/>
      <c r="AB15" s="1118"/>
      <c r="AC15" s="1118"/>
      <c r="AD15" s="1118"/>
      <c r="AE15" s="1119"/>
      <c r="AF15" s="1093"/>
      <c r="AG15" s="1094"/>
      <c r="AH15" s="1094"/>
      <c r="AI15" s="1094"/>
      <c r="AJ15" s="1095"/>
      <c r="AK15" s="1161"/>
      <c r="AL15" s="1162"/>
      <c r="AM15" s="1162"/>
      <c r="AN15" s="1162"/>
      <c r="AO15" s="1162"/>
      <c r="AP15" s="1162"/>
      <c r="AQ15" s="1162"/>
      <c r="AR15" s="1162"/>
      <c r="AS15" s="1162"/>
      <c r="AT15" s="1162"/>
      <c r="AU15" s="1159"/>
      <c r="AV15" s="1159"/>
      <c r="AW15" s="1159"/>
      <c r="AX15" s="1159"/>
      <c r="AY15" s="1160"/>
      <c r="AZ15" s="308"/>
      <c r="BA15" s="308"/>
      <c r="BB15" s="308"/>
      <c r="BC15" s="308"/>
      <c r="BD15" s="308"/>
      <c r="BE15" s="309"/>
      <c r="BF15" s="309"/>
      <c r="BG15" s="309"/>
      <c r="BH15" s="309"/>
      <c r="BI15" s="309"/>
      <c r="BJ15" s="309"/>
      <c r="BK15" s="309"/>
      <c r="BL15" s="309"/>
      <c r="BM15" s="309"/>
      <c r="BN15" s="309"/>
      <c r="BO15" s="309"/>
      <c r="BP15" s="309"/>
      <c r="BQ15" s="318">
        <v>9</v>
      </c>
      <c r="BR15" s="319"/>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c r="EA15" s="310"/>
    </row>
    <row r="16" spans="1:131" s="311" customFormat="1" ht="26.25" customHeight="1" x14ac:dyDescent="0.15">
      <c r="A16" s="317">
        <v>10</v>
      </c>
      <c r="B16" s="1111"/>
      <c r="C16" s="1112"/>
      <c r="D16" s="1112"/>
      <c r="E16" s="1112"/>
      <c r="F16" s="1112"/>
      <c r="G16" s="1112"/>
      <c r="H16" s="1112"/>
      <c r="I16" s="1112"/>
      <c r="J16" s="1112"/>
      <c r="K16" s="1112"/>
      <c r="L16" s="1112"/>
      <c r="M16" s="1112"/>
      <c r="N16" s="1112"/>
      <c r="O16" s="1112"/>
      <c r="P16" s="1113"/>
      <c r="Q16" s="1117"/>
      <c r="R16" s="1118"/>
      <c r="S16" s="1118"/>
      <c r="T16" s="1118"/>
      <c r="U16" s="1118"/>
      <c r="V16" s="1118"/>
      <c r="W16" s="1118"/>
      <c r="X16" s="1118"/>
      <c r="Y16" s="1118"/>
      <c r="Z16" s="1118"/>
      <c r="AA16" s="1118"/>
      <c r="AB16" s="1118"/>
      <c r="AC16" s="1118"/>
      <c r="AD16" s="1118"/>
      <c r="AE16" s="1119"/>
      <c r="AF16" s="1093"/>
      <c r="AG16" s="1094"/>
      <c r="AH16" s="1094"/>
      <c r="AI16" s="1094"/>
      <c r="AJ16" s="1095"/>
      <c r="AK16" s="1161"/>
      <c r="AL16" s="1162"/>
      <c r="AM16" s="1162"/>
      <c r="AN16" s="1162"/>
      <c r="AO16" s="1162"/>
      <c r="AP16" s="1162"/>
      <c r="AQ16" s="1162"/>
      <c r="AR16" s="1162"/>
      <c r="AS16" s="1162"/>
      <c r="AT16" s="1162"/>
      <c r="AU16" s="1159"/>
      <c r="AV16" s="1159"/>
      <c r="AW16" s="1159"/>
      <c r="AX16" s="1159"/>
      <c r="AY16" s="1160"/>
      <c r="AZ16" s="308"/>
      <c r="BA16" s="308"/>
      <c r="BB16" s="308"/>
      <c r="BC16" s="308"/>
      <c r="BD16" s="308"/>
      <c r="BE16" s="309"/>
      <c r="BF16" s="309"/>
      <c r="BG16" s="309"/>
      <c r="BH16" s="309"/>
      <c r="BI16" s="309"/>
      <c r="BJ16" s="309"/>
      <c r="BK16" s="309"/>
      <c r="BL16" s="309"/>
      <c r="BM16" s="309"/>
      <c r="BN16" s="309"/>
      <c r="BO16" s="309"/>
      <c r="BP16" s="309"/>
      <c r="BQ16" s="318">
        <v>10</v>
      </c>
      <c r="BR16" s="319"/>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c r="EA16" s="310"/>
    </row>
    <row r="17" spans="1:131" s="311" customFormat="1" ht="26.25" customHeight="1" x14ac:dyDescent="0.15">
      <c r="A17" s="317">
        <v>11</v>
      </c>
      <c r="B17" s="1111"/>
      <c r="C17" s="1112"/>
      <c r="D17" s="1112"/>
      <c r="E17" s="1112"/>
      <c r="F17" s="1112"/>
      <c r="G17" s="1112"/>
      <c r="H17" s="1112"/>
      <c r="I17" s="1112"/>
      <c r="J17" s="1112"/>
      <c r="K17" s="1112"/>
      <c r="L17" s="1112"/>
      <c r="M17" s="1112"/>
      <c r="N17" s="1112"/>
      <c r="O17" s="1112"/>
      <c r="P17" s="1113"/>
      <c r="Q17" s="1117"/>
      <c r="R17" s="1118"/>
      <c r="S17" s="1118"/>
      <c r="T17" s="1118"/>
      <c r="U17" s="1118"/>
      <c r="V17" s="1118"/>
      <c r="W17" s="1118"/>
      <c r="X17" s="1118"/>
      <c r="Y17" s="1118"/>
      <c r="Z17" s="1118"/>
      <c r="AA17" s="1118"/>
      <c r="AB17" s="1118"/>
      <c r="AC17" s="1118"/>
      <c r="AD17" s="1118"/>
      <c r="AE17" s="1119"/>
      <c r="AF17" s="1093"/>
      <c r="AG17" s="1094"/>
      <c r="AH17" s="1094"/>
      <c r="AI17" s="1094"/>
      <c r="AJ17" s="1095"/>
      <c r="AK17" s="1161"/>
      <c r="AL17" s="1162"/>
      <c r="AM17" s="1162"/>
      <c r="AN17" s="1162"/>
      <c r="AO17" s="1162"/>
      <c r="AP17" s="1162"/>
      <c r="AQ17" s="1162"/>
      <c r="AR17" s="1162"/>
      <c r="AS17" s="1162"/>
      <c r="AT17" s="1162"/>
      <c r="AU17" s="1159"/>
      <c r="AV17" s="1159"/>
      <c r="AW17" s="1159"/>
      <c r="AX17" s="1159"/>
      <c r="AY17" s="1160"/>
      <c r="AZ17" s="308"/>
      <c r="BA17" s="308"/>
      <c r="BB17" s="308"/>
      <c r="BC17" s="308"/>
      <c r="BD17" s="308"/>
      <c r="BE17" s="309"/>
      <c r="BF17" s="309"/>
      <c r="BG17" s="309"/>
      <c r="BH17" s="309"/>
      <c r="BI17" s="309"/>
      <c r="BJ17" s="309"/>
      <c r="BK17" s="309"/>
      <c r="BL17" s="309"/>
      <c r="BM17" s="309"/>
      <c r="BN17" s="309"/>
      <c r="BO17" s="309"/>
      <c r="BP17" s="309"/>
      <c r="BQ17" s="318">
        <v>11</v>
      </c>
      <c r="BR17" s="319"/>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c r="EA17" s="310"/>
    </row>
    <row r="18" spans="1:131" s="311" customFormat="1" ht="26.25" customHeight="1" x14ac:dyDescent="0.15">
      <c r="A18" s="317">
        <v>12</v>
      </c>
      <c r="B18" s="1111"/>
      <c r="C18" s="1112"/>
      <c r="D18" s="1112"/>
      <c r="E18" s="1112"/>
      <c r="F18" s="1112"/>
      <c r="G18" s="1112"/>
      <c r="H18" s="1112"/>
      <c r="I18" s="1112"/>
      <c r="J18" s="1112"/>
      <c r="K18" s="1112"/>
      <c r="L18" s="1112"/>
      <c r="M18" s="1112"/>
      <c r="N18" s="1112"/>
      <c r="O18" s="1112"/>
      <c r="P18" s="1113"/>
      <c r="Q18" s="1117"/>
      <c r="R18" s="1118"/>
      <c r="S18" s="1118"/>
      <c r="T18" s="1118"/>
      <c r="U18" s="1118"/>
      <c r="V18" s="1118"/>
      <c r="W18" s="1118"/>
      <c r="X18" s="1118"/>
      <c r="Y18" s="1118"/>
      <c r="Z18" s="1118"/>
      <c r="AA18" s="1118"/>
      <c r="AB18" s="1118"/>
      <c r="AC18" s="1118"/>
      <c r="AD18" s="1118"/>
      <c r="AE18" s="1119"/>
      <c r="AF18" s="1093"/>
      <c r="AG18" s="1094"/>
      <c r="AH18" s="1094"/>
      <c r="AI18" s="1094"/>
      <c r="AJ18" s="1095"/>
      <c r="AK18" s="1161"/>
      <c r="AL18" s="1162"/>
      <c r="AM18" s="1162"/>
      <c r="AN18" s="1162"/>
      <c r="AO18" s="1162"/>
      <c r="AP18" s="1162"/>
      <c r="AQ18" s="1162"/>
      <c r="AR18" s="1162"/>
      <c r="AS18" s="1162"/>
      <c r="AT18" s="1162"/>
      <c r="AU18" s="1159"/>
      <c r="AV18" s="1159"/>
      <c r="AW18" s="1159"/>
      <c r="AX18" s="1159"/>
      <c r="AY18" s="1160"/>
      <c r="AZ18" s="308"/>
      <c r="BA18" s="308"/>
      <c r="BB18" s="308"/>
      <c r="BC18" s="308"/>
      <c r="BD18" s="308"/>
      <c r="BE18" s="309"/>
      <c r="BF18" s="309"/>
      <c r="BG18" s="309"/>
      <c r="BH18" s="309"/>
      <c r="BI18" s="309"/>
      <c r="BJ18" s="309"/>
      <c r="BK18" s="309"/>
      <c r="BL18" s="309"/>
      <c r="BM18" s="309"/>
      <c r="BN18" s="309"/>
      <c r="BO18" s="309"/>
      <c r="BP18" s="309"/>
      <c r="BQ18" s="318">
        <v>12</v>
      </c>
      <c r="BR18" s="319"/>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c r="EA18" s="310"/>
    </row>
    <row r="19" spans="1:131" s="311" customFormat="1" ht="26.25" customHeight="1" x14ac:dyDescent="0.15">
      <c r="A19" s="317">
        <v>13</v>
      </c>
      <c r="B19" s="1111"/>
      <c r="C19" s="1112"/>
      <c r="D19" s="1112"/>
      <c r="E19" s="1112"/>
      <c r="F19" s="1112"/>
      <c r="G19" s="1112"/>
      <c r="H19" s="1112"/>
      <c r="I19" s="1112"/>
      <c r="J19" s="1112"/>
      <c r="K19" s="1112"/>
      <c r="L19" s="1112"/>
      <c r="M19" s="1112"/>
      <c r="N19" s="1112"/>
      <c r="O19" s="1112"/>
      <c r="P19" s="1113"/>
      <c r="Q19" s="1117"/>
      <c r="R19" s="1118"/>
      <c r="S19" s="1118"/>
      <c r="T19" s="1118"/>
      <c r="U19" s="1118"/>
      <c r="V19" s="1118"/>
      <c r="W19" s="1118"/>
      <c r="X19" s="1118"/>
      <c r="Y19" s="1118"/>
      <c r="Z19" s="1118"/>
      <c r="AA19" s="1118"/>
      <c r="AB19" s="1118"/>
      <c r="AC19" s="1118"/>
      <c r="AD19" s="1118"/>
      <c r="AE19" s="1119"/>
      <c r="AF19" s="1093"/>
      <c r="AG19" s="1094"/>
      <c r="AH19" s="1094"/>
      <c r="AI19" s="1094"/>
      <c r="AJ19" s="1095"/>
      <c r="AK19" s="1161"/>
      <c r="AL19" s="1162"/>
      <c r="AM19" s="1162"/>
      <c r="AN19" s="1162"/>
      <c r="AO19" s="1162"/>
      <c r="AP19" s="1162"/>
      <c r="AQ19" s="1162"/>
      <c r="AR19" s="1162"/>
      <c r="AS19" s="1162"/>
      <c r="AT19" s="1162"/>
      <c r="AU19" s="1159"/>
      <c r="AV19" s="1159"/>
      <c r="AW19" s="1159"/>
      <c r="AX19" s="1159"/>
      <c r="AY19" s="1160"/>
      <c r="AZ19" s="308"/>
      <c r="BA19" s="308"/>
      <c r="BB19" s="308"/>
      <c r="BC19" s="308"/>
      <c r="BD19" s="308"/>
      <c r="BE19" s="309"/>
      <c r="BF19" s="309"/>
      <c r="BG19" s="309"/>
      <c r="BH19" s="309"/>
      <c r="BI19" s="309"/>
      <c r="BJ19" s="309"/>
      <c r="BK19" s="309"/>
      <c r="BL19" s="309"/>
      <c r="BM19" s="309"/>
      <c r="BN19" s="309"/>
      <c r="BO19" s="309"/>
      <c r="BP19" s="309"/>
      <c r="BQ19" s="318">
        <v>13</v>
      </c>
      <c r="BR19" s="319"/>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c r="EA19" s="310"/>
    </row>
    <row r="20" spans="1:131" s="311" customFormat="1" ht="26.25" customHeight="1" x14ac:dyDescent="0.15">
      <c r="A20" s="317">
        <v>14</v>
      </c>
      <c r="B20" s="1111"/>
      <c r="C20" s="1112"/>
      <c r="D20" s="1112"/>
      <c r="E20" s="1112"/>
      <c r="F20" s="1112"/>
      <c r="G20" s="1112"/>
      <c r="H20" s="1112"/>
      <c r="I20" s="1112"/>
      <c r="J20" s="1112"/>
      <c r="K20" s="1112"/>
      <c r="L20" s="1112"/>
      <c r="M20" s="1112"/>
      <c r="N20" s="1112"/>
      <c r="O20" s="1112"/>
      <c r="P20" s="1113"/>
      <c r="Q20" s="1117"/>
      <c r="R20" s="1118"/>
      <c r="S20" s="1118"/>
      <c r="T20" s="1118"/>
      <c r="U20" s="1118"/>
      <c r="V20" s="1118"/>
      <c r="W20" s="1118"/>
      <c r="X20" s="1118"/>
      <c r="Y20" s="1118"/>
      <c r="Z20" s="1118"/>
      <c r="AA20" s="1118"/>
      <c r="AB20" s="1118"/>
      <c r="AC20" s="1118"/>
      <c r="AD20" s="1118"/>
      <c r="AE20" s="1119"/>
      <c r="AF20" s="1093"/>
      <c r="AG20" s="1094"/>
      <c r="AH20" s="1094"/>
      <c r="AI20" s="1094"/>
      <c r="AJ20" s="1095"/>
      <c r="AK20" s="1161"/>
      <c r="AL20" s="1162"/>
      <c r="AM20" s="1162"/>
      <c r="AN20" s="1162"/>
      <c r="AO20" s="1162"/>
      <c r="AP20" s="1162"/>
      <c r="AQ20" s="1162"/>
      <c r="AR20" s="1162"/>
      <c r="AS20" s="1162"/>
      <c r="AT20" s="1162"/>
      <c r="AU20" s="1159"/>
      <c r="AV20" s="1159"/>
      <c r="AW20" s="1159"/>
      <c r="AX20" s="1159"/>
      <c r="AY20" s="1160"/>
      <c r="AZ20" s="308"/>
      <c r="BA20" s="308"/>
      <c r="BB20" s="308"/>
      <c r="BC20" s="308"/>
      <c r="BD20" s="308"/>
      <c r="BE20" s="309"/>
      <c r="BF20" s="309"/>
      <c r="BG20" s="309"/>
      <c r="BH20" s="309"/>
      <c r="BI20" s="309"/>
      <c r="BJ20" s="309"/>
      <c r="BK20" s="309"/>
      <c r="BL20" s="309"/>
      <c r="BM20" s="309"/>
      <c r="BN20" s="309"/>
      <c r="BO20" s="309"/>
      <c r="BP20" s="309"/>
      <c r="BQ20" s="318">
        <v>14</v>
      </c>
      <c r="BR20" s="319"/>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c r="EA20" s="310"/>
    </row>
    <row r="21" spans="1:131" s="311" customFormat="1" ht="26.25" customHeight="1" thickBot="1" x14ac:dyDescent="0.2">
      <c r="A21" s="317">
        <v>15</v>
      </c>
      <c r="B21" s="1111"/>
      <c r="C21" s="1112"/>
      <c r="D21" s="1112"/>
      <c r="E21" s="1112"/>
      <c r="F21" s="1112"/>
      <c r="G21" s="1112"/>
      <c r="H21" s="1112"/>
      <c r="I21" s="1112"/>
      <c r="J21" s="1112"/>
      <c r="K21" s="1112"/>
      <c r="L21" s="1112"/>
      <c r="M21" s="1112"/>
      <c r="N21" s="1112"/>
      <c r="O21" s="1112"/>
      <c r="P21" s="1113"/>
      <c r="Q21" s="1117"/>
      <c r="R21" s="1118"/>
      <c r="S21" s="1118"/>
      <c r="T21" s="1118"/>
      <c r="U21" s="1118"/>
      <c r="V21" s="1118"/>
      <c r="W21" s="1118"/>
      <c r="X21" s="1118"/>
      <c r="Y21" s="1118"/>
      <c r="Z21" s="1118"/>
      <c r="AA21" s="1118"/>
      <c r="AB21" s="1118"/>
      <c r="AC21" s="1118"/>
      <c r="AD21" s="1118"/>
      <c r="AE21" s="1119"/>
      <c r="AF21" s="1093"/>
      <c r="AG21" s="1094"/>
      <c r="AH21" s="1094"/>
      <c r="AI21" s="1094"/>
      <c r="AJ21" s="1095"/>
      <c r="AK21" s="1161"/>
      <c r="AL21" s="1162"/>
      <c r="AM21" s="1162"/>
      <c r="AN21" s="1162"/>
      <c r="AO21" s="1162"/>
      <c r="AP21" s="1162"/>
      <c r="AQ21" s="1162"/>
      <c r="AR21" s="1162"/>
      <c r="AS21" s="1162"/>
      <c r="AT21" s="1162"/>
      <c r="AU21" s="1159"/>
      <c r="AV21" s="1159"/>
      <c r="AW21" s="1159"/>
      <c r="AX21" s="1159"/>
      <c r="AY21" s="1160"/>
      <c r="AZ21" s="308"/>
      <c r="BA21" s="308"/>
      <c r="BB21" s="308"/>
      <c r="BC21" s="308"/>
      <c r="BD21" s="308"/>
      <c r="BE21" s="309"/>
      <c r="BF21" s="309"/>
      <c r="BG21" s="309"/>
      <c r="BH21" s="309"/>
      <c r="BI21" s="309"/>
      <c r="BJ21" s="309"/>
      <c r="BK21" s="309"/>
      <c r="BL21" s="309"/>
      <c r="BM21" s="309"/>
      <c r="BN21" s="309"/>
      <c r="BO21" s="309"/>
      <c r="BP21" s="309"/>
      <c r="BQ21" s="318">
        <v>15</v>
      </c>
      <c r="BR21" s="319"/>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c r="EA21" s="310"/>
    </row>
    <row r="22" spans="1:131" s="311" customFormat="1" ht="26.25" customHeight="1" x14ac:dyDescent="0.15">
      <c r="A22" s="317">
        <v>16</v>
      </c>
      <c r="B22" s="1111"/>
      <c r="C22" s="1112"/>
      <c r="D22" s="1112"/>
      <c r="E22" s="1112"/>
      <c r="F22" s="1112"/>
      <c r="G22" s="1112"/>
      <c r="H22" s="1112"/>
      <c r="I22" s="1112"/>
      <c r="J22" s="1112"/>
      <c r="K22" s="1112"/>
      <c r="L22" s="1112"/>
      <c r="M22" s="1112"/>
      <c r="N22" s="1112"/>
      <c r="O22" s="1112"/>
      <c r="P22" s="1113"/>
      <c r="Q22" s="1156"/>
      <c r="R22" s="1157"/>
      <c r="S22" s="1157"/>
      <c r="T22" s="1157"/>
      <c r="U22" s="1157"/>
      <c r="V22" s="1157"/>
      <c r="W22" s="1157"/>
      <c r="X22" s="1157"/>
      <c r="Y22" s="1157"/>
      <c r="Z22" s="1157"/>
      <c r="AA22" s="1157"/>
      <c r="AB22" s="1157"/>
      <c r="AC22" s="1157"/>
      <c r="AD22" s="1157"/>
      <c r="AE22" s="1158"/>
      <c r="AF22" s="1093"/>
      <c r="AG22" s="1094"/>
      <c r="AH22" s="1094"/>
      <c r="AI22" s="1094"/>
      <c r="AJ22" s="1095"/>
      <c r="AK22" s="1152"/>
      <c r="AL22" s="1153"/>
      <c r="AM22" s="1153"/>
      <c r="AN22" s="1153"/>
      <c r="AO22" s="1153"/>
      <c r="AP22" s="1153"/>
      <c r="AQ22" s="1153"/>
      <c r="AR22" s="1153"/>
      <c r="AS22" s="1153"/>
      <c r="AT22" s="1153"/>
      <c r="AU22" s="1154"/>
      <c r="AV22" s="1154"/>
      <c r="AW22" s="1154"/>
      <c r="AX22" s="1154"/>
      <c r="AY22" s="1155"/>
      <c r="AZ22" s="1109" t="s">
        <v>362</v>
      </c>
      <c r="BA22" s="1109"/>
      <c r="BB22" s="1109"/>
      <c r="BC22" s="1109"/>
      <c r="BD22" s="1110"/>
      <c r="BE22" s="309"/>
      <c r="BF22" s="309"/>
      <c r="BG22" s="309"/>
      <c r="BH22" s="309"/>
      <c r="BI22" s="309"/>
      <c r="BJ22" s="309"/>
      <c r="BK22" s="309"/>
      <c r="BL22" s="309"/>
      <c r="BM22" s="309"/>
      <c r="BN22" s="309"/>
      <c r="BO22" s="309"/>
      <c r="BP22" s="309"/>
      <c r="BQ22" s="318">
        <v>16</v>
      </c>
      <c r="BR22" s="319"/>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c r="EA22" s="310"/>
    </row>
    <row r="23" spans="1:131" s="311" customFormat="1" ht="26.25" customHeight="1" thickBot="1" x14ac:dyDescent="0.2">
      <c r="A23" s="320" t="s">
        <v>363</v>
      </c>
      <c r="B23" s="1024" t="s">
        <v>364</v>
      </c>
      <c r="C23" s="1025"/>
      <c r="D23" s="1025"/>
      <c r="E23" s="1025"/>
      <c r="F23" s="1025"/>
      <c r="G23" s="1025"/>
      <c r="H23" s="1025"/>
      <c r="I23" s="1025"/>
      <c r="J23" s="1025"/>
      <c r="K23" s="1025"/>
      <c r="L23" s="1025"/>
      <c r="M23" s="1025"/>
      <c r="N23" s="1025"/>
      <c r="O23" s="1025"/>
      <c r="P23" s="1026"/>
      <c r="Q23" s="1143">
        <v>5909</v>
      </c>
      <c r="R23" s="1144"/>
      <c r="S23" s="1144"/>
      <c r="T23" s="1144"/>
      <c r="U23" s="1144"/>
      <c r="V23" s="1144">
        <v>5575</v>
      </c>
      <c r="W23" s="1144"/>
      <c r="X23" s="1144"/>
      <c r="Y23" s="1144"/>
      <c r="Z23" s="1144"/>
      <c r="AA23" s="1144">
        <v>334</v>
      </c>
      <c r="AB23" s="1144"/>
      <c r="AC23" s="1144"/>
      <c r="AD23" s="1144"/>
      <c r="AE23" s="1145"/>
      <c r="AF23" s="1146">
        <v>318</v>
      </c>
      <c r="AG23" s="1144"/>
      <c r="AH23" s="1144"/>
      <c r="AI23" s="1144"/>
      <c r="AJ23" s="1147"/>
      <c r="AK23" s="1148"/>
      <c r="AL23" s="1149"/>
      <c r="AM23" s="1149"/>
      <c r="AN23" s="1149"/>
      <c r="AO23" s="1149"/>
      <c r="AP23" s="1144">
        <v>4482</v>
      </c>
      <c r="AQ23" s="1144"/>
      <c r="AR23" s="1144"/>
      <c r="AS23" s="1144"/>
      <c r="AT23" s="1144"/>
      <c r="AU23" s="1150"/>
      <c r="AV23" s="1150"/>
      <c r="AW23" s="1150"/>
      <c r="AX23" s="1150"/>
      <c r="AY23" s="1151"/>
      <c r="AZ23" s="1140" t="s">
        <v>365</v>
      </c>
      <c r="BA23" s="1141"/>
      <c r="BB23" s="1141"/>
      <c r="BC23" s="1141"/>
      <c r="BD23" s="1142"/>
      <c r="BE23" s="309"/>
      <c r="BF23" s="309"/>
      <c r="BG23" s="309"/>
      <c r="BH23" s="309"/>
      <c r="BI23" s="309"/>
      <c r="BJ23" s="309"/>
      <c r="BK23" s="309"/>
      <c r="BL23" s="309"/>
      <c r="BM23" s="309"/>
      <c r="BN23" s="309"/>
      <c r="BO23" s="309"/>
      <c r="BP23" s="309"/>
      <c r="BQ23" s="318">
        <v>17</v>
      </c>
      <c r="BR23" s="319"/>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c r="EA23" s="310"/>
    </row>
    <row r="24" spans="1:131" s="311" customFormat="1" ht="26.25" customHeight="1" x14ac:dyDescent="0.15">
      <c r="A24" s="1139" t="s">
        <v>366</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308"/>
      <c r="BA24" s="308"/>
      <c r="BB24" s="308"/>
      <c r="BC24" s="308"/>
      <c r="BD24" s="308"/>
      <c r="BE24" s="309"/>
      <c r="BF24" s="309"/>
      <c r="BG24" s="309"/>
      <c r="BH24" s="309"/>
      <c r="BI24" s="309"/>
      <c r="BJ24" s="309"/>
      <c r="BK24" s="309"/>
      <c r="BL24" s="309"/>
      <c r="BM24" s="309"/>
      <c r="BN24" s="309"/>
      <c r="BO24" s="309"/>
      <c r="BP24" s="309"/>
      <c r="BQ24" s="318">
        <v>18</v>
      </c>
      <c r="BR24" s="319"/>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c r="EA24" s="310"/>
    </row>
    <row r="25" spans="1:131" s="303" customFormat="1" ht="26.25" customHeight="1" thickBot="1" x14ac:dyDescent="0.2">
      <c r="A25" s="1138" t="s">
        <v>367</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308"/>
      <c r="BK25" s="308"/>
      <c r="BL25" s="308"/>
      <c r="BM25" s="308"/>
      <c r="BN25" s="308"/>
      <c r="BO25" s="321"/>
      <c r="BP25" s="321"/>
      <c r="BQ25" s="318">
        <v>19</v>
      </c>
      <c r="BR25" s="319"/>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c r="EA25" s="302"/>
    </row>
    <row r="26" spans="1:131" s="303" customFormat="1" ht="26.25" customHeight="1" x14ac:dyDescent="0.15">
      <c r="A26" s="1069" t="s">
        <v>343</v>
      </c>
      <c r="B26" s="1070"/>
      <c r="C26" s="1070"/>
      <c r="D26" s="1070"/>
      <c r="E26" s="1070"/>
      <c r="F26" s="1070"/>
      <c r="G26" s="1070"/>
      <c r="H26" s="1070"/>
      <c r="I26" s="1070"/>
      <c r="J26" s="1070"/>
      <c r="K26" s="1070"/>
      <c r="L26" s="1070"/>
      <c r="M26" s="1070"/>
      <c r="N26" s="1070"/>
      <c r="O26" s="1070"/>
      <c r="P26" s="1071"/>
      <c r="Q26" s="1075" t="s">
        <v>368</v>
      </c>
      <c r="R26" s="1076"/>
      <c r="S26" s="1076"/>
      <c r="T26" s="1076"/>
      <c r="U26" s="1077"/>
      <c r="V26" s="1075" t="s">
        <v>369</v>
      </c>
      <c r="W26" s="1076"/>
      <c r="X26" s="1076"/>
      <c r="Y26" s="1076"/>
      <c r="Z26" s="1077"/>
      <c r="AA26" s="1075" t="s">
        <v>370</v>
      </c>
      <c r="AB26" s="1076"/>
      <c r="AC26" s="1076"/>
      <c r="AD26" s="1076"/>
      <c r="AE26" s="1076"/>
      <c r="AF26" s="1134" t="s">
        <v>371</v>
      </c>
      <c r="AG26" s="1082"/>
      <c r="AH26" s="1082"/>
      <c r="AI26" s="1082"/>
      <c r="AJ26" s="1135"/>
      <c r="AK26" s="1076" t="s">
        <v>372</v>
      </c>
      <c r="AL26" s="1076"/>
      <c r="AM26" s="1076"/>
      <c r="AN26" s="1076"/>
      <c r="AO26" s="1077"/>
      <c r="AP26" s="1075" t="s">
        <v>373</v>
      </c>
      <c r="AQ26" s="1076"/>
      <c r="AR26" s="1076"/>
      <c r="AS26" s="1076"/>
      <c r="AT26" s="1077"/>
      <c r="AU26" s="1075" t="s">
        <v>374</v>
      </c>
      <c r="AV26" s="1076"/>
      <c r="AW26" s="1076"/>
      <c r="AX26" s="1076"/>
      <c r="AY26" s="1077"/>
      <c r="AZ26" s="1075" t="s">
        <v>375</v>
      </c>
      <c r="BA26" s="1076"/>
      <c r="BB26" s="1076"/>
      <c r="BC26" s="1076"/>
      <c r="BD26" s="1077"/>
      <c r="BE26" s="1075" t="s">
        <v>350</v>
      </c>
      <c r="BF26" s="1076"/>
      <c r="BG26" s="1076"/>
      <c r="BH26" s="1076"/>
      <c r="BI26" s="1091"/>
      <c r="BJ26" s="308"/>
      <c r="BK26" s="308"/>
      <c r="BL26" s="308"/>
      <c r="BM26" s="308"/>
      <c r="BN26" s="308"/>
      <c r="BO26" s="321"/>
      <c r="BP26" s="321"/>
      <c r="BQ26" s="318">
        <v>20</v>
      </c>
      <c r="BR26" s="319"/>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c r="EA26" s="302"/>
    </row>
    <row r="27" spans="1:131" s="303" customFormat="1" ht="26.25" customHeight="1" thickBot="1" x14ac:dyDescent="0.2">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6"/>
      <c r="AG27" s="1085"/>
      <c r="AH27" s="1085"/>
      <c r="AI27" s="1085"/>
      <c r="AJ27" s="1137"/>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308"/>
      <c r="BK27" s="308"/>
      <c r="BL27" s="308"/>
      <c r="BM27" s="308"/>
      <c r="BN27" s="308"/>
      <c r="BO27" s="321"/>
      <c r="BP27" s="321"/>
      <c r="BQ27" s="318">
        <v>21</v>
      </c>
      <c r="BR27" s="319"/>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c r="EA27" s="302"/>
    </row>
    <row r="28" spans="1:131" s="303" customFormat="1" ht="26.25" customHeight="1" thickTop="1" x14ac:dyDescent="0.15">
      <c r="A28" s="322">
        <v>1</v>
      </c>
      <c r="B28" s="1125" t="s">
        <v>376</v>
      </c>
      <c r="C28" s="1126"/>
      <c r="D28" s="1126"/>
      <c r="E28" s="1126"/>
      <c r="F28" s="1126"/>
      <c r="G28" s="1126"/>
      <c r="H28" s="1126"/>
      <c r="I28" s="1126"/>
      <c r="J28" s="1126"/>
      <c r="K28" s="1126"/>
      <c r="L28" s="1126"/>
      <c r="M28" s="1126"/>
      <c r="N28" s="1126"/>
      <c r="O28" s="1126"/>
      <c r="P28" s="1127"/>
      <c r="Q28" s="1128">
        <v>1869</v>
      </c>
      <c r="R28" s="1129"/>
      <c r="S28" s="1129"/>
      <c r="T28" s="1129"/>
      <c r="U28" s="1129"/>
      <c r="V28" s="1129">
        <v>1692</v>
      </c>
      <c r="W28" s="1129"/>
      <c r="X28" s="1129"/>
      <c r="Y28" s="1129"/>
      <c r="Z28" s="1129"/>
      <c r="AA28" s="1129">
        <v>177</v>
      </c>
      <c r="AB28" s="1129"/>
      <c r="AC28" s="1129"/>
      <c r="AD28" s="1129"/>
      <c r="AE28" s="1130"/>
      <c r="AF28" s="1131">
        <v>177</v>
      </c>
      <c r="AG28" s="1129"/>
      <c r="AH28" s="1129"/>
      <c r="AI28" s="1129"/>
      <c r="AJ28" s="1132"/>
      <c r="AK28" s="1133">
        <v>110</v>
      </c>
      <c r="AL28" s="1121"/>
      <c r="AM28" s="1121"/>
      <c r="AN28" s="1121"/>
      <c r="AO28" s="1121"/>
      <c r="AP28" s="1120" t="s">
        <v>563</v>
      </c>
      <c r="AQ28" s="1121"/>
      <c r="AR28" s="1121"/>
      <c r="AS28" s="1121"/>
      <c r="AT28" s="1121"/>
      <c r="AU28" s="1120" t="s">
        <v>561</v>
      </c>
      <c r="AV28" s="1121"/>
      <c r="AW28" s="1121"/>
      <c r="AX28" s="1121"/>
      <c r="AY28" s="1121"/>
      <c r="AZ28" s="1122" t="s">
        <v>549</v>
      </c>
      <c r="BA28" s="1122"/>
      <c r="BB28" s="1122"/>
      <c r="BC28" s="1122"/>
      <c r="BD28" s="1122"/>
      <c r="BE28" s="1123"/>
      <c r="BF28" s="1123"/>
      <c r="BG28" s="1123"/>
      <c r="BH28" s="1123"/>
      <c r="BI28" s="1124"/>
      <c r="BJ28" s="308"/>
      <c r="BK28" s="308"/>
      <c r="BL28" s="308"/>
      <c r="BM28" s="308"/>
      <c r="BN28" s="308"/>
      <c r="BO28" s="321"/>
      <c r="BP28" s="321"/>
      <c r="BQ28" s="318">
        <v>22</v>
      </c>
      <c r="BR28" s="319"/>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c r="EA28" s="302"/>
    </row>
    <row r="29" spans="1:131" s="303" customFormat="1" ht="26.25" customHeight="1" x14ac:dyDescent="0.15">
      <c r="A29" s="322">
        <v>2</v>
      </c>
      <c r="B29" s="1111" t="s">
        <v>377</v>
      </c>
      <c r="C29" s="1112"/>
      <c r="D29" s="1112"/>
      <c r="E29" s="1112"/>
      <c r="F29" s="1112"/>
      <c r="G29" s="1112"/>
      <c r="H29" s="1112"/>
      <c r="I29" s="1112"/>
      <c r="J29" s="1112"/>
      <c r="K29" s="1112"/>
      <c r="L29" s="1112"/>
      <c r="M29" s="1112"/>
      <c r="N29" s="1112"/>
      <c r="O29" s="1112"/>
      <c r="P29" s="1113"/>
      <c r="Q29" s="1117">
        <v>1100</v>
      </c>
      <c r="R29" s="1118"/>
      <c r="S29" s="1118"/>
      <c r="T29" s="1118"/>
      <c r="U29" s="1118"/>
      <c r="V29" s="1118">
        <v>1097</v>
      </c>
      <c r="W29" s="1118"/>
      <c r="X29" s="1118"/>
      <c r="Y29" s="1118"/>
      <c r="Z29" s="1118"/>
      <c r="AA29" s="1118">
        <v>3</v>
      </c>
      <c r="AB29" s="1118"/>
      <c r="AC29" s="1118"/>
      <c r="AD29" s="1118"/>
      <c r="AE29" s="1119"/>
      <c r="AF29" s="1093">
        <v>3</v>
      </c>
      <c r="AG29" s="1094"/>
      <c r="AH29" s="1094"/>
      <c r="AI29" s="1094"/>
      <c r="AJ29" s="1095"/>
      <c r="AK29" s="1054">
        <v>155</v>
      </c>
      <c r="AL29" s="1048"/>
      <c r="AM29" s="1048"/>
      <c r="AN29" s="1048"/>
      <c r="AO29" s="1048"/>
      <c r="AP29" s="1057" t="s">
        <v>564</v>
      </c>
      <c r="AQ29" s="1048"/>
      <c r="AR29" s="1048"/>
      <c r="AS29" s="1048"/>
      <c r="AT29" s="1048"/>
      <c r="AU29" s="1057" t="s">
        <v>561</v>
      </c>
      <c r="AV29" s="1048"/>
      <c r="AW29" s="1048"/>
      <c r="AX29" s="1048"/>
      <c r="AY29" s="1048"/>
      <c r="AZ29" s="1116" t="s">
        <v>549</v>
      </c>
      <c r="BA29" s="1116"/>
      <c r="BB29" s="1116"/>
      <c r="BC29" s="1116"/>
      <c r="BD29" s="1116"/>
      <c r="BE29" s="1106"/>
      <c r="BF29" s="1106"/>
      <c r="BG29" s="1106"/>
      <c r="BH29" s="1106"/>
      <c r="BI29" s="1107"/>
      <c r="BJ29" s="308"/>
      <c r="BK29" s="308"/>
      <c r="BL29" s="308"/>
      <c r="BM29" s="308"/>
      <c r="BN29" s="308"/>
      <c r="BO29" s="321"/>
      <c r="BP29" s="321"/>
      <c r="BQ29" s="318">
        <v>23</v>
      </c>
      <c r="BR29" s="319"/>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c r="EA29" s="302"/>
    </row>
    <row r="30" spans="1:131" s="303" customFormat="1" ht="26.25" customHeight="1" x14ac:dyDescent="0.15">
      <c r="A30" s="322">
        <v>3</v>
      </c>
      <c r="B30" s="1111" t="s">
        <v>378</v>
      </c>
      <c r="C30" s="1112"/>
      <c r="D30" s="1112"/>
      <c r="E30" s="1112"/>
      <c r="F30" s="1112"/>
      <c r="G30" s="1112"/>
      <c r="H30" s="1112"/>
      <c r="I30" s="1112"/>
      <c r="J30" s="1112"/>
      <c r="K30" s="1112"/>
      <c r="L30" s="1112"/>
      <c r="M30" s="1112"/>
      <c r="N30" s="1112"/>
      <c r="O30" s="1112"/>
      <c r="P30" s="1113"/>
      <c r="Q30" s="1117">
        <v>117</v>
      </c>
      <c r="R30" s="1118"/>
      <c r="S30" s="1118"/>
      <c r="T30" s="1118"/>
      <c r="U30" s="1118"/>
      <c r="V30" s="1118">
        <v>116</v>
      </c>
      <c r="W30" s="1118"/>
      <c r="X30" s="1118"/>
      <c r="Y30" s="1118"/>
      <c r="Z30" s="1118"/>
      <c r="AA30" s="1118">
        <v>1</v>
      </c>
      <c r="AB30" s="1118"/>
      <c r="AC30" s="1118"/>
      <c r="AD30" s="1118"/>
      <c r="AE30" s="1119"/>
      <c r="AF30" s="1093">
        <v>1</v>
      </c>
      <c r="AG30" s="1094"/>
      <c r="AH30" s="1094"/>
      <c r="AI30" s="1094"/>
      <c r="AJ30" s="1095"/>
      <c r="AK30" s="1054">
        <v>40</v>
      </c>
      <c r="AL30" s="1048"/>
      <c r="AM30" s="1048"/>
      <c r="AN30" s="1048"/>
      <c r="AO30" s="1048"/>
      <c r="AP30" s="1057" t="s">
        <v>564</v>
      </c>
      <c r="AQ30" s="1048"/>
      <c r="AR30" s="1048"/>
      <c r="AS30" s="1048"/>
      <c r="AT30" s="1048"/>
      <c r="AU30" s="1057" t="s">
        <v>561</v>
      </c>
      <c r="AV30" s="1048"/>
      <c r="AW30" s="1048"/>
      <c r="AX30" s="1048"/>
      <c r="AY30" s="1048"/>
      <c r="AZ30" s="1116" t="s">
        <v>549</v>
      </c>
      <c r="BA30" s="1116"/>
      <c r="BB30" s="1116"/>
      <c r="BC30" s="1116"/>
      <c r="BD30" s="1116"/>
      <c r="BE30" s="1106"/>
      <c r="BF30" s="1106"/>
      <c r="BG30" s="1106"/>
      <c r="BH30" s="1106"/>
      <c r="BI30" s="1107"/>
      <c r="BJ30" s="308"/>
      <c r="BK30" s="308"/>
      <c r="BL30" s="308"/>
      <c r="BM30" s="308"/>
      <c r="BN30" s="308"/>
      <c r="BO30" s="321"/>
      <c r="BP30" s="321"/>
      <c r="BQ30" s="318">
        <v>24</v>
      </c>
      <c r="BR30" s="319"/>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c r="EA30" s="302"/>
    </row>
    <row r="31" spans="1:131" s="303" customFormat="1" ht="26.25" customHeight="1" x14ac:dyDescent="0.15">
      <c r="A31" s="322">
        <v>4</v>
      </c>
      <c r="B31" s="1111" t="s">
        <v>379</v>
      </c>
      <c r="C31" s="1112"/>
      <c r="D31" s="1112"/>
      <c r="E31" s="1112"/>
      <c r="F31" s="1112"/>
      <c r="G31" s="1112"/>
      <c r="H31" s="1112"/>
      <c r="I31" s="1112"/>
      <c r="J31" s="1112"/>
      <c r="K31" s="1112"/>
      <c r="L31" s="1112"/>
      <c r="M31" s="1112"/>
      <c r="N31" s="1112"/>
      <c r="O31" s="1112"/>
      <c r="P31" s="1113"/>
      <c r="Q31" s="1117">
        <v>323</v>
      </c>
      <c r="R31" s="1118"/>
      <c r="S31" s="1118"/>
      <c r="T31" s="1118"/>
      <c r="U31" s="1118"/>
      <c r="V31" s="1118">
        <v>295</v>
      </c>
      <c r="W31" s="1118"/>
      <c r="X31" s="1118"/>
      <c r="Y31" s="1118"/>
      <c r="Z31" s="1118"/>
      <c r="AA31" s="1118">
        <v>28</v>
      </c>
      <c r="AB31" s="1118"/>
      <c r="AC31" s="1118"/>
      <c r="AD31" s="1118"/>
      <c r="AE31" s="1119"/>
      <c r="AF31" s="1093">
        <v>172</v>
      </c>
      <c r="AG31" s="1094"/>
      <c r="AH31" s="1094"/>
      <c r="AI31" s="1094"/>
      <c r="AJ31" s="1095"/>
      <c r="AK31" s="1054">
        <v>42</v>
      </c>
      <c r="AL31" s="1048"/>
      <c r="AM31" s="1048"/>
      <c r="AN31" s="1048"/>
      <c r="AO31" s="1048"/>
      <c r="AP31" s="1048">
        <v>1141</v>
      </c>
      <c r="AQ31" s="1048"/>
      <c r="AR31" s="1048"/>
      <c r="AS31" s="1048"/>
      <c r="AT31" s="1048"/>
      <c r="AU31" s="1048">
        <v>21</v>
      </c>
      <c r="AV31" s="1048"/>
      <c r="AW31" s="1048"/>
      <c r="AX31" s="1048"/>
      <c r="AY31" s="1048"/>
      <c r="AZ31" s="1116" t="s">
        <v>550</v>
      </c>
      <c r="BA31" s="1116"/>
      <c r="BB31" s="1116"/>
      <c r="BC31" s="1116"/>
      <c r="BD31" s="1116"/>
      <c r="BE31" s="1106" t="s">
        <v>380</v>
      </c>
      <c r="BF31" s="1106"/>
      <c r="BG31" s="1106"/>
      <c r="BH31" s="1106"/>
      <c r="BI31" s="1107"/>
      <c r="BJ31" s="308"/>
      <c r="BK31" s="308"/>
      <c r="BL31" s="308"/>
      <c r="BM31" s="308"/>
      <c r="BN31" s="308"/>
      <c r="BO31" s="321"/>
      <c r="BP31" s="321"/>
      <c r="BQ31" s="318">
        <v>25</v>
      </c>
      <c r="BR31" s="319"/>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c r="EA31" s="302"/>
    </row>
    <row r="32" spans="1:131" s="303" customFormat="1" ht="26.25" customHeight="1" x14ac:dyDescent="0.15">
      <c r="A32" s="322">
        <v>5</v>
      </c>
      <c r="B32" s="1111" t="s">
        <v>381</v>
      </c>
      <c r="C32" s="1112"/>
      <c r="D32" s="1112"/>
      <c r="E32" s="1112"/>
      <c r="F32" s="1112"/>
      <c r="G32" s="1112"/>
      <c r="H32" s="1112"/>
      <c r="I32" s="1112"/>
      <c r="J32" s="1112"/>
      <c r="K32" s="1112"/>
      <c r="L32" s="1112"/>
      <c r="M32" s="1112"/>
      <c r="N32" s="1112"/>
      <c r="O32" s="1112"/>
      <c r="P32" s="1113"/>
      <c r="Q32" s="1117">
        <v>328</v>
      </c>
      <c r="R32" s="1118"/>
      <c r="S32" s="1118"/>
      <c r="T32" s="1118"/>
      <c r="U32" s="1118"/>
      <c r="V32" s="1118">
        <v>328</v>
      </c>
      <c r="W32" s="1118"/>
      <c r="X32" s="1118"/>
      <c r="Y32" s="1118"/>
      <c r="Z32" s="1118"/>
      <c r="AA32" s="1118">
        <v>0</v>
      </c>
      <c r="AB32" s="1118"/>
      <c r="AC32" s="1118"/>
      <c r="AD32" s="1118"/>
      <c r="AE32" s="1119"/>
      <c r="AF32" s="1093" t="s">
        <v>110</v>
      </c>
      <c r="AG32" s="1094"/>
      <c r="AH32" s="1094"/>
      <c r="AI32" s="1094"/>
      <c r="AJ32" s="1095"/>
      <c r="AK32" s="1054">
        <v>117</v>
      </c>
      <c r="AL32" s="1048"/>
      <c r="AM32" s="1048"/>
      <c r="AN32" s="1048"/>
      <c r="AO32" s="1048"/>
      <c r="AP32" s="1048">
        <v>1326</v>
      </c>
      <c r="AQ32" s="1048"/>
      <c r="AR32" s="1048"/>
      <c r="AS32" s="1048"/>
      <c r="AT32" s="1048"/>
      <c r="AU32" s="1048">
        <v>89</v>
      </c>
      <c r="AV32" s="1048"/>
      <c r="AW32" s="1048"/>
      <c r="AX32" s="1048"/>
      <c r="AY32" s="1048"/>
      <c r="AZ32" s="1116" t="s">
        <v>550</v>
      </c>
      <c r="BA32" s="1116"/>
      <c r="BB32" s="1116"/>
      <c r="BC32" s="1116"/>
      <c r="BD32" s="1116"/>
      <c r="BE32" s="1106" t="s">
        <v>382</v>
      </c>
      <c r="BF32" s="1106"/>
      <c r="BG32" s="1106"/>
      <c r="BH32" s="1106"/>
      <c r="BI32" s="1107"/>
      <c r="BJ32" s="308"/>
      <c r="BK32" s="308"/>
      <c r="BL32" s="308"/>
      <c r="BM32" s="308"/>
      <c r="BN32" s="308"/>
      <c r="BO32" s="321"/>
      <c r="BP32" s="321"/>
      <c r="BQ32" s="318">
        <v>26</v>
      </c>
      <c r="BR32" s="319"/>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c r="EA32" s="302"/>
    </row>
    <row r="33" spans="1:131" s="303" customFormat="1" ht="26.25" customHeight="1" x14ac:dyDescent="0.15">
      <c r="A33" s="322">
        <v>6</v>
      </c>
      <c r="B33" s="1111" t="s">
        <v>383</v>
      </c>
      <c r="C33" s="1112"/>
      <c r="D33" s="1112"/>
      <c r="E33" s="1112"/>
      <c r="F33" s="1112"/>
      <c r="G33" s="1112"/>
      <c r="H33" s="1112"/>
      <c r="I33" s="1112"/>
      <c r="J33" s="1112"/>
      <c r="K33" s="1112"/>
      <c r="L33" s="1112"/>
      <c r="M33" s="1112"/>
      <c r="N33" s="1112"/>
      <c r="O33" s="1112"/>
      <c r="P33" s="1113"/>
      <c r="Q33" s="1117">
        <v>24</v>
      </c>
      <c r="R33" s="1118"/>
      <c r="S33" s="1118"/>
      <c r="T33" s="1118"/>
      <c r="U33" s="1118"/>
      <c r="V33" s="1118">
        <v>24</v>
      </c>
      <c r="W33" s="1118"/>
      <c r="X33" s="1118"/>
      <c r="Y33" s="1118"/>
      <c r="Z33" s="1118"/>
      <c r="AA33" s="1118">
        <v>0</v>
      </c>
      <c r="AB33" s="1118"/>
      <c r="AC33" s="1118"/>
      <c r="AD33" s="1118"/>
      <c r="AE33" s="1119"/>
      <c r="AF33" s="1093" t="s">
        <v>110</v>
      </c>
      <c r="AG33" s="1094"/>
      <c r="AH33" s="1094"/>
      <c r="AI33" s="1094"/>
      <c r="AJ33" s="1095"/>
      <c r="AK33" s="1054">
        <v>8</v>
      </c>
      <c r="AL33" s="1048"/>
      <c r="AM33" s="1048"/>
      <c r="AN33" s="1048"/>
      <c r="AO33" s="1048"/>
      <c r="AP33" s="1048">
        <v>58</v>
      </c>
      <c r="AQ33" s="1048"/>
      <c r="AR33" s="1048"/>
      <c r="AS33" s="1048"/>
      <c r="AT33" s="1048"/>
      <c r="AU33" s="1048">
        <v>6</v>
      </c>
      <c r="AV33" s="1048"/>
      <c r="AW33" s="1048"/>
      <c r="AX33" s="1048"/>
      <c r="AY33" s="1048"/>
      <c r="AZ33" s="1116" t="s">
        <v>549</v>
      </c>
      <c r="BA33" s="1116"/>
      <c r="BB33" s="1116"/>
      <c r="BC33" s="1116"/>
      <c r="BD33" s="1116"/>
      <c r="BE33" s="1106" t="s">
        <v>382</v>
      </c>
      <c r="BF33" s="1106"/>
      <c r="BG33" s="1106"/>
      <c r="BH33" s="1106"/>
      <c r="BI33" s="1107"/>
      <c r="BJ33" s="308"/>
      <c r="BK33" s="308"/>
      <c r="BL33" s="308"/>
      <c r="BM33" s="308"/>
      <c r="BN33" s="308"/>
      <c r="BO33" s="321"/>
      <c r="BP33" s="321"/>
      <c r="BQ33" s="318">
        <v>27</v>
      </c>
      <c r="BR33" s="319"/>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c r="EA33" s="302"/>
    </row>
    <row r="34" spans="1:131" s="303" customFormat="1" ht="26.25" customHeight="1" x14ac:dyDescent="0.15">
      <c r="A34" s="322">
        <v>7</v>
      </c>
      <c r="B34" s="1111" t="s">
        <v>384</v>
      </c>
      <c r="C34" s="1112"/>
      <c r="D34" s="1112"/>
      <c r="E34" s="1112"/>
      <c r="F34" s="1112"/>
      <c r="G34" s="1112"/>
      <c r="H34" s="1112"/>
      <c r="I34" s="1112"/>
      <c r="J34" s="1112"/>
      <c r="K34" s="1112"/>
      <c r="L34" s="1112"/>
      <c r="M34" s="1112"/>
      <c r="N34" s="1112"/>
      <c r="O34" s="1112"/>
      <c r="P34" s="1113"/>
      <c r="Q34" s="1117">
        <v>8</v>
      </c>
      <c r="R34" s="1118"/>
      <c r="S34" s="1118"/>
      <c r="T34" s="1118"/>
      <c r="U34" s="1118"/>
      <c r="V34" s="1118">
        <v>8</v>
      </c>
      <c r="W34" s="1118"/>
      <c r="X34" s="1118"/>
      <c r="Y34" s="1118"/>
      <c r="Z34" s="1118"/>
      <c r="AA34" s="1118">
        <v>0</v>
      </c>
      <c r="AB34" s="1118"/>
      <c r="AC34" s="1118"/>
      <c r="AD34" s="1118"/>
      <c r="AE34" s="1119"/>
      <c r="AF34" s="1093" t="s">
        <v>110</v>
      </c>
      <c r="AG34" s="1094"/>
      <c r="AH34" s="1094"/>
      <c r="AI34" s="1094"/>
      <c r="AJ34" s="1095"/>
      <c r="AK34" s="1054">
        <v>4</v>
      </c>
      <c r="AL34" s="1048"/>
      <c r="AM34" s="1048"/>
      <c r="AN34" s="1048"/>
      <c r="AO34" s="1048"/>
      <c r="AP34" s="1048">
        <v>42</v>
      </c>
      <c r="AQ34" s="1048"/>
      <c r="AR34" s="1048"/>
      <c r="AS34" s="1048"/>
      <c r="AT34" s="1048"/>
      <c r="AU34" s="1048">
        <v>3</v>
      </c>
      <c r="AV34" s="1048"/>
      <c r="AW34" s="1048"/>
      <c r="AX34" s="1048"/>
      <c r="AY34" s="1048"/>
      <c r="AZ34" s="1116" t="s">
        <v>549</v>
      </c>
      <c r="BA34" s="1116"/>
      <c r="BB34" s="1116"/>
      <c r="BC34" s="1116"/>
      <c r="BD34" s="1116"/>
      <c r="BE34" s="1106" t="s">
        <v>382</v>
      </c>
      <c r="BF34" s="1106"/>
      <c r="BG34" s="1106"/>
      <c r="BH34" s="1106"/>
      <c r="BI34" s="1107"/>
      <c r="BJ34" s="308"/>
      <c r="BK34" s="308"/>
      <c r="BL34" s="308"/>
      <c r="BM34" s="308"/>
      <c r="BN34" s="308"/>
      <c r="BO34" s="321"/>
      <c r="BP34" s="321"/>
      <c r="BQ34" s="318">
        <v>28</v>
      </c>
      <c r="BR34" s="319"/>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c r="EA34" s="302"/>
    </row>
    <row r="35" spans="1:131" s="303" customFormat="1" ht="26.25" customHeight="1" x14ac:dyDescent="0.15">
      <c r="A35" s="322">
        <v>8</v>
      </c>
      <c r="B35" s="1111" t="s">
        <v>385</v>
      </c>
      <c r="C35" s="1112"/>
      <c r="D35" s="1112"/>
      <c r="E35" s="1112"/>
      <c r="F35" s="1112"/>
      <c r="G35" s="1112"/>
      <c r="H35" s="1112"/>
      <c r="I35" s="1112"/>
      <c r="J35" s="1112"/>
      <c r="K35" s="1112"/>
      <c r="L35" s="1112"/>
      <c r="M35" s="1112"/>
      <c r="N35" s="1112"/>
      <c r="O35" s="1112"/>
      <c r="P35" s="1113"/>
      <c r="Q35" s="1117">
        <v>18</v>
      </c>
      <c r="R35" s="1118"/>
      <c r="S35" s="1118"/>
      <c r="T35" s="1118"/>
      <c r="U35" s="1118"/>
      <c r="V35" s="1118">
        <v>18</v>
      </c>
      <c r="W35" s="1118"/>
      <c r="X35" s="1118"/>
      <c r="Y35" s="1118"/>
      <c r="Z35" s="1118"/>
      <c r="AA35" s="1118">
        <v>0</v>
      </c>
      <c r="AB35" s="1118"/>
      <c r="AC35" s="1118"/>
      <c r="AD35" s="1118"/>
      <c r="AE35" s="1119"/>
      <c r="AF35" s="1093" t="s">
        <v>110</v>
      </c>
      <c r="AG35" s="1094"/>
      <c r="AH35" s="1094"/>
      <c r="AI35" s="1094"/>
      <c r="AJ35" s="1095"/>
      <c r="AK35" s="1054">
        <v>15</v>
      </c>
      <c r="AL35" s="1048"/>
      <c r="AM35" s="1048"/>
      <c r="AN35" s="1048"/>
      <c r="AO35" s="1048"/>
      <c r="AP35" s="1048">
        <v>108</v>
      </c>
      <c r="AQ35" s="1048"/>
      <c r="AR35" s="1048"/>
      <c r="AS35" s="1048"/>
      <c r="AT35" s="1048"/>
      <c r="AU35" s="1048">
        <v>13</v>
      </c>
      <c r="AV35" s="1048"/>
      <c r="AW35" s="1048"/>
      <c r="AX35" s="1048"/>
      <c r="AY35" s="1048"/>
      <c r="AZ35" s="1116" t="s">
        <v>549</v>
      </c>
      <c r="BA35" s="1116"/>
      <c r="BB35" s="1116"/>
      <c r="BC35" s="1116"/>
      <c r="BD35" s="1116"/>
      <c r="BE35" s="1106" t="s">
        <v>382</v>
      </c>
      <c r="BF35" s="1106"/>
      <c r="BG35" s="1106"/>
      <c r="BH35" s="1106"/>
      <c r="BI35" s="1107"/>
      <c r="BJ35" s="308"/>
      <c r="BK35" s="308"/>
      <c r="BL35" s="308"/>
      <c r="BM35" s="308"/>
      <c r="BN35" s="308"/>
      <c r="BO35" s="321"/>
      <c r="BP35" s="321"/>
      <c r="BQ35" s="318">
        <v>29</v>
      </c>
      <c r="BR35" s="319"/>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c r="EA35" s="302"/>
    </row>
    <row r="36" spans="1:131" s="303" customFormat="1" ht="26.25" customHeight="1" x14ac:dyDescent="0.15">
      <c r="A36" s="322">
        <v>9</v>
      </c>
      <c r="B36" s="1111"/>
      <c r="C36" s="1112"/>
      <c r="D36" s="1112"/>
      <c r="E36" s="1112"/>
      <c r="F36" s="1112"/>
      <c r="G36" s="1112"/>
      <c r="H36" s="1112"/>
      <c r="I36" s="1112"/>
      <c r="J36" s="1112"/>
      <c r="K36" s="1112"/>
      <c r="L36" s="1112"/>
      <c r="M36" s="1112"/>
      <c r="N36" s="1112"/>
      <c r="O36" s="1112"/>
      <c r="P36" s="1113"/>
      <c r="Q36" s="1117"/>
      <c r="R36" s="1118"/>
      <c r="S36" s="1118"/>
      <c r="T36" s="1118"/>
      <c r="U36" s="1118"/>
      <c r="V36" s="1118"/>
      <c r="W36" s="1118"/>
      <c r="X36" s="1118"/>
      <c r="Y36" s="1118"/>
      <c r="Z36" s="1118"/>
      <c r="AA36" s="1118"/>
      <c r="AB36" s="1118"/>
      <c r="AC36" s="1118"/>
      <c r="AD36" s="1118"/>
      <c r="AE36" s="1119"/>
      <c r="AF36" s="1093"/>
      <c r="AG36" s="1094"/>
      <c r="AH36" s="1094"/>
      <c r="AI36" s="1094"/>
      <c r="AJ36" s="1095"/>
      <c r="AK36" s="1054"/>
      <c r="AL36" s="1048"/>
      <c r="AM36" s="1048"/>
      <c r="AN36" s="1048"/>
      <c r="AO36" s="1048"/>
      <c r="AP36" s="1048"/>
      <c r="AQ36" s="1048"/>
      <c r="AR36" s="1048"/>
      <c r="AS36" s="1048"/>
      <c r="AT36" s="1048"/>
      <c r="AU36" s="1048"/>
      <c r="AV36" s="1048"/>
      <c r="AW36" s="1048"/>
      <c r="AX36" s="1048"/>
      <c r="AY36" s="1048"/>
      <c r="AZ36" s="1116"/>
      <c r="BA36" s="1116"/>
      <c r="BB36" s="1116"/>
      <c r="BC36" s="1116"/>
      <c r="BD36" s="1116"/>
      <c r="BE36" s="1106"/>
      <c r="BF36" s="1106"/>
      <c r="BG36" s="1106"/>
      <c r="BH36" s="1106"/>
      <c r="BI36" s="1107"/>
      <c r="BJ36" s="308"/>
      <c r="BK36" s="308"/>
      <c r="BL36" s="308"/>
      <c r="BM36" s="308"/>
      <c r="BN36" s="308"/>
      <c r="BO36" s="321"/>
      <c r="BP36" s="321"/>
      <c r="BQ36" s="318">
        <v>30</v>
      </c>
      <c r="BR36" s="319"/>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c r="EA36" s="302"/>
    </row>
    <row r="37" spans="1:131" s="303" customFormat="1" ht="26.25" customHeight="1" x14ac:dyDescent="0.15">
      <c r="A37" s="322">
        <v>10</v>
      </c>
      <c r="B37" s="1111"/>
      <c r="C37" s="1112"/>
      <c r="D37" s="1112"/>
      <c r="E37" s="1112"/>
      <c r="F37" s="1112"/>
      <c r="G37" s="1112"/>
      <c r="H37" s="1112"/>
      <c r="I37" s="1112"/>
      <c r="J37" s="1112"/>
      <c r="K37" s="1112"/>
      <c r="L37" s="1112"/>
      <c r="M37" s="1112"/>
      <c r="N37" s="1112"/>
      <c r="O37" s="1112"/>
      <c r="P37" s="1113"/>
      <c r="Q37" s="1117"/>
      <c r="R37" s="1118"/>
      <c r="S37" s="1118"/>
      <c r="T37" s="1118"/>
      <c r="U37" s="1118"/>
      <c r="V37" s="1118"/>
      <c r="W37" s="1118"/>
      <c r="X37" s="1118"/>
      <c r="Y37" s="1118"/>
      <c r="Z37" s="1118"/>
      <c r="AA37" s="1118"/>
      <c r="AB37" s="1118"/>
      <c r="AC37" s="1118"/>
      <c r="AD37" s="1118"/>
      <c r="AE37" s="1119"/>
      <c r="AF37" s="1093"/>
      <c r="AG37" s="1094"/>
      <c r="AH37" s="1094"/>
      <c r="AI37" s="1094"/>
      <c r="AJ37" s="1095"/>
      <c r="AK37" s="1054"/>
      <c r="AL37" s="1048"/>
      <c r="AM37" s="1048"/>
      <c r="AN37" s="1048"/>
      <c r="AO37" s="1048"/>
      <c r="AP37" s="1048"/>
      <c r="AQ37" s="1048"/>
      <c r="AR37" s="1048"/>
      <c r="AS37" s="1048"/>
      <c r="AT37" s="1048"/>
      <c r="AU37" s="1048"/>
      <c r="AV37" s="1048"/>
      <c r="AW37" s="1048"/>
      <c r="AX37" s="1048"/>
      <c r="AY37" s="1048"/>
      <c r="AZ37" s="1116"/>
      <c r="BA37" s="1116"/>
      <c r="BB37" s="1116"/>
      <c r="BC37" s="1116"/>
      <c r="BD37" s="1116"/>
      <c r="BE37" s="1106"/>
      <c r="BF37" s="1106"/>
      <c r="BG37" s="1106"/>
      <c r="BH37" s="1106"/>
      <c r="BI37" s="1107"/>
      <c r="BJ37" s="308"/>
      <c r="BK37" s="308"/>
      <c r="BL37" s="308"/>
      <c r="BM37" s="308"/>
      <c r="BN37" s="308"/>
      <c r="BO37" s="321"/>
      <c r="BP37" s="321"/>
      <c r="BQ37" s="318">
        <v>31</v>
      </c>
      <c r="BR37" s="319"/>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c r="EA37" s="302"/>
    </row>
    <row r="38" spans="1:131" s="303" customFormat="1" ht="26.25" customHeight="1" x14ac:dyDescent="0.15">
      <c r="A38" s="322">
        <v>11</v>
      </c>
      <c r="B38" s="1111"/>
      <c r="C38" s="1112"/>
      <c r="D38" s="1112"/>
      <c r="E38" s="1112"/>
      <c r="F38" s="1112"/>
      <c r="G38" s="1112"/>
      <c r="H38" s="1112"/>
      <c r="I38" s="1112"/>
      <c r="J38" s="1112"/>
      <c r="K38" s="1112"/>
      <c r="L38" s="1112"/>
      <c r="M38" s="1112"/>
      <c r="N38" s="1112"/>
      <c r="O38" s="1112"/>
      <c r="P38" s="1113"/>
      <c r="Q38" s="1117"/>
      <c r="R38" s="1118"/>
      <c r="S38" s="1118"/>
      <c r="T38" s="1118"/>
      <c r="U38" s="1118"/>
      <c r="V38" s="1118"/>
      <c r="W38" s="1118"/>
      <c r="X38" s="1118"/>
      <c r="Y38" s="1118"/>
      <c r="Z38" s="1118"/>
      <c r="AA38" s="1118"/>
      <c r="AB38" s="1118"/>
      <c r="AC38" s="1118"/>
      <c r="AD38" s="1118"/>
      <c r="AE38" s="1119"/>
      <c r="AF38" s="1093"/>
      <c r="AG38" s="1094"/>
      <c r="AH38" s="1094"/>
      <c r="AI38" s="1094"/>
      <c r="AJ38" s="1095"/>
      <c r="AK38" s="1054"/>
      <c r="AL38" s="1048"/>
      <c r="AM38" s="1048"/>
      <c r="AN38" s="1048"/>
      <c r="AO38" s="1048"/>
      <c r="AP38" s="1048"/>
      <c r="AQ38" s="1048"/>
      <c r="AR38" s="1048"/>
      <c r="AS38" s="1048"/>
      <c r="AT38" s="1048"/>
      <c r="AU38" s="1048"/>
      <c r="AV38" s="1048"/>
      <c r="AW38" s="1048"/>
      <c r="AX38" s="1048"/>
      <c r="AY38" s="1048"/>
      <c r="AZ38" s="1116"/>
      <c r="BA38" s="1116"/>
      <c r="BB38" s="1116"/>
      <c r="BC38" s="1116"/>
      <c r="BD38" s="1116"/>
      <c r="BE38" s="1106"/>
      <c r="BF38" s="1106"/>
      <c r="BG38" s="1106"/>
      <c r="BH38" s="1106"/>
      <c r="BI38" s="1107"/>
      <c r="BJ38" s="308"/>
      <c r="BK38" s="308"/>
      <c r="BL38" s="308"/>
      <c r="BM38" s="308"/>
      <c r="BN38" s="308"/>
      <c r="BO38" s="321"/>
      <c r="BP38" s="321"/>
      <c r="BQ38" s="318">
        <v>32</v>
      </c>
      <c r="BR38" s="319"/>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c r="EA38" s="302"/>
    </row>
    <row r="39" spans="1:131" s="303" customFormat="1" ht="26.25" customHeight="1" x14ac:dyDescent="0.15">
      <c r="A39" s="322">
        <v>12</v>
      </c>
      <c r="B39" s="1111"/>
      <c r="C39" s="1112"/>
      <c r="D39" s="1112"/>
      <c r="E39" s="1112"/>
      <c r="F39" s="1112"/>
      <c r="G39" s="1112"/>
      <c r="H39" s="1112"/>
      <c r="I39" s="1112"/>
      <c r="J39" s="1112"/>
      <c r="K39" s="1112"/>
      <c r="L39" s="1112"/>
      <c r="M39" s="1112"/>
      <c r="N39" s="1112"/>
      <c r="O39" s="1112"/>
      <c r="P39" s="1113"/>
      <c r="Q39" s="1117"/>
      <c r="R39" s="1118"/>
      <c r="S39" s="1118"/>
      <c r="T39" s="1118"/>
      <c r="U39" s="1118"/>
      <c r="V39" s="1118"/>
      <c r="W39" s="1118"/>
      <c r="X39" s="1118"/>
      <c r="Y39" s="1118"/>
      <c r="Z39" s="1118"/>
      <c r="AA39" s="1118"/>
      <c r="AB39" s="1118"/>
      <c r="AC39" s="1118"/>
      <c r="AD39" s="1118"/>
      <c r="AE39" s="1119"/>
      <c r="AF39" s="1093"/>
      <c r="AG39" s="1094"/>
      <c r="AH39" s="1094"/>
      <c r="AI39" s="1094"/>
      <c r="AJ39" s="1095"/>
      <c r="AK39" s="1054"/>
      <c r="AL39" s="1048"/>
      <c r="AM39" s="1048"/>
      <c r="AN39" s="1048"/>
      <c r="AO39" s="1048"/>
      <c r="AP39" s="1048"/>
      <c r="AQ39" s="1048"/>
      <c r="AR39" s="1048"/>
      <c r="AS39" s="1048"/>
      <c r="AT39" s="1048"/>
      <c r="AU39" s="1048"/>
      <c r="AV39" s="1048"/>
      <c r="AW39" s="1048"/>
      <c r="AX39" s="1048"/>
      <c r="AY39" s="1048"/>
      <c r="AZ39" s="1116"/>
      <c r="BA39" s="1116"/>
      <c r="BB39" s="1116"/>
      <c r="BC39" s="1116"/>
      <c r="BD39" s="1116"/>
      <c r="BE39" s="1106"/>
      <c r="BF39" s="1106"/>
      <c r="BG39" s="1106"/>
      <c r="BH39" s="1106"/>
      <c r="BI39" s="1107"/>
      <c r="BJ39" s="308"/>
      <c r="BK39" s="308"/>
      <c r="BL39" s="308"/>
      <c r="BM39" s="308"/>
      <c r="BN39" s="308"/>
      <c r="BO39" s="321"/>
      <c r="BP39" s="321"/>
      <c r="BQ39" s="318">
        <v>33</v>
      </c>
      <c r="BR39" s="319"/>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c r="EA39" s="302"/>
    </row>
    <row r="40" spans="1:131" s="303" customFormat="1" ht="26.25" customHeight="1" x14ac:dyDescent="0.15">
      <c r="A40" s="317">
        <v>13</v>
      </c>
      <c r="B40" s="1111"/>
      <c r="C40" s="1112"/>
      <c r="D40" s="1112"/>
      <c r="E40" s="1112"/>
      <c r="F40" s="1112"/>
      <c r="G40" s="1112"/>
      <c r="H40" s="1112"/>
      <c r="I40" s="1112"/>
      <c r="J40" s="1112"/>
      <c r="K40" s="1112"/>
      <c r="L40" s="1112"/>
      <c r="M40" s="1112"/>
      <c r="N40" s="1112"/>
      <c r="O40" s="1112"/>
      <c r="P40" s="1113"/>
      <c r="Q40" s="1117"/>
      <c r="R40" s="1118"/>
      <c r="S40" s="1118"/>
      <c r="T40" s="1118"/>
      <c r="U40" s="1118"/>
      <c r="V40" s="1118"/>
      <c r="W40" s="1118"/>
      <c r="X40" s="1118"/>
      <c r="Y40" s="1118"/>
      <c r="Z40" s="1118"/>
      <c r="AA40" s="1118"/>
      <c r="AB40" s="1118"/>
      <c r="AC40" s="1118"/>
      <c r="AD40" s="1118"/>
      <c r="AE40" s="1119"/>
      <c r="AF40" s="1093"/>
      <c r="AG40" s="1094"/>
      <c r="AH40" s="1094"/>
      <c r="AI40" s="1094"/>
      <c r="AJ40" s="1095"/>
      <c r="AK40" s="1054"/>
      <c r="AL40" s="1048"/>
      <c r="AM40" s="1048"/>
      <c r="AN40" s="1048"/>
      <c r="AO40" s="1048"/>
      <c r="AP40" s="1048"/>
      <c r="AQ40" s="1048"/>
      <c r="AR40" s="1048"/>
      <c r="AS40" s="1048"/>
      <c r="AT40" s="1048"/>
      <c r="AU40" s="1048"/>
      <c r="AV40" s="1048"/>
      <c r="AW40" s="1048"/>
      <c r="AX40" s="1048"/>
      <c r="AY40" s="1048"/>
      <c r="AZ40" s="1116"/>
      <c r="BA40" s="1116"/>
      <c r="BB40" s="1116"/>
      <c r="BC40" s="1116"/>
      <c r="BD40" s="1116"/>
      <c r="BE40" s="1106"/>
      <c r="BF40" s="1106"/>
      <c r="BG40" s="1106"/>
      <c r="BH40" s="1106"/>
      <c r="BI40" s="1107"/>
      <c r="BJ40" s="308"/>
      <c r="BK40" s="308"/>
      <c r="BL40" s="308"/>
      <c r="BM40" s="308"/>
      <c r="BN40" s="308"/>
      <c r="BO40" s="321"/>
      <c r="BP40" s="321"/>
      <c r="BQ40" s="318">
        <v>34</v>
      </c>
      <c r="BR40" s="319"/>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c r="EA40" s="302"/>
    </row>
    <row r="41" spans="1:131" s="303" customFormat="1" ht="26.25" customHeight="1" x14ac:dyDescent="0.15">
      <c r="A41" s="317">
        <v>14</v>
      </c>
      <c r="B41" s="1111"/>
      <c r="C41" s="1112"/>
      <c r="D41" s="1112"/>
      <c r="E41" s="1112"/>
      <c r="F41" s="1112"/>
      <c r="G41" s="1112"/>
      <c r="H41" s="1112"/>
      <c r="I41" s="1112"/>
      <c r="J41" s="1112"/>
      <c r="K41" s="1112"/>
      <c r="L41" s="1112"/>
      <c r="M41" s="1112"/>
      <c r="N41" s="1112"/>
      <c r="O41" s="1112"/>
      <c r="P41" s="1113"/>
      <c r="Q41" s="1117"/>
      <c r="R41" s="1118"/>
      <c r="S41" s="1118"/>
      <c r="T41" s="1118"/>
      <c r="U41" s="1118"/>
      <c r="V41" s="1118"/>
      <c r="W41" s="1118"/>
      <c r="X41" s="1118"/>
      <c r="Y41" s="1118"/>
      <c r="Z41" s="1118"/>
      <c r="AA41" s="1118"/>
      <c r="AB41" s="1118"/>
      <c r="AC41" s="1118"/>
      <c r="AD41" s="1118"/>
      <c r="AE41" s="1119"/>
      <c r="AF41" s="1093"/>
      <c r="AG41" s="1094"/>
      <c r="AH41" s="1094"/>
      <c r="AI41" s="1094"/>
      <c r="AJ41" s="1095"/>
      <c r="AK41" s="1054"/>
      <c r="AL41" s="1048"/>
      <c r="AM41" s="1048"/>
      <c r="AN41" s="1048"/>
      <c r="AO41" s="1048"/>
      <c r="AP41" s="1048"/>
      <c r="AQ41" s="1048"/>
      <c r="AR41" s="1048"/>
      <c r="AS41" s="1048"/>
      <c r="AT41" s="1048"/>
      <c r="AU41" s="1048"/>
      <c r="AV41" s="1048"/>
      <c r="AW41" s="1048"/>
      <c r="AX41" s="1048"/>
      <c r="AY41" s="1048"/>
      <c r="AZ41" s="1116"/>
      <c r="BA41" s="1116"/>
      <c r="BB41" s="1116"/>
      <c r="BC41" s="1116"/>
      <c r="BD41" s="1116"/>
      <c r="BE41" s="1106"/>
      <c r="BF41" s="1106"/>
      <c r="BG41" s="1106"/>
      <c r="BH41" s="1106"/>
      <c r="BI41" s="1107"/>
      <c r="BJ41" s="308"/>
      <c r="BK41" s="308"/>
      <c r="BL41" s="308"/>
      <c r="BM41" s="308"/>
      <c r="BN41" s="308"/>
      <c r="BO41" s="321"/>
      <c r="BP41" s="321"/>
      <c r="BQ41" s="318">
        <v>35</v>
      </c>
      <c r="BR41" s="319"/>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c r="EA41" s="302"/>
    </row>
    <row r="42" spans="1:131" s="303" customFormat="1" ht="26.25" customHeight="1" x14ac:dyDescent="0.15">
      <c r="A42" s="317">
        <v>15</v>
      </c>
      <c r="B42" s="1111"/>
      <c r="C42" s="1112"/>
      <c r="D42" s="1112"/>
      <c r="E42" s="1112"/>
      <c r="F42" s="1112"/>
      <c r="G42" s="1112"/>
      <c r="H42" s="1112"/>
      <c r="I42" s="1112"/>
      <c r="J42" s="1112"/>
      <c r="K42" s="1112"/>
      <c r="L42" s="1112"/>
      <c r="M42" s="1112"/>
      <c r="N42" s="1112"/>
      <c r="O42" s="1112"/>
      <c r="P42" s="1113"/>
      <c r="Q42" s="1117"/>
      <c r="R42" s="1118"/>
      <c r="S42" s="1118"/>
      <c r="T42" s="1118"/>
      <c r="U42" s="1118"/>
      <c r="V42" s="1118"/>
      <c r="W42" s="1118"/>
      <c r="X42" s="1118"/>
      <c r="Y42" s="1118"/>
      <c r="Z42" s="1118"/>
      <c r="AA42" s="1118"/>
      <c r="AB42" s="1118"/>
      <c r="AC42" s="1118"/>
      <c r="AD42" s="1118"/>
      <c r="AE42" s="1119"/>
      <c r="AF42" s="1093"/>
      <c r="AG42" s="1094"/>
      <c r="AH42" s="1094"/>
      <c r="AI42" s="1094"/>
      <c r="AJ42" s="1095"/>
      <c r="AK42" s="1054"/>
      <c r="AL42" s="1048"/>
      <c r="AM42" s="1048"/>
      <c r="AN42" s="1048"/>
      <c r="AO42" s="1048"/>
      <c r="AP42" s="1048"/>
      <c r="AQ42" s="1048"/>
      <c r="AR42" s="1048"/>
      <c r="AS42" s="1048"/>
      <c r="AT42" s="1048"/>
      <c r="AU42" s="1048"/>
      <c r="AV42" s="1048"/>
      <c r="AW42" s="1048"/>
      <c r="AX42" s="1048"/>
      <c r="AY42" s="1048"/>
      <c r="AZ42" s="1116"/>
      <c r="BA42" s="1116"/>
      <c r="BB42" s="1116"/>
      <c r="BC42" s="1116"/>
      <c r="BD42" s="1116"/>
      <c r="BE42" s="1106"/>
      <c r="BF42" s="1106"/>
      <c r="BG42" s="1106"/>
      <c r="BH42" s="1106"/>
      <c r="BI42" s="1107"/>
      <c r="BJ42" s="308"/>
      <c r="BK42" s="308"/>
      <c r="BL42" s="308"/>
      <c r="BM42" s="308"/>
      <c r="BN42" s="308"/>
      <c r="BO42" s="321"/>
      <c r="BP42" s="321"/>
      <c r="BQ42" s="318">
        <v>36</v>
      </c>
      <c r="BR42" s="319"/>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c r="EA42" s="302"/>
    </row>
    <row r="43" spans="1:131" s="303" customFormat="1" ht="26.25" customHeight="1" x14ac:dyDescent="0.15">
      <c r="A43" s="317">
        <v>16</v>
      </c>
      <c r="B43" s="1111"/>
      <c r="C43" s="1112"/>
      <c r="D43" s="1112"/>
      <c r="E43" s="1112"/>
      <c r="F43" s="1112"/>
      <c r="G43" s="1112"/>
      <c r="H43" s="1112"/>
      <c r="I43" s="1112"/>
      <c r="J43" s="1112"/>
      <c r="K43" s="1112"/>
      <c r="L43" s="1112"/>
      <c r="M43" s="1112"/>
      <c r="N43" s="1112"/>
      <c r="O43" s="1112"/>
      <c r="P43" s="1113"/>
      <c r="Q43" s="1117"/>
      <c r="R43" s="1118"/>
      <c r="S43" s="1118"/>
      <c r="T43" s="1118"/>
      <c r="U43" s="1118"/>
      <c r="V43" s="1118"/>
      <c r="W43" s="1118"/>
      <c r="X43" s="1118"/>
      <c r="Y43" s="1118"/>
      <c r="Z43" s="1118"/>
      <c r="AA43" s="1118"/>
      <c r="AB43" s="1118"/>
      <c r="AC43" s="1118"/>
      <c r="AD43" s="1118"/>
      <c r="AE43" s="1119"/>
      <c r="AF43" s="1093"/>
      <c r="AG43" s="1094"/>
      <c r="AH43" s="1094"/>
      <c r="AI43" s="1094"/>
      <c r="AJ43" s="1095"/>
      <c r="AK43" s="1054"/>
      <c r="AL43" s="1048"/>
      <c r="AM43" s="1048"/>
      <c r="AN43" s="1048"/>
      <c r="AO43" s="1048"/>
      <c r="AP43" s="1048"/>
      <c r="AQ43" s="1048"/>
      <c r="AR43" s="1048"/>
      <c r="AS43" s="1048"/>
      <c r="AT43" s="1048"/>
      <c r="AU43" s="1048"/>
      <c r="AV43" s="1048"/>
      <c r="AW43" s="1048"/>
      <c r="AX43" s="1048"/>
      <c r="AY43" s="1048"/>
      <c r="AZ43" s="1116"/>
      <c r="BA43" s="1116"/>
      <c r="BB43" s="1116"/>
      <c r="BC43" s="1116"/>
      <c r="BD43" s="1116"/>
      <c r="BE43" s="1106"/>
      <c r="BF43" s="1106"/>
      <c r="BG43" s="1106"/>
      <c r="BH43" s="1106"/>
      <c r="BI43" s="1107"/>
      <c r="BJ43" s="308"/>
      <c r="BK43" s="308"/>
      <c r="BL43" s="308"/>
      <c r="BM43" s="308"/>
      <c r="BN43" s="308"/>
      <c r="BO43" s="321"/>
      <c r="BP43" s="321"/>
      <c r="BQ43" s="318">
        <v>37</v>
      </c>
      <c r="BR43" s="319"/>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c r="EA43" s="302"/>
    </row>
    <row r="44" spans="1:131" s="303" customFormat="1" ht="26.25" customHeight="1" x14ac:dyDescent="0.15">
      <c r="A44" s="317">
        <v>17</v>
      </c>
      <c r="B44" s="1111"/>
      <c r="C44" s="1112"/>
      <c r="D44" s="1112"/>
      <c r="E44" s="1112"/>
      <c r="F44" s="1112"/>
      <c r="G44" s="1112"/>
      <c r="H44" s="1112"/>
      <c r="I44" s="1112"/>
      <c r="J44" s="1112"/>
      <c r="K44" s="1112"/>
      <c r="L44" s="1112"/>
      <c r="M44" s="1112"/>
      <c r="N44" s="1112"/>
      <c r="O44" s="1112"/>
      <c r="P44" s="1113"/>
      <c r="Q44" s="1117"/>
      <c r="R44" s="1118"/>
      <c r="S44" s="1118"/>
      <c r="T44" s="1118"/>
      <c r="U44" s="1118"/>
      <c r="V44" s="1118"/>
      <c r="W44" s="1118"/>
      <c r="X44" s="1118"/>
      <c r="Y44" s="1118"/>
      <c r="Z44" s="1118"/>
      <c r="AA44" s="1118"/>
      <c r="AB44" s="1118"/>
      <c r="AC44" s="1118"/>
      <c r="AD44" s="1118"/>
      <c r="AE44" s="1119"/>
      <c r="AF44" s="1093"/>
      <c r="AG44" s="1094"/>
      <c r="AH44" s="1094"/>
      <c r="AI44" s="1094"/>
      <c r="AJ44" s="1095"/>
      <c r="AK44" s="1054"/>
      <c r="AL44" s="1048"/>
      <c r="AM44" s="1048"/>
      <c r="AN44" s="1048"/>
      <c r="AO44" s="1048"/>
      <c r="AP44" s="1048"/>
      <c r="AQ44" s="1048"/>
      <c r="AR44" s="1048"/>
      <c r="AS44" s="1048"/>
      <c r="AT44" s="1048"/>
      <c r="AU44" s="1048"/>
      <c r="AV44" s="1048"/>
      <c r="AW44" s="1048"/>
      <c r="AX44" s="1048"/>
      <c r="AY44" s="1048"/>
      <c r="AZ44" s="1116"/>
      <c r="BA44" s="1116"/>
      <c r="BB44" s="1116"/>
      <c r="BC44" s="1116"/>
      <c r="BD44" s="1116"/>
      <c r="BE44" s="1106"/>
      <c r="BF44" s="1106"/>
      <c r="BG44" s="1106"/>
      <c r="BH44" s="1106"/>
      <c r="BI44" s="1107"/>
      <c r="BJ44" s="308"/>
      <c r="BK44" s="308"/>
      <c r="BL44" s="308"/>
      <c r="BM44" s="308"/>
      <c r="BN44" s="308"/>
      <c r="BO44" s="321"/>
      <c r="BP44" s="321"/>
      <c r="BQ44" s="318">
        <v>38</v>
      </c>
      <c r="BR44" s="319"/>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c r="EA44" s="302"/>
    </row>
    <row r="45" spans="1:131" s="303" customFormat="1" ht="26.25" customHeight="1" x14ac:dyDescent="0.15">
      <c r="A45" s="317">
        <v>18</v>
      </c>
      <c r="B45" s="1111"/>
      <c r="C45" s="1112"/>
      <c r="D45" s="1112"/>
      <c r="E45" s="1112"/>
      <c r="F45" s="1112"/>
      <c r="G45" s="1112"/>
      <c r="H45" s="1112"/>
      <c r="I45" s="1112"/>
      <c r="J45" s="1112"/>
      <c r="K45" s="1112"/>
      <c r="L45" s="1112"/>
      <c r="M45" s="1112"/>
      <c r="N45" s="1112"/>
      <c r="O45" s="1112"/>
      <c r="P45" s="1113"/>
      <c r="Q45" s="1117"/>
      <c r="R45" s="1118"/>
      <c r="S45" s="1118"/>
      <c r="T45" s="1118"/>
      <c r="U45" s="1118"/>
      <c r="V45" s="1118"/>
      <c r="W45" s="1118"/>
      <c r="X45" s="1118"/>
      <c r="Y45" s="1118"/>
      <c r="Z45" s="1118"/>
      <c r="AA45" s="1118"/>
      <c r="AB45" s="1118"/>
      <c r="AC45" s="1118"/>
      <c r="AD45" s="1118"/>
      <c r="AE45" s="1119"/>
      <c r="AF45" s="1093"/>
      <c r="AG45" s="1094"/>
      <c r="AH45" s="1094"/>
      <c r="AI45" s="1094"/>
      <c r="AJ45" s="1095"/>
      <c r="AK45" s="1054"/>
      <c r="AL45" s="1048"/>
      <c r="AM45" s="1048"/>
      <c r="AN45" s="1048"/>
      <c r="AO45" s="1048"/>
      <c r="AP45" s="1048"/>
      <c r="AQ45" s="1048"/>
      <c r="AR45" s="1048"/>
      <c r="AS45" s="1048"/>
      <c r="AT45" s="1048"/>
      <c r="AU45" s="1048"/>
      <c r="AV45" s="1048"/>
      <c r="AW45" s="1048"/>
      <c r="AX45" s="1048"/>
      <c r="AY45" s="1048"/>
      <c r="AZ45" s="1116"/>
      <c r="BA45" s="1116"/>
      <c r="BB45" s="1116"/>
      <c r="BC45" s="1116"/>
      <c r="BD45" s="1116"/>
      <c r="BE45" s="1106"/>
      <c r="BF45" s="1106"/>
      <c r="BG45" s="1106"/>
      <c r="BH45" s="1106"/>
      <c r="BI45" s="1107"/>
      <c r="BJ45" s="308"/>
      <c r="BK45" s="308"/>
      <c r="BL45" s="308"/>
      <c r="BM45" s="308"/>
      <c r="BN45" s="308"/>
      <c r="BO45" s="321"/>
      <c r="BP45" s="321"/>
      <c r="BQ45" s="318">
        <v>39</v>
      </c>
      <c r="BR45" s="319"/>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c r="EA45" s="302"/>
    </row>
    <row r="46" spans="1:131" s="303" customFormat="1" ht="26.25" customHeight="1" x14ac:dyDescent="0.15">
      <c r="A46" s="317">
        <v>19</v>
      </c>
      <c r="B46" s="1111"/>
      <c r="C46" s="1112"/>
      <c r="D46" s="1112"/>
      <c r="E46" s="1112"/>
      <c r="F46" s="1112"/>
      <c r="G46" s="1112"/>
      <c r="H46" s="1112"/>
      <c r="I46" s="1112"/>
      <c r="J46" s="1112"/>
      <c r="K46" s="1112"/>
      <c r="L46" s="1112"/>
      <c r="M46" s="1112"/>
      <c r="N46" s="1112"/>
      <c r="O46" s="1112"/>
      <c r="P46" s="1113"/>
      <c r="Q46" s="1117"/>
      <c r="R46" s="1118"/>
      <c r="S46" s="1118"/>
      <c r="T46" s="1118"/>
      <c r="U46" s="1118"/>
      <c r="V46" s="1118"/>
      <c r="W46" s="1118"/>
      <c r="X46" s="1118"/>
      <c r="Y46" s="1118"/>
      <c r="Z46" s="1118"/>
      <c r="AA46" s="1118"/>
      <c r="AB46" s="1118"/>
      <c r="AC46" s="1118"/>
      <c r="AD46" s="1118"/>
      <c r="AE46" s="1119"/>
      <c r="AF46" s="1093"/>
      <c r="AG46" s="1094"/>
      <c r="AH46" s="1094"/>
      <c r="AI46" s="1094"/>
      <c r="AJ46" s="1095"/>
      <c r="AK46" s="1054"/>
      <c r="AL46" s="1048"/>
      <c r="AM46" s="1048"/>
      <c r="AN46" s="1048"/>
      <c r="AO46" s="1048"/>
      <c r="AP46" s="1048"/>
      <c r="AQ46" s="1048"/>
      <c r="AR46" s="1048"/>
      <c r="AS46" s="1048"/>
      <c r="AT46" s="1048"/>
      <c r="AU46" s="1048"/>
      <c r="AV46" s="1048"/>
      <c r="AW46" s="1048"/>
      <c r="AX46" s="1048"/>
      <c r="AY46" s="1048"/>
      <c r="AZ46" s="1116"/>
      <c r="BA46" s="1116"/>
      <c r="BB46" s="1116"/>
      <c r="BC46" s="1116"/>
      <c r="BD46" s="1116"/>
      <c r="BE46" s="1106"/>
      <c r="BF46" s="1106"/>
      <c r="BG46" s="1106"/>
      <c r="BH46" s="1106"/>
      <c r="BI46" s="1107"/>
      <c r="BJ46" s="308"/>
      <c r="BK46" s="308"/>
      <c r="BL46" s="308"/>
      <c r="BM46" s="308"/>
      <c r="BN46" s="308"/>
      <c r="BO46" s="321"/>
      <c r="BP46" s="321"/>
      <c r="BQ46" s="318">
        <v>40</v>
      </c>
      <c r="BR46" s="319"/>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c r="EA46" s="302"/>
    </row>
    <row r="47" spans="1:131" s="303" customFormat="1" ht="26.25" customHeight="1" x14ac:dyDescent="0.15">
      <c r="A47" s="317">
        <v>20</v>
      </c>
      <c r="B47" s="1111"/>
      <c r="C47" s="1112"/>
      <c r="D47" s="1112"/>
      <c r="E47" s="1112"/>
      <c r="F47" s="1112"/>
      <c r="G47" s="1112"/>
      <c r="H47" s="1112"/>
      <c r="I47" s="1112"/>
      <c r="J47" s="1112"/>
      <c r="K47" s="1112"/>
      <c r="L47" s="1112"/>
      <c r="M47" s="1112"/>
      <c r="N47" s="1112"/>
      <c r="O47" s="1112"/>
      <c r="P47" s="1113"/>
      <c r="Q47" s="1117"/>
      <c r="R47" s="1118"/>
      <c r="S47" s="1118"/>
      <c r="T47" s="1118"/>
      <c r="U47" s="1118"/>
      <c r="V47" s="1118"/>
      <c r="W47" s="1118"/>
      <c r="X47" s="1118"/>
      <c r="Y47" s="1118"/>
      <c r="Z47" s="1118"/>
      <c r="AA47" s="1118"/>
      <c r="AB47" s="1118"/>
      <c r="AC47" s="1118"/>
      <c r="AD47" s="1118"/>
      <c r="AE47" s="1119"/>
      <c r="AF47" s="1093"/>
      <c r="AG47" s="1094"/>
      <c r="AH47" s="1094"/>
      <c r="AI47" s="1094"/>
      <c r="AJ47" s="1095"/>
      <c r="AK47" s="1054"/>
      <c r="AL47" s="1048"/>
      <c r="AM47" s="1048"/>
      <c r="AN47" s="1048"/>
      <c r="AO47" s="1048"/>
      <c r="AP47" s="1048"/>
      <c r="AQ47" s="1048"/>
      <c r="AR47" s="1048"/>
      <c r="AS47" s="1048"/>
      <c r="AT47" s="1048"/>
      <c r="AU47" s="1048"/>
      <c r="AV47" s="1048"/>
      <c r="AW47" s="1048"/>
      <c r="AX47" s="1048"/>
      <c r="AY47" s="1048"/>
      <c r="AZ47" s="1116"/>
      <c r="BA47" s="1116"/>
      <c r="BB47" s="1116"/>
      <c r="BC47" s="1116"/>
      <c r="BD47" s="1116"/>
      <c r="BE47" s="1106"/>
      <c r="BF47" s="1106"/>
      <c r="BG47" s="1106"/>
      <c r="BH47" s="1106"/>
      <c r="BI47" s="1107"/>
      <c r="BJ47" s="308"/>
      <c r="BK47" s="308"/>
      <c r="BL47" s="308"/>
      <c r="BM47" s="308"/>
      <c r="BN47" s="308"/>
      <c r="BO47" s="321"/>
      <c r="BP47" s="321"/>
      <c r="BQ47" s="318">
        <v>41</v>
      </c>
      <c r="BR47" s="319"/>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c r="EA47" s="302"/>
    </row>
    <row r="48" spans="1:131" s="303" customFormat="1" ht="26.25" customHeight="1" x14ac:dyDescent="0.15">
      <c r="A48" s="317">
        <v>21</v>
      </c>
      <c r="B48" s="1111"/>
      <c r="C48" s="1112"/>
      <c r="D48" s="1112"/>
      <c r="E48" s="1112"/>
      <c r="F48" s="1112"/>
      <c r="G48" s="1112"/>
      <c r="H48" s="1112"/>
      <c r="I48" s="1112"/>
      <c r="J48" s="1112"/>
      <c r="K48" s="1112"/>
      <c r="L48" s="1112"/>
      <c r="M48" s="1112"/>
      <c r="N48" s="1112"/>
      <c r="O48" s="1112"/>
      <c r="P48" s="1113"/>
      <c r="Q48" s="1117"/>
      <c r="R48" s="1118"/>
      <c r="S48" s="1118"/>
      <c r="T48" s="1118"/>
      <c r="U48" s="1118"/>
      <c r="V48" s="1118"/>
      <c r="W48" s="1118"/>
      <c r="X48" s="1118"/>
      <c r="Y48" s="1118"/>
      <c r="Z48" s="1118"/>
      <c r="AA48" s="1118"/>
      <c r="AB48" s="1118"/>
      <c r="AC48" s="1118"/>
      <c r="AD48" s="1118"/>
      <c r="AE48" s="1119"/>
      <c r="AF48" s="1093"/>
      <c r="AG48" s="1094"/>
      <c r="AH48" s="1094"/>
      <c r="AI48" s="1094"/>
      <c r="AJ48" s="1095"/>
      <c r="AK48" s="1054"/>
      <c r="AL48" s="1048"/>
      <c r="AM48" s="1048"/>
      <c r="AN48" s="1048"/>
      <c r="AO48" s="1048"/>
      <c r="AP48" s="1048"/>
      <c r="AQ48" s="1048"/>
      <c r="AR48" s="1048"/>
      <c r="AS48" s="1048"/>
      <c r="AT48" s="1048"/>
      <c r="AU48" s="1048"/>
      <c r="AV48" s="1048"/>
      <c r="AW48" s="1048"/>
      <c r="AX48" s="1048"/>
      <c r="AY48" s="1048"/>
      <c r="AZ48" s="1116"/>
      <c r="BA48" s="1116"/>
      <c r="BB48" s="1116"/>
      <c r="BC48" s="1116"/>
      <c r="BD48" s="1116"/>
      <c r="BE48" s="1106"/>
      <c r="BF48" s="1106"/>
      <c r="BG48" s="1106"/>
      <c r="BH48" s="1106"/>
      <c r="BI48" s="1107"/>
      <c r="BJ48" s="308"/>
      <c r="BK48" s="308"/>
      <c r="BL48" s="308"/>
      <c r="BM48" s="308"/>
      <c r="BN48" s="308"/>
      <c r="BO48" s="321"/>
      <c r="BP48" s="321"/>
      <c r="BQ48" s="318">
        <v>42</v>
      </c>
      <c r="BR48" s="319"/>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c r="EA48" s="302"/>
    </row>
    <row r="49" spans="1:131" s="303" customFormat="1" ht="26.25" customHeight="1" x14ac:dyDescent="0.15">
      <c r="A49" s="317">
        <v>22</v>
      </c>
      <c r="B49" s="1111"/>
      <c r="C49" s="1112"/>
      <c r="D49" s="1112"/>
      <c r="E49" s="1112"/>
      <c r="F49" s="1112"/>
      <c r="G49" s="1112"/>
      <c r="H49" s="1112"/>
      <c r="I49" s="1112"/>
      <c r="J49" s="1112"/>
      <c r="K49" s="1112"/>
      <c r="L49" s="1112"/>
      <c r="M49" s="1112"/>
      <c r="N49" s="1112"/>
      <c r="O49" s="1112"/>
      <c r="P49" s="1113"/>
      <c r="Q49" s="1117"/>
      <c r="R49" s="1118"/>
      <c r="S49" s="1118"/>
      <c r="T49" s="1118"/>
      <c r="U49" s="1118"/>
      <c r="V49" s="1118"/>
      <c r="W49" s="1118"/>
      <c r="X49" s="1118"/>
      <c r="Y49" s="1118"/>
      <c r="Z49" s="1118"/>
      <c r="AA49" s="1118"/>
      <c r="AB49" s="1118"/>
      <c r="AC49" s="1118"/>
      <c r="AD49" s="1118"/>
      <c r="AE49" s="1119"/>
      <c r="AF49" s="1093"/>
      <c r="AG49" s="1094"/>
      <c r="AH49" s="1094"/>
      <c r="AI49" s="1094"/>
      <c r="AJ49" s="1095"/>
      <c r="AK49" s="1054"/>
      <c r="AL49" s="1048"/>
      <c r="AM49" s="1048"/>
      <c r="AN49" s="1048"/>
      <c r="AO49" s="1048"/>
      <c r="AP49" s="1048"/>
      <c r="AQ49" s="1048"/>
      <c r="AR49" s="1048"/>
      <c r="AS49" s="1048"/>
      <c r="AT49" s="1048"/>
      <c r="AU49" s="1048"/>
      <c r="AV49" s="1048"/>
      <c r="AW49" s="1048"/>
      <c r="AX49" s="1048"/>
      <c r="AY49" s="1048"/>
      <c r="AZ49" s="1116"/>
      <c r="BA49" s="1116"/>
      <c r="BB49" s="1116"/>
      <c r="BC49" s="1116"/>
      <c r="BD49" s="1116"/>
      <c r="BE49" s="1106"/>
      <c r="BF49" s="1106"/>
      <c r="BG49" s="1106"/>
      <c r="BH49" s="1106"/>
      <c r="BI49" s="1107"/>
      <c r="BJ49" s="308"/>
      <c r="BK49" s="308"/>
      <c r="BL49" s="308"/>
      <c r="BM49" s="308"/>
      <c r="BN49" s="308"/>
      <c r="BO49" s="321"/>
      <c r="BP49" s="321"/>
      <c r="BQ49" s="318">
        <v>43</v>
      </c>
      <c r="BR49" s="319"/>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c r="EA49" s="302"/>
    </row>
    <row r="50" spans="1:131" s="303" customFormat="1" ht="26.25" customHeight="1" x14ac:dyDescent="0.15">
      <c r="A50" s="317">
        <v>23</v>
      </c>
      <c r="B50" s="1111"/>
      <c r="C50" s="1112"/>
      <c r="D50" s="1112"/>
      <c r="E50" s="1112"/>
      <c r="F50" s="1112"/>
      <c r="G50" s="1112"/>
      <c r="H50" s="1112"/>
      <c r="I50" s="1112"/>
      <c r="J50" s="1112"/>
      <c r="K50" s="1112"/>
      <c r="L50" s="1112"/>
      <c r="M50" s="1112"/>
      <c r="N50" s="1112"/>
      <c r="O50" s="1112"/>
      <c r="P50" s="1113"/>
      <c r="Q50" s="1114"/>
      <c r="R50" s="1097"/>
      <c r="S50" s="1097"/>
      <c r="T50" s="1097"/>
      <c r="U50" s="1097"/>
      <c r="V50" s="1097"/>
      <c r="W50" s="1097"/>
      <c r="X50" s="1097"/>
      <c r="Y50" s="1097"/>
      <c r="Z50" s="1097"/>
      <c r="AA50" s="1097"/>
      <c r="AB50" s="1097"/>
      <c r="AC50" s="1097"/>
      <c r="AD50" s="1097"/>
      <c r="AE50" s="1115"/>
      <c r="AF50" s="1093"/>
      <c r="AG50" s="1094"/>
      <c r="AH50" s="1094"/>
      <c r="AI50" s="1094"/>
      <c r="AJ50" s="1095"/>
      <c r="AK50" s="1096"/>
      <c r="AL50" s="1097"/>
      <c r="AM50" s="1097"/>
      <c r="AN50" s="1097"/>
      <c r="AO50" s="1097"/>
      <c r="AP50" s="1097"/>
      <c r="AQ50" s="1097"/>
      <c r="AR50" s="1097"/>
      <c r="AS50" s="1097"/>
      <c r="AT50" s="1097"/>
      <c r="AU50" s="1097"/>
      <c r="AV50" s="1097"/>
      <c r="AW50" s="1097"/>
      <c r="AX50" s="1097"/>
      <c r="AY50" s="1097"/>
      <c r="AZ50" s="1098"/>
      <c r="BA50" s="1098"/>
      <c r="BB50" s="1098"/>
      <c r="BC50" s="1098"/>
      <c r="BD50" s="1098"/>
      <c r="BE50" s="1106"/>
      <c r="BF50" s="1106"/>
      <c r="BG50" s="1106"/>
      <c r="BH50" s="1106"/>
      <c r="BI50" s="1107"/>
      <c r="BJ50" s="308"/>
      <c r="BK50" s="308"/>
      <c r="BL50" s="308"/>
      <c r="BM50" s="308"/>
      <c r="BN50" s="308"/>
      <c r="BO50" s="321"/>
      <c r="BP50" s="321"/>
      <c r="BQ50" s="318">
        <v>44</v>
      </c>
      <c r="BR50" s="319"/>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c r="EA50" s="302"/>
    </row>
    <row r="51" spans="1:131" s="303" customFormat="1" ht="26.25" customHeight="1" x14ac:dyDescent="0.15">
      <c r="A51" s="317">
        <v>24</v>
      </c>
      <c r="B51" s="1111"/>
      <c r="C51" s="1112"/>
      <c r="D51" s="1112"/>
      <c r="E51" s="1112"/>
      <c r="F51" s="1112"/>
      <c r="G51" s="1112"/>
      <c r="H51" s="1112"/>
      <c r="I51" s="1112"/>
      <c r="J51" s="1112"/>
      <c r="K51" s="1112"/>
      <c r="L51" s="1112"/>
      <c r="M51" s="1112"/>
      <c r="N51" s="1112"/>
      <c r="O51" s="1112"/>
      <c r="P51" s="1113"/>
      <c r="Q51" s="1114"/>
      <c r="R51" s="1097"/>
      <c r="S51" s="1097"/>
      <c r="T51" s="1097"/>
      <c r="U51" s="1097"/>
      <c r="V51" s="1097"/>
      <c r="W51" s="1097"/>
      <c r="X51" s="1097"/>
      <c r="Y51" s="1097"/>
      <c r="Z51" s="1097"/>
      <c r="AA51" s="1097"/>
      <c r="AB51" s="1097"/>
      <c r="AC51" s="1097"/>
      <c r="AD51" s="1097"/>
      <c r="AE51" s="1115"/>
      <c r="AF51" s="1093"/>
      <c r="AG51" s="1094"/>
      <c r="AH51" s="1094"/>
      <c r="AI51" s="1094"/>
      <c r="AJ51" s="1095"/>
      <c r="AK51" s="1096"/>
      <c r="AL51" s="1097"/>
      <c r="AM51" s="1097"/>
      <c r="AN51" s="1097"/>
      <c r="AO51" s="1097"/>
      <c r="AP51" s="1097"/>
      <c r="AQ51" s="1097"/>
      <c r="AR51" s="1097"/>
      <c r="AS51" s="1097"/>
      <c r="AT51" s="1097"/>
      <c r="AU51" s="1097"/>
      <c r="AV51" s="1097"/>
      <c r="AW51" s="1097"/>
      <c r="AX51" s="1097"/>
      <c r="AY51" s="1097"/>
      <c r="AZ51" s="1098"/>
      <c r="BA51" s="1098"/>
      <c r="BB51" s="1098"/>
      <c r="BC51" s="1098"/>
      <c r="BD51" s="1098"/>
      <c r="BE51" s="1106"/>
      <c r="BF51" s="1106"/>
      <c r="BG51" s="1106"/>
      <c r="BH51" s="1106"/>
      <c r="BI51" s="1107"/>
      <c r="BJ51" s="308"/>
      <c r="BK51" s="308"/>
      <c r="BL51" s="308"/>
      <c r="BM51" s="308"/>
      <c r="BN51" s="308"/>
      <c r="BO51" s="321"/>
      <c r="BP51" s="321"/>
      <c r="BQ51" s="318">
        <v>45</v>
      </c>
      <c r="BR51" s="319"/>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c r="EA51" s="302"/>
    </row>
    <row r="52" spans="1:131" s="303" customFormat="1" ht="26.25" customHeight="1" x14ac:dyDescent="0.15">
      <c r="A52" s="317">
        <v>25</v>
      </c>
      <c r="B52" s="1111"/>
      <c r="C52" s="1112"/>
      <c r="D52" s="1112"/>
      <c r="E52" s="1112"/>
      <c r="F52" s="1112"/>
      <c r="G52" s="1112"/>
      <c r="H52" s="1112"/>
      <c r="I52" s="1112"/>
      <c r="J52" s="1112"/>
      <c r="K52" s="1112"/>
      <c r="L52" s="1112"/>
      <c r="M52" s="1112"/>
      <c r="N52" s="1112"/>
      <c r="O52" s="1112"/>
      <c r="P52" s="1113"/>
      <c r="Q52" s="1114"/>
      <c r="R52" s="1097"/>
      <c r="S52" s="1097"/>
      <c r="T52" s="1097"/>
      <c r="U52" s="1097"/>
      <c r="V52" s="1097"/>
      <c r="W52" s="1097"/>
      <c r="X52" s="1097"/>
      <c r="Y52" s="1097"/>
      <c r="Z52" s="1097"/>
      <c r="AA52" s="1097"/>
      <c r="AB52" s="1097"/>
      <c r="AC52" s="1097"/>
      <c r="AD52" s="1097"/>
      <c r="AE52" s="1115"/>
      <c r="AF52" s="1093"/>
      <c r="AG52" s="1094"/>
      <c r="AH52" s="1094"/>
      <c r="AI52" s="1094"/>
      <c r="AJ52" s="1095"/>
      <c r="AK52" s="1096"/>
      <c r="AL52" s="1097"/>
      <c r="AM52" s="1097"/>
      <c r="AN52" s="1097"/>
      <c r="AO52" s="1097"/>
      <c r="AP52" s="1097"/>
      <c r="AQ52" s="1097"/>
      <c r="AR52" s="1097"/>
      <c r="AS52" s="1097"/>
      <c r="AT52" s="1097"/>
      <c r="AU52" s="1097"/>
      <c r="AV52" s="1097"/>
      <c r="AW52" s="1097"/>
      <c r="AX52" s="1097"/>
      <c r="AY52" s="1097"/>
      <c r="AZ52" s="1098"/>
      <c r="BA52" s="1098"/>
      <c r="BB52" s="1098"/>
      <c r="BC52" s="1098"/>
      <c r="BD52" s="1098"/>
      <c r="BE52" s="1106"/>
      <c r="BF52" s="1106"/>
      <c r="BG52" s="1106"/>
      <c r="BH52" s="1106"/>
      <c r="BI52" s="1107"/>
      <c r="BJ52" s="308"/>
      <c r="BK52" s="308"/>
      <c r="BL52" s="308"/>
      <c r="BM52" s="308"/>
      <c r="BN52" s="308"/>
      <c r="BO52" s="321"/>
      <c r="BP52" s="321"/>
      <c r="BQ52" s="318">
        <v>46</v>
      </c>
      <c r="BR52" s="319"/>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c r="EA52" s="302"/>
    </row>
    <row r="53" spans="1:131" s="303" customFormat="1" ht="26.25" customHeight="1" x14ac:dyDescent="0.15">
      <c r="A53" s="317">
        <v>26</v>
      </c>
      <c r="B53" s="1111"/>
      <c r="C53" s="1112"/>
      <c r="D53" s="1112"/>
      <c r="E53" s="1112"/>
      <c r="F53" s="1112"/>
      <c r="G53" s="1112"/>
      <c r="H53" s="1112"/>
      <c r="I53" s="1112"/>
      <c r="J53" s="1112"/>
      <c r="K53" s="1112"/>
      <c r="L53" s="1112"/>
      <c r="M53" s="1112"/>
      <c r="N53" s="1112"/>
      <c r="O53" s="1112"/>
      <c r="P53" s="1113"/>
      <c r="Q53" s="1114"/>
      <c r="R53" s="1097"/>
      <c r="S53" s="1097"/>
      <c r="T53" s="1097"/>
      <c r="U53" s="1097"/>
      <c r="V53" s="1097"/>
      <c r="W53" s="1097"/>
      <c r="X53" s="1097"/>
      <c r="Y53" s="1097"/>
      <c r="Z53" s="1097"/>
      <c r="AA53" s="1097"/>
      <c r="AB53" s="1097"/>
      <c r="AC53" s="1097"/>
      <c r="AD53" s="1097"/>
      <c r="AE53" s="1115"/>
      <c r="AF53" s="1093"/>
      <c r="AG53" s="1094"/>
      <c r="AH53" s="1094"/>
      <c r="AI53" s="1094"/>
      <c r="AJ53" s="1095"/>
      <c r="AK53" s="1096"/>
      <c r="AL53" s="1097"/>
      <c r="AM53" s="1097"/>
      <c r="AN53" s="1097"/>
      <c r="AO53" s="1097"/>
      <c r="AP53" s="1097"/>
      <c r="AQ53" s="1097"/>
      <c r="AR53" s="1097"/>
      <c r="AS53" s="1097"/>
      <c r="AT53" s="1097"/>
      <c r="AU53" s="1097"/>
      <c r="AV53" s="1097"/>
      <c r="AW53" s="1097"/>
      <c r="AX53" s="1097"/>
      <c r="AY53" s="1097"/>
      <c r="AZ53" s="1098"/>
      <c r="BA53" s="1098"/>
      <c r="BB53" s="1098"/>
      <c r="BC53" s="1098"/>
      <c r="BD53" s="1098"/>
      <c r="BE53" s="1106"/>
      <c r="BF53" s="1106"/>
      <c r="BG53" s="1106"/>
      <c r="BH53" s="1106"/>
      <c r="BI53" s="1107"/>
      <c r="BJ53" s="308"/>
      <c r="BK53" s="308"/>
      <c r="BL53" s="308"/>
      <c r="BM53" s="308"/>
      <c r="BN53" s="308"/>
      <c r="BO53" s="321"/>
      <c r="BP53" s="321"/>
      <c r="BQ53" s="318">
        <v>47</v>
      </c>
      <c r="BR53" s="319"/>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c r="EA53" s="302"/>
    </row>
    <row r="54" spans="1:131" s="303" customFormat="1" ht="26.25" customHeight="1" x14ac:dyDescent="0.15">
      <c r="A54" s="317">
        <v>27</v>
      </c>
      <c r="B54" s="1111"/>
      <c r="C54" s="1112"/>
      <c r="D54" s="1112"/>
      <c r="E54" s="1112"/>
      <c r="F54" s="1112"/>
      <c r="G54" s="1112"/>
      <c r="H54" s="1112"/>
      <c r="I54" s="1112"/>
      <c r="J54" s="1112"/>
      <c r="K54" s="1112"/>
      <c r="L54" s="1112"/>
      <c r="M54" s="1112"/>
      <c r="N54" s="1112"/>
      <c r="O54" s="1112"/>
      <c r="P54" s="1113"/>
      <c r="Q54" s="1114"/>
      <c r="R54" s="1097"/>
      <c r="S54" s="1097"/>
      <c r="T54" s="1097"/>
      <c r="U54" s="1097"/>
      <c r="V54" s="1097"/>
      <c r="W54" s="1097"/>
      <c r="X54" s="1097"/>
      <c r="Y54" s="1097"/>
      <c r="Z54" s="1097"/>
      <c r="AA54" s="1097"/>
      <c r="AB54" s="1097"/>
      <c r="AC54" s="1097"/>
      <c r="AD54" s="1097"/>
      <c r="AE54" s="1115"/>
      <c r="AF54" s="1093"/>
      <c r="AG54" s="1094"/>
      <c r="AH54" s="1094"/>
      <c r="AI54" s="1094"/>
      <c r="AJ54" s="1095"/>
      <c r="AK54" s="1096"/>
      <c r="AL54" s="1097"/>
      <c r="AM54" s="1097"/>
      <c r="AN54" s="1097"/>
      <c r="AO54" s="1097"/>
      <c r="AP54" s="1097"/>
      <c r="AQ54" s="1097"/>
      <c r="AR54" s="1097"/>
      <c r="AS54" s="1097"/>
      <c r="AT54" s="1097"/>
      <c r="AU54" s="1097"/>
      <c r="AV54" s="1097"/>
      <c r="AW54" s="1097"/>
      <c r="AX54" s="1097"/>
      <c r="AY54" s="1097"/>
      <c r="AZ54" s="1098"/>
      <c r="BA54" s="1098"/>
      <c r="BB54" s="1098"/>
      <c r="BC54" s="1098"/>
      <c r="BD54" s="1098"/>
      <c r="BE54" s="1106"/>
      <c r="BF54" s="1106"/>
      <c r="BG54" s="1106"/>
      <c r="BH54" s="1106"/>
      <c r="BI54" s="1107"/>
      <c r="BJ54" s="308"/>
      <c r="BK54" s="308"/>
      <c r="BL54" s="308"/>
      <c r="BM54" s="308"/>
      <c r="BN54" s="308"/>
      <c r="BO54" s="321"/>
      <c r="BP54" s="321"/>
      <c r="BQ54" s="318">
        <v>48</v>
      </c>
      <c r="BR54" s="319"/>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c r="EA54" s="302"/>
    </row>
    <row r="55" spans="1:131" s="303" customFormat="1" ht="26.25" customHeight="1" x14ac:dyDescent="0.15">
      <c r="A55" s="317">
        <v>28</v>
      </c>
      <c r="B55" s="1111"/>
      <c r="C55" s="1112"/>
      <c r="D55" s="1112"/>
      <c r="E55" s="1112"/>
      <c r="F55" s="1112"/>
      <c r="G55" s="1112"/>
      <c r="H55" s="1112"/>
      <c r="I55" s="1112"/>
      <c r="J55" s="1112"/>
      <c r="K55" s="1112"/>
      <c r="L55" s="1112"/>
      <c r="M55" s="1112"/>
      <c r="N55" s="1112"/>
      <c r="O55" s="1112"/>
      <c r="P55" s="1113"/>
      <c r="Q55" s="1114"/>
      <c r="R55" s="1097"/>
      <c r="S55" s="1097"/>
      <c r="T55" s="1097"/>
      <c r="U55" s="1097"/>
      <c r="V55" s="1097"/>
      <c r="W55" s="1097"/>
      <c r="X55" s="1097"/>
      <c r="Y55" s="1097"/>
      <c r="Z55" s="1097"/>
      <c r="AA55" s="1097"/>
      <c r="AB55" s="1097"/>
      <c r="AC55" s="1097"/>
      <c r="AD55" s="1097"/>
      <c r="AE55" s="1115"/>
      <c r="AF55" s="1093"/>
      <c r="AG55" s="1094"/>
      <c r="AH55" s="1094"/>
      <c r="AI55" s="1094"/>
      <c r="AJ55" s="1095"/>
      <c r="AK55" s="1096"/>
      <c r="AL55" s="1097"/>
      <c r="AM55" s="1097"/>
      <c r="AN55" s="1097"/>
      <c r="AO55" s="1097"/>
      <c r="AP55" s="1097"/>
      <c r="AQ55" s="1097"/>
      <c r="AR55" s="1097"/>
      <c r="AS55" s="1097"/>
      <c r="AT55" s="1097"/>
      <c r="AU55" s="1097"/>
      <c r="AV55" s="1097"/>
      <c r="AW55" s="1097"/>
      <c r="AX55" s="1097"/>
      <c r="AY55" s="1097"/>
      <c r="AZ55" s="1098"/>
      <c r="BA55" s="1098"/>
      <c r="BB55" s="1098"/>
      <c r="BC55" s="1098"/>
      <c r="BD55" s="1098"/>
      <c r="BE55" s="1106"/>
      <c r="BF55" s="1106"/>
      <c r="BG55" s="1106"/>
      <c r="BH55" s="1106"/>
      <c r="BI55" s="1107"/>
      <c r="BJ55" s="308"/>
      <c r="BK55" s="308"/>
      <c r="BL55" s="308"/>
      <c r="BM55" s="308"/>
      <c r="BN55" s="308"/>
      <c r="BO55" s="321"/>
      <c r="BP55" s="321"/>
      <c r="BQ55" s="318">
        <v>49</v>
      </c>
      <c r="BR55" s="319"/>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c r="EA55" s="302"/>
    </row>
    <row r="56" spans="1:131" s="303" customFormat="1" ht="26.25" customHeight="1" x14ac:dyDescent="0.15">
      <c r="A56" s="317">
        <v>29</v>
      </c>
      <c r="B56" s="1111"/>
      <c r="C56" s="1112"/>
      <c r="D56" s="1112"/>
      <c r="E56" s="1112"/>
      <c r="F56" s="1112"/>
      <c r="G56" s="1112"/>
      <c r="H56" s="1112"/>
      <c r="I56" s="1112"/>
      <c r="J56" s="1112"/>
      <c r="K56" s="1112"/>
      <c r="L56" s="1112"/>
      <c r="M56" s="1112"/>
      <c r="N56" s="1112"/>
      <c r="O56" s="1112"/>
      <c r="P56" s="1113"/>
      <c r="Q56" s="1114"/>
      <c r="R56" s="1097"/>
      <c r="S56" s="1097"/>
      <c r="T56" s="1097"/>
      <c r="U56" s="1097"/>
      <c r="V56" s="1097"/>
      <c r="W56" s="1097"/>
      <c r="X56" s="1097"/>
      <c r="Y56" s="1097"/>
      <c r="Z56" s="1097"/>
      <c r="AA56" s="1097"/>
      <c r="AB56" s="1097"/>
      <c r="AC56" s="1097"/>
      <c r="AD56" s="1097"/>
      <c r="AE56" s="1115"/>
      <c r="AF56" s="1093"/>
      <c r="AG56" s="1094"/>
      <c r="AH56" s="1094"/>
      <c r="AI56" s="1094"/>
      <c r="AJ56" s="1095"/>
      <c r="AK56" s="1096"/>
      <c r="AL56" s="1097"/>
      <c r="AM56" s="1097"/>
      <c r="AN56" s="1097"/>
      <c r="AO56" s="1097"/>
      <c r="AP56" s="1097"/>
      <c r="AQ56" s="1097"/>
      <c r="AR56" s="1097"/>
      <c r="AS56" s="1097"/>
      <c r="AT56" s="1097"/>
      <c r="AU56" s="1097"/>
      <c r="AV56" s="1097"/>
      <c r="AW56" s="1097"/>
      <c r="AX56" s="1097"/>
      <c r="AY56" s="1097"/>
      <c r="AZ56" s="1098"/>
      <c r="BA56" s="1098"/>
      <c r="BB56" s="1098"/>
      <c r="BC56" s="1098"/>
      <c r="BD56" s="1098"/>
      <c r="BE56" s="1106"/>
      <c r="BF56" s="1106"/>
      <c r="BG56" s="1106"/>
      <c r="BH56" s="1106"/>
      <c r="BI56" s="1107"/>
      <c r="BJ56" s="308"/>
      <c r="BK56" s="308"/>
      <c r="BL56" s="308"/>
      <c r="BM56" s="308"/>
      <c r="BN56" s="308"/>
      <c r="BO56" s="321"/>
      <c r="BP56" s="321"/>
      <c r="BQ56" s="318">
        <v>50</v>
      </c>
      <c r="BR56" s="319"/>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c r="EA56" s="302"/>
    </row>
    <row r="57" spans="1:131" s="303" customFormat="1" ht="26.25" customHeight="1" x14ac:dyDescent="0.15">
      <c r="A57" s="317">
        <v>30</v>
      </c>
      <c r="B57" s="1111"/>
      <c r="C57" s="1112"/>
      <c r="D57" s="1112"/>
      <c r="E57" s="1112"/>
      <c r="F57" s="1112"/>
      <c r="G57" s="1112"/>
      <c r="H57" s="1112"/>
      <c r="I57" s="1112"/>
      <c r="J57" s="1112"/>
      <c r="K57" s="1112"/>
      <c r="L57" s="1112"/>
      <c r="M57" s="1112"/>
      <c r="N57" s="1112"/>
      <c r="O57" s="1112"/>
      <c r="P57" s="1113"/>
      <c r="Q57" s="1114"/>
      <c r="R57" s="1097"/>
      <c r="S57" s="1097"/>
      <c r="T57" s="1097"/>
      <c r="U57" s="1097"/>
      <c r="V57" s="1097"/>
      <c r="W57" s="1097"/>
      <c r="X57" s="1097"/>
      <c r="Y57" s="1097"/>
      <c r="Z57" s="1097"/>
      <c r="AA57" s="1097"/>
      <c r="AB57" s="1097"/>
      <c r="AC57" s="1097"/>
      <c r="AD57" s="1097"/>
      <c r="AE57" s="1115"/>
      <c r="AF57" s="1093"/>
      <c r="AG57" s="1094"/>
      <c r="AH57" s="1094"/>
      <c r="AI57" s="1094"/>
      <c r="AJ57" s="1095"/>
      <c r="AK57" s="1096"/>
      <c r="AL57" s="1097"/>
      <c r="AM57" s="1097"/>
      <c r="AN57" s="1097"/>
      <c r="AO57" s="1097"/>
      <c r="AP57" s="1097"/>
      <c r="AQ57" s="1097"/>
      <c r="AR57" s="1097"/>
      <c r="AS57" s="1097"/>
      <c r="AT57" s="1097"/>
      <c r="AU57" s="1097"/>
      <c r="AV57" s="1097"/>
      <c r="AW57" s="1097"/>
      <c r="AX57" s="1097"/>
      <c r="AY57" s="1097"/>
      <c r="AZ57" s="1098"/>
      <c r="BA57" s="1098"/>
      <c r="BB57" s="1098"/>
      <c r="BC57" s="1098"/>
      <c r="BD57" s="1098"/>
      <c r="BE57" s="1106"/>
      <c r="BF57" s="1106"/>
      <c r="BG57" s="1106"/>
      <c r="BH57" s="1106"/>
      <c r="BI57" s="1107"/>
      <c r="BJ57" s="308"/>
      <c r="BK57" s="308"/>
      <c r="BL57" s="308"/>
      <c r="BM57" s="308"/>
      <c r="BN57" s="308"/>
      <c r="BO57" s="321"/>
      <c r="BP57" s="321"/>
      <c r="BQ57" s="318">
        <v>51</v>
      </c>
      <c r="BR57" s="319"/>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c r="EA57" s="302"/>
    </row>
    <row r="58" spans="1:131" s="303" customFormat="1" ht="26.25" customHeight="1" x14ac:dyDescent="0.15">
      <c r="A58" s="317">
        <v>31</v>
      </c>
      <c r="B58" s="1111"/>
      <c r="C58" s="1112"/>
      <c r="D58" s="1112"/>
      <c r="E58" s="1112"/>
      <c r="F58" s="1112"/>
      <c r="G58" s="1112"/>
      <c r="H58" s="1112"/>
      <c r="I58" s="1112"/>
      <c r="J58" s="1112"/>
      <c r="K58" s="1112"/>
      <c r="L58" s="1112"/>
      <c r="M58" s="1112"/>
      <c r="N58" s="1112"/>
      <c r="O58" s="1112"/>
      <c r="P58" s="1113"/>
      <c r="Q58" s="1114"/>
      <c r="R58" s="1097"/>
      <c r="S58" s="1097"/>
      <c r="T58" s="1097"/>
      <c r="U58" s="1097"/>
      <c r="V58" s="1097"/>
      <c r="W58" s="1097"/>
      <c r="X58" s="1097"/>
      <c r="Y58" s="1097"/>
      <c r="Z58" s="1097"/>
      <c r="AA58" s="1097"/>
      <c r="AB58" s="1097"/>
      <c r="AC58" s="1097"/>
      <c r="AD58" s="1097"/>
      <c r="AE58" s="1115"/>
      <c r="AF58" s="1093"/>
      <c r="AG58" s="1094"/>
      <c r="AH58" s="1094"/>
      <c r="AI58" s="1094"/>
      <c r="AJ58" s="1095"/>
      <c r="AK58" s="1096"/>
      <c r="AL58" s="1097"/>
      <c r="AM58" s="1097"/>
      <c r="AN58" s="1097"/>
      <c r="AO58" s="1097"/>
      <c r="AP58" s="1097"/>
      <c r="AQ58" s="1097"/>
      <c r="AR58" s="1097"/>
      <c r="AS58" s="1097"/>
      <c r="AT58" s="1097"/>
      <c r="AU58" s="1097"/>
      <c r="AV58" s="1097"/>
      <c r="AW58" s="1097"/>
      <c r="AX58" s="1097"/>
      <c r="AY58" s="1097"/>
      <c r="AZ58" s="1098"/>
      <c r="BA58" s="1098"/>
      <c r="BB58" s="1098"/>
      <c r="BC58" s="1098"/>
      <c r="BD58" s="1098"/>
      <c r="BE58" s="1106"/>
      <c r="BF58" s="1106"/>
      <c r="BG58" s="1106"/>
      <c r="BH58" s="1106"/>
      <c r="BI58" s="1107"/>
      <c r="BJ58" s="308"/>
      <c r="BK58" s="308"/>
      <c r="BL58" s="308"/>
      <c r="BM58" s="308"/>
      <c r="BN58" s="308"/>
      <c r="BO58" s="321"/>
      <c r="BP58" s="321"/>
      <c r="BQ58" s="318">
        <v>52</v>
      </c>
      <c r="BR58" s="319"/>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c r="EA58" s="302"/>
    </row>
    <row r="59" spans="1:131" s="303" customFormat="1" ht="26.25" customHeight="1" x14ac:dyDescent="0.15">
      <c r="A59" s="317">
        <v>32</v>
      </c>
      <c r="B59" s="1111"/>
      <c r="C59" s="1112"/>
      <c r="D59" s="1112"/>
      <c r="E59" s="1112"/>
      <c r="F59" s="1112"/>
      <c r="G59" s="1112"/>
      <c r="H59" s="1112"/>
      <c r="I59" s="1112"/>
      <c r="J59" s="1112"/>
      <c r="K59" s="1112"/>
      <c r="L59" s="1112"/>
      <c r="M59" s="1112"/>
      <c r="N59" s="1112"/>
      <c r="O59" s="1112"/>
      <c r="P59" s="1113"/>
      <c r="Q59" s="1114"/>
      <c r="R59" s="1097"/>
      <c r="S59" s="1097"/>
      <c r="T59" s="1097"/>
      <c r="U59" s="1097"/>
      <c r="V59" s="1097"/>
      <c r="W59" s="1097"/>
      <c r="X59" s="1097"/>
      <c r="Y59" s="1097"/>
      <c r="Z59" s="1097"/>
      <c r="AA59" s="1097"/>
      <c r="AB59" s="1097"/>
      <c r="AC59" s="1097"/>
      <c r="AD59" s="1097"/>
      <c r="AE59" s="1115"/>
      <c r="AF59" s="1093"/>
      <c r="AG59" s="1094"/>
      <c r="AH59" s="1094"/>
      <c r="AI59" s="1094"/>
      <c r="AJ59" s="1095"/>
      <c r="AK59" s="1096"/>
      <c r="AL59" s="1097"/>
      <c r="AM59" s="1097"/>
      <c r="AN59" s="1097"/>
      <c r="AO59" s="1097"/>
      <c r="AP59" s="1097"/>
      <c r="AQ59" s="1097"/>
      <c r="AR59" s="1097"/>
      <c r="AS59" s="1097"/>
      <c r="AT59" s="1097"/>
      <c r="AU59" s="1097"/>
      <c r="AV59" s="1097"/>
      <c r="AW59" s="1097"/>
      <c r="AX59" s="1097"/>
      <c r="AY59" s="1097"/>
      <c r="AZ59" s="1098"/>
      <c r="BA59" s="1098"/>
      <c r="BB59" s="1098"/>
      <c r="BC59" s="1098"/>
      <c r="BD59" s="1098"/>
      <c r="BE59" s="1106"/>
      <c r="BF59" s="1106"/>
      <c r="BG59" s="1106"/>
      <c r="BH59" s="1106"/>
      <c r="BI59" s="1107"/>
      <c r="BJ59" s="308"/>
      <c r="BK59" s="308"/>
      <c r="BL59" s="308"/>
      <c r="BM59" s="308"/>
      <c r="BN59" s="308"/>
      <c r="BO59" s="321"/>
      <c r="BP59" s="321"/>
      <c r="BQ59" s="318">
        <v>53</v>
      </c>
      <c r="BR59" s="319"/>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c r="EA59" s="302"/>
    </row>
    <row r="60" spans="1:131" s="303" customFormat="1" ht="26.25" customHeight="1" x14ac:dyDescent="0.15">
      <c r="A60" s="317">
        <v>33</v>
      </c>
      <c r="B60" s="1111"/>
      <c r="C60" s="1112"/>
      <c r="D60" s="1112"/>
      <c r="E60" s="1112"/>
      <c r="F60" s="1112"/>
      <c r="G60" s="1112"/>
      <c r="H60" s="1112"/>
      <c r="I60" s="1112"/>
      <c r="J60" s="1112"/>
      <c r="K60" s="1112"/>
      <c r="L60" s="1112"/>
      <c r="M60" s="1112"/>
      <c r="N60" s="1112"/>
      <c r="O60" s="1112"/>
      <c r="P60" s="1113"/>
      <c r="Q60" s="1114"/>
      <c r="R60" s="1097"/>
      <c r="S60" s="1097"/>
      <c r="T60" s="1097"/>
      <c r="U60" s="1097"/>
      <c r="V60" s="1097"/>
      <c r="W60" s="1097"/>
      <c r="X60" s="1097"/>
      <c r="Y60" s="1097"/>
      <c r="Z60" s="1097"/>
      <c r="AA60" s="1097"/>
      <c r="AB60" s="1097"/>
      <c r="AC60" s="1097"/>
      <c r="AD60" s="1097"/>
      <c r="AE60" s="1115"/>
      <c r="AF60" s="1093"/>
      <c r="AG60" s="1094"/>
      <c r="AH60" s="1094"/>
      <c r="AI60" s="1094"/>
      <c r="AJ60" s="1095"/>
      <c r="AK60" s="1096"/>
      <c r="AL60" s="1097"/>
      <c r="AM60" s="1097"/>
      <c r="AN60" s="1097"/>
      <c r="AO60" s="1097"/>
      <c r="AP60" s="1097"/>
      <c r="AQ60" s="1097"/>
      <c r="AR60" s="1097"/>
      <c r="AS60" s="1097"/>
      <c r="AT60" s="1097"/>
      <c r="AU60" s="1097"/>
      <c r="AV60" s="1097"/>
      <c r="AW60" s="1097"/>
      <c r="AX60" s="1097"/>
      <c r="AY60" s="1097"/>
      <c r="AZ60" s="1098"/>
      <c r="BA60" s="1098"/>
      <c r="BB60" s="1098"/>
      <c r="BC60" s="1098"/>
      <c r="BD60" s="1098"/>
      <c r="BE60" s="1106"/>
      <c r="BF60" s="1106"/>
      <c r="BG60" s="1106"/>
      <c r="BH60" s="1106"/>
      <c r="BI60" s="1107"/>
      <c r="BJ60" s="308"/>
      <c r="BK60" s="308"/>
      <c r="BL60" s="308"/>
      <c r="BM60" s="308"/>
      <c r="BN60" s="308"/>
      <c r="BO60" s="321"/>
      <c r="BP60" s="321"/>
      <c r="BQ60" s="318">
        <v>54</v>
      </c>
      <c r="BR60" s="319"/>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c r="EA60" s="302"/>
    </row>
    <row r="61" spans="1:131" s="303" customFormat="1" ht="26.25" customHeight="1" thickBot="1" x14ac:dyDescent="0.2">
      <c r="A61" s="317">
        <v>34</v>
      </c>
      <c r="B61" s="1111"/>
      <c r="C61" s="1112"/>
      <c r="D61" s="1112"/>
      <c r="E61" s="1112"/>
      <c r="F61" s="1112"/>
      <c r="G61" s="1112"/>
      <c r="H61" s="1112"/>
      <c r="I61" s="1112"/>
      <c r="J61" s="1112"/>
      <c r="K61" s="1112"/>
      <c r="L61" s="1112"/>
      <c r="M61" s="1112"/>
      <c r="N61" s="1112"/>
      <c r="O61" s="1112"/>
      <c r="P61" s="1113"/>
      <c r="Q61" s="1114"/>
      <c r="R61" s="1097"/>
      <c r="S61" s="1097"/>
      <c r="T61" s="1097"/>
      <c r="U61" s="1097"/>
      <c r="V61" s="1097"/>
      <c r="W61" s="1097"/>
      <c r="X61" s="1097"/>
      <c r="Y61" s="1097"/>
      <c r="Z61" s="1097"/>
      <c r="AA61" s="1097"/>
      <c r="AB61" s="1097"/>
      <c r="AC61" s="1097"/>
      <c r="AD61" s="1097"/>
      <c r="AE61" s="1115"/>
      <c r="AF61" s="1093"/>
      <c r="AG61" s="1094"/>
      <c r="AH61" s="1094"/>
      <c r="AI61" s="1094"/>
      <c r="AJ61" s="1095"/>
      <c r="AK61" s="1096"/>
      <c r="AL61" s="1097"/>
      <c r="AM61" s="1097"/>
      <c r="AN61" s="1097"/>
      <c r="AO61" s="1097"/>
      <c r="AP61" s="1097"/>
      <c r="AQ61" s="1097"/>
      <c r="AR61" s="1097"/>
      <c r="AS61" s="1097"/>
      <c r="AT61" s="1097"/>
      <c r="AU61" s="1097"/>
      <c r="AV61" s="1097"/>
      <c r="AW61" s="1097"/>
      <c r="AX61" s="1097"/>
      <c r="AY61" s="1097"/>
      <c r="AZ61" s="1098"/>
      <c r="BA61" s="1098"/>
      <c r="BB61" s="1098"/>
      <c r="BC61" s="1098"/>
      <c r="BD61" s="1098"/>
      <c r="BE61" s="1106"/>
      <c r="BF61" s="1106"/>
      <c r="BG61" s="1106"/>
      <c r="BH61" s="1106"/>
      <c r="BI61" s="1107"/>
      <c r="BJ61" s="308"/>
      <c r="BK61" s="308"/>
      <c r="BL61" s="308"/>
      <c r="BM61" s="308"/>
      <c r="BN61" s="308"/>
      <c r="BO61" s="321"/>
      <c r="BP61" s="321"/>
      <c r="BQ61" s="318">
        <v>55</v>
      </c>
      <c r="BR61" s="319"/>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c r="EA61" s="302"/>
    </row>
    <row r="62" spans="1:131" s="303" customFormat="1" ht="26.25" customHeight="1" x14ac:dyDescent="0.15">
      <c r="A62" s="317">
        <v>35</v>
      </c>
      <c r="B62" s="1111"/>
      <c r="C62" s="1112"/>
      <c r="D62" s="1112"/>
      <c r="E62" s="1112"/>
      <c r="F62" s="1112"/>
      <c r="G62" s="1112"/>
      <c r="H62" s="1112"/>
      <c r="I62" s="1112"/>
      <c r="J62" s="1112"/>
      <c r="K62" s="1112"/>
      <c r="L62" s="1112"/>
      <c r="M62" s="1112"/>
      <c r="N62" s="1112"/>
      <c r="O62" s="1112"/>
      <c r="P62" s="1113"/>
      <c r="Q62" s="1114"/>
      <c r="R62" s="1097"/>
      <c r="S62" s="1097"/>
      <c r="T62" s="1097"/>
      <c r="U62" s="1097"/>
      <c r="V62" s="1097"/>
      <c r="W62" s="1097"/>
      <c r="X62" s="1097"/>
      <c r="Y62" s="1097"/>
      <c r="Z62" s="1097"/>
      <c r="AA62" s="1097"/>
      <c r="AB62" s="1097"/>
      <c r="AC62" s="1097"/>
      <c r="AD62" s="1097"/>
      <c r="AE62" s="1115"/>
      <c r="AF62" s="1093"/>
      <c r="AG62" s="1094"/>
      <c r="AH62" s="1094"/>
      <c r="AI62" s="1094"/>
      <c r="AJ62" s="1095"/>
      <c r="AK62" s="1096"/>
      <c r="AL62" s="1097"/>
      <c r="AM62" s="1097"/>
      <c r="AN62" s="1097"/>
      <c r="AO62" s="1097"/>
      <c r="AP62" s="1097"/>
      <c r="AQ62" s="1097"/>
      <c r="AR62" s="1097"/>
      <c r="AS62" s="1097"/>
      <c r="AT62" s="1097"/>
      <c r="AU62" s="1097"/>
      <c r="AV62" s="1097"/>
      <c r="AW62" s="1097"/>
      <c r="AX62" s="1097"/>
      <c r="AY62" s="1097"/>
      <c r="AZ62" s="1098"/>
      <c r="BA62" s="1098"/>
      <c r="BB62" s="1098"/>
      <c r="BC62" s="1098"/>
      <c r="BD62" s="1098"/>
      <c r="BE62" s="1106"/>
      <c r="BF62" s="1106"/>
      <c r="BG62" s="1106"/>
      <c r="BH62" s="1106"/>
      <c r="BI62" s="1107"/>
      <c r="BJ62" s="1108" t="s">
        <v>386</v>
      </c>
      <c r="BK62" s="1109"/>
      <c r="BL62" s="1109"/>
      <c r="BM62" s="1109"/>
      <c r="BN62" s="1110"/>
      <c r="BO62" s="321"/>
      <c r="BP62" s="321"/>
      <c r="BQ62" s="318">
        <v>56</v>
      </c>
      <c r="BR62" s="319"/>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c r="EA62" s="302"/>
    </row>
    <row r="63" spans="1:131" s="303" customFormat="1" ht="26.25" customHeight="1" thickBot="1" x14ac:dyDescent="0.2">
      <c r="A63" s="320" t="s">
        <v>363</v>
      </c>
      <c r="B63" s="1024" t="s">
        <v>387</v>
      </c>
      <c r="C63" s="1025"/>
      <c r="D63" s="1025"/>
      <c r="E63" s="1025"/>
      <c r="F63" s="1025"/>
      <c r="G63" s="1025"/>
      <c r="H63" s="1025"/>
      <c r="I63" s="1025"/>
      <c r="J63" s="1025"/>
      <c r="K63" s="1025"/>
      <c r="L63" s="1025"/>
      <c r="M63" s="1025"/>
      <c r="N63" s="1025"/>
      <c r="O63" s="1025"/>
      <c r="P63" s="1026"/>
      <c r="Q63" s="1039"/>
      <c r="R63" s="1040"/>
      <c r="S63" s="1040"/>
      <c r="T63" s="1040"/>
      <c r="U63" s="1040"/>
      <c r="V63" s="1040"/>
      <c r="W63" s="1040"/>
      <c r="X63" s="1040"/>
      <c r="Y63" s="1040"/>
      <c r="Z63" s="1040"/>
      <c r="AA63" s="1040"/>
      <c r="AB63" s="1040"/>
      <c r="AC63" s="1040"/>
      <c r="AD63" s="1040"/>
      <c r="AE63" s="1102"/>
      <c r="AF63" s="1103">
        <v>353</v>
      </c>
      <c r="AG63" s="819"/>
      <c r="AH63" s="819"/>
      <c r="AI63" s="819"/>
      <c r="AJ63" s="1104"/>
      <c r="AK63" s="1105"/>
      <c r="AL63" s="1040"/>
      <c r="AM63" s="1040"/>
      <c r="AN63" s="1040"/>
      <c r="AO63" s="1040"/>
      <c r="AP63" s="819">
        <v>2675</v>
      </c>
      <c r="AQ63" s="819"/>
      <c r="AR63" s="819"/>
      <c r="AS63" s="819"/>
      <c r="AT63" s="819"/>
      <c r="AU63" s="819">
        <v>132</v>
      </c>
      <c r="AV63" s="819"/>
      <c r="AW63" s="819"/>
      <c r="AX63" s="819"/>
      <c r="AY63" s="819"/>
      <c r="AZ63" s="1099"/>
      <c r="BA63" s="1099"/>
      <c r="BB63" s="1099"/>
      <c r="BC63" s="1099"/>
      <c r="BD63" s="1099"/>
      <c r="BE63" s="820"/>
      <c r="BF63" s="820"/>
      <c r="BG63" s="820"/>
      <c r="BH63" s="820"/>
      <c r="BI63" s="821"/>
      <c r="BJ63" s="1100" t="s">
        <v>110</v>
      </c>
      <c r="BK63" s="1031"/>
      <c r="BL63" s="1031"/>
      <c r="BM63" s="1031"/>
      <c r="BN63" s="1101"/>
      <c r="BO63" s="321"/>
      <c r="BP63" s="321"/>
      <c r="BQ63" s="318">
        <v>57</v>
      </c>
      <c r="BR63" s="319"/>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c r="EA63" s="302"/>
    </row>
    <row r="64" spans="1:131" s="303" customFormat="1" ht="26.25" customHeight="1" x14ac:dyDescent="0.15">
      <c r="A64" s="321"/>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18">
        <v>58</v>
      </c>
      <c r="BR64" s="319"/>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c r="EA64" s="302"/>
    </row>
    <row r="65" spans="1:131" s="303" customFormat="1" ht="26.25" customHeight="1" thickBot="1" x14ac:dyDescent="0.2">
      <c r="A65" s="308" t="s">
        <v>388</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21"/>
      <c r="BF65" s="321"/>
      <c r="BG65" s="321"/>
      <c r="BH65" s="321"/>
      <c r="BI65" s="321"/>
      <c r="BJ65" s="321"/>
      <c r="BK65" s="321"/>
      <c r="BL65" s="321"/>
      <c r="BM65" s="321"/>
      <c r="BN65" s="321"/>
      <c r="BO65" s="321"/>
      <c r="BP65" s="321"/>
      <c r="BQ65" s="318">
        <v>59</v>
      </c>
      <c r="BR65" s="319"/>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c r="EA65" s="302"/>
    </row>
    <row r="66" spans="1:131" s="303" customFormat="1" ht="26.25" customHeight="1" x14ac:dyDescent="0.15">
      <c r="A66" s="1069" t="s">
        <v>389</v>
      </c>
      <c r="B66" s="1070"/>
      <c r="C66" s="1070"/>
      <c r="D66" s="1070"/>
      <c r="E66" s="1070"/>
      <c r="F66" s="1070"/>
      <c r="G66" s="1070"/>
      <c r="H66" s="1070"/>
      <c r="I66" s="1070"/>
      <c r="J66" s="1070"/>
      <c r="K66" s="1070"/>
      <c r="L66" s="1070"/>
      <c r="M66" s="1070"/>
      <c r="N66" s="1070"/>
      <c r="O66" s="1070"/>
      <c r="P66" s="1071"/>
      <c r="Q66" s="1075" t="s">
        <v>390</v>
      </c>
      <c r="R66" s="1076"/>
      <c r="S66" s="1076"/>
      <c r="T66" s="1076"/>
      <c r="U66" s="1077"/>
      <c r="V66" s="1075" t="s">
        <v>391</v>
      </c>
      <c r="W66" s="1076"/>
      <c r="X66" s="1076"/>
      <c r="Y66" s="1076"/>
      <c r="Z66" s="1077"/>
      <c r="AA66" s="1075" t="s">
        <v>392</v>
      </c>
      <c r="AB66" s="1076"/>
      <c r="AC66" s="1076"/>
      <c r="AD66" s="1076"/>
      <c r="AE66" s="1077"/>
      <c r="AF66" s="1081" t="s">
        <v>393</v>
      </c>
      <c r="AG66" s="1082"/>
      <c r="AH66" s="1082"/>
      <c r="AI66" s="1082"/>
      <c r="AJ66" s="1083"/>
      <c r="AK66" s="1075" t="s">
        <v>394</v>
      </c>
      <c r="AL66" s="1070"/>
      <c r="AM66" s="1070"/>
      <c r="AN66" s="1070"/>
      <c r="AO66" s="1071"/>
      <c r="AP66" s="1075" t="s">
        <v>395</v>
      </c>
      <c r="AQ66" s="1076"/>
      <c r="AR66" s="1076"/>
      <c r="AS66" s="1076"/>
      <c r="AT66" s="1077"/>
      <c r="AU66" s="1075" t="s">
        <v>396</v>
      </c>
      <c r="AV66" s="1076"/>
      <c r="AW66" s="1076"/>
      <c r="AX66" s="1076"/>
      <c r="AY66" s="1077"/>
      <c r="AZ66" s="1075" t="s">
        <v>350</v>
      </c>
      <c r="BA66" s="1076"/>
      <c r="BB66" s="1076"/>
      <c r="BC66" s="1076"/>
      <c r="BD66" s="1091"/>
      <c r="BE66" s="321"/>
      <c r="BF66" s="321"/>
      <c r="BG66" s="321"/>
      <c r="BH66" s="321"/>
      <c r="BI66" s="321"/>
      <c r="BJ66" s="321"/>
      <c r="BK66" s="321"/>
      <c r="BL66" s="321"/>
      <c r="BM66" s="321"/>
      <c r="BN66" s="321"/>
      <c r="BO66" s="321"/>
      <c r="BP66" s="321"/>
      <c r="BQ66" s="318">
        <v>60</v>
      </c>
      <c r="BR66" s="323"/>
      <c r="BS66" s="1033"/>
      <c r="BT66" s="1034"/>
      <c r="BU66" s="1034"/>
      <c r="BV66" s="1034"/>
      <c r="BW66" s="1034"/>
      <c r="BX66" s="1034"/>
      <c r="BY66" s="1034"/>
      <c r="BZ66" s="1034"/>
      <c r="CA66" s="1034"/>
      <c r="CB66" s="1034"/>
      <c r="CC66" s="1034"/>
      <c r="CD66" s="1034"/>
      <c r="CE66" s="1034"/>
      <c r="CF66" s="1034"/>
      <c r="CG66" s="1035"/>
      <c r="CH66" s="1036"/>
      <c r="CI66" s="1037"/>
      <c r="CJ66" s="1037"/>
      <c r="CK66" s="1037"/>
      <c r="CL66" s="1038"/>
      <c r="CM66" s="1036"/>
      <c r="CN66" s="1037"/>
      <c r="CO66" s="1037"/>
      <c r="CP66" s="1037"/>
      <c r="CQ66" s="1038"/>
      <c r="CR66" s="1036"/>
      <c r="CS66" s="1037"/>
      <c r="CT66" s="1037"/>
      <c r="CU66" s="1037"/>
      <c r="CV66" s="1038"/>
      <c r="CW66" s="1036"/>
      <c r="CX66" s="1037"/>
      <c r="CY66" s="1037"/>
      <c r="CZ66" s="1037"/>
      <c r="DA66" s="1038"/>
      <c r="DB66" s="1036"/>
      <c r="DC66" s="1037"/>
      <c r="DD66" s="1037"/>
      <c r="DE66" s="1037"/>
      <c r="DF66" s="1038"/>
      <c r="DG66" s="1036"/>
      <c r="DH66" s="1037"/>
      <c r="DI66" s="1037"/>
      <c r="DJ66" s="1037"/>
      <c r="DK66" s="1038"/>
      <c r="DL66" s="1036"/>
      <c r="DM66" s="1037"/>
      <c r="DN66" s="1037"/>
      <c r="DO66" s="1037"/>
      <c r="DP66" s="1038"/>
      <c r="DQ66" s="1036"/>
      <c r="DR66" s="1037"/>
      <c r="DS66" s="1037"/>
      <c r="DT66" s="1037"/>
      <c r="DU66" s="1038"/>
      <c r="DV66" s="1021"/>
      <c r="DW66" s="1022"/>
      <c r="DX66" s="1022"/>
      <c r="DY66" s="1022"/>
      <c r="DZ66" s="1023"/>
      <c r="EA66" s="302"/>
    </row>
    <row r="67" spans="1:131" s="303" customFormat="1" ht="26.25" customHeight="1" thickBot="1" x14ac:dyDescent="0.2">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321"/>
      <c r="BF67" s="321"/>
      <c r="BG67" s="321"/>
      <c r="BH67" s="321"/>
      <c r="BI67" s="321"/>
      <c r="BJ67" s="321"/>
      <c r="BK67" s="321"/>
      <c r="BL67" s="321"/>
      <c r="BM67" s="321"/>
      <c r="BN67" s="321"/>
      <c r="BO67" s="321"/>
      <c r="BP67" s="321"/>
      <c r="BQ67" s="318">
        <v>61</v>
      </c>
      <c r="BR67" s="323"/>
      <c r="BS67" s="1033"/>
      <c r="BT67" s="1034"/>
      <c r="BU67" s="1034"/>
      <c r="BV67" s="1034"/>
      <c r="BW67" s="1034"/>
      <c r="BX67" s="1034"/>
      <c r="BY67" s="1034"/>
      <c r="BZ67" s="1034"/>
      <c r="CA67" s="1034"/>
      <c r="CB67" s="1034"/>
      <c r="CC67" s="1034"/>
      <c r="CD67" s="1034"/>
      <c r="CE67" s="1034"/>
      <c r="CF67" s="1034"/>
      <c r="CG67" s="1035"/>
      <c r="CH67" s="1036"/>
      <c r="CI67" s="1037"/>
      <c r="CJ67" s="1037"/>
      <c r="CK67" s="1037"/>
      <c r="CL67" s="1038"/>
      <c r="CM67" s="1036"/>
      <c r="CN67" s="1037"/>
      <c r="CO67" s="1037"/>
      <c r="CP67" s="1037"/>
      <c r="CQ67" s="1038"/>
      <c r="CR67" s="1036"/>
      <c r="CS67" s="1037"/>
      <c r="CT67" s="1037"/>
      <c r="CU67" s="1037"/>
      <c r="CV67" s="1038"/>
      <c r="CW67" s="1036"/>
      <c r="CX67" s="1037"/>
      <c r="CY67" s="1037"/>
      <c r="CZ67" s="1037"/>
      <c r="DA67" s="1038"/>
      <c r="DB67" s="1036"/>
      <c r="DC67" s="1037"/>
      <c r="DD67" s="1037"/>
      <c r="DE67" s="1037"/>
      <c r="DF67" s="1038"/>
      <c r="DG67" s="1036"/>
      <c r="DH67" s="1037"/>
      <c r="DI67" s="1037"/>
      <c r="DJ67" s="1037"/>
      <c r="DK67" s="1038"/>
      <c r="DL67" s="1036"/>
      <c r="DM67" s="1037"/>
      <c r="DN67" s="1037"/>
      <c r="DO67" s="1037"/>
      <c r="DP67" s="1038"/>
      <c r="DQ67" s="1036"/>
      <c r="DR67" s="1037"/>
      <c r="DS67" s="1037"/>
      <c r="DT67" s="1037"/>
      <c r="DU67" s="1038"/>
      <c r="DV67" s="1021"/>
      <c r="DW67" s="1022"/>
      <c r="DX67" s="1022"/>
      <c r="DY67" s="1022"/>
      <c r="DZ67" s="1023"/>
      <c r="EA67" s="302"/>
    </row>
    <row r="68" spans="1:131" s="303" customFormat="1" ht="26.25" customHeight="1" thickTop="1" x14ac:dyDescent="0.15">
      <c r="A68" s="314">
        <v>1</v>
      </c>
      <c r="B68" s="779" t="s">
        <v>551</v>
      </c>
      <c r="C68" s="780"/>
      <c r="D68" s="780"/>
      <c r="E68" s="780"/>
      <c r="F68" s="780"/>
      <c r="G68" s="780"/>
      <c r="H68" s="780"/>
      <c r="I68" s="780"/>
      <c r="J68" s="780"/>
      <c r="K68" s="780"/>
      <c r="L68" s="780"/>
      <c r="M68" s="780"/>
      <c r="N68" s="780"/>
      <c r="O68" s="780"/>
      <c r="P68" s="781"/>
      <c r="Q68" s="1062">
        <v>5505</v>
      </c>
      <c r="R68" s="1059"/>
      <c r="S68" s="1059"/>
      <c r="T68" s="1059"/>
      <c r="U68" s="1059"/>
      <c r="V68" s="1059">
        <v>5473</v>
      </c>
      <c r="W68" s="1059"/>
      <c r="X68" s="1059"/>
      <c r="Y68" s="1059"/>
      <c r="Z68" s="1059"/>
      <c r="AA68" s="1059">
        <v>32</v>
      </c>
      <c r="AB68" s="1059"/>
      <c r="AC68" s="1059"/>
      <c r="AD68" s="1059"/>
      <c r="AE68" s="1059"/>
      <c r="AF68" s="1059">
        <v>32</v>
      </c>
      <c r="AG68" s="1059"/>
      <c r="AH68" s="1059"/>
      <c r="AI68" s="1059"/>
      <c r="AJ68" s="1059"/>
      <c r="AK68" s="1059">
        <v>920</v>
      </c>
      <c r="AL68" s="1059"/>
      <c r="AM68" s="1059"/>
      <c r="AN68" s="1059"/>
      <c r="AO68" s="1059"/>
      <c r="AP68" s="1058" t="s">
        <v>562</v>
      </c>
      <c r="AQ68" s="1059"/>
      <c r="AR68" s="1059"/>
      <c r="AS68" s="1059"/>
      <c r="AT68" s="1059"/>
      <c r="AU68" s="1058" t="s">
        <v>563</v>
      </c>
      <c r="AV68" s="1059"/>
      <c r="AW68" s="1059"/>
      <c r="AX68" s="1059"/>
      <c r="AY68" s="1059"/>
      <c r="AZ68" s="1060"/>
      <c r="BA68" s="1060"/>
      <c r="BB68" s="1060"/>
      <c r="BC68" s="1060"/>
      <c r="BD68" s="1061"/>
      <c r="BE68" s="321"/>
      <c r="BF68" s="321"/>
      <c r="BG68" s="321"/>
      <c r="BH68" s="321"/>
      <c r="BI68" s="321"/>
      <c r="BJ68" s="321"/>
      <c r="BK68" s="321"/>
      <c r="BL68" s="321"/>
      <c r="BM68" s="321"/>
      <c r="BN68" s="321"/>
      <c r="BO68" s="321"/>
      <c r="BP68" s="321"/>
      <c r="BQ68" s="318">
        <v>62</v>
      </c>
      <c r="BR68" s="323"/>
      <c r="BS68" s="1033"/>
      <c r="BT68" s="1034"/>
      <c r="BU68" s="1034"/>
      <c r="BV68" s="1034"/>
      <c r="BW68" s="1034"/>
      <c r="BX68" s="1034"/>
      <c r="BY68" s="1034"/>
      <c r="BZ68" s="1034"/>
      <c r="CA68" s="1034"/>
      <c r="CB68" s="1034"/>
      <c r="CC68" s="1034"/>
      <c r="CD68" s="1034"/>
      <c r="CE68" s="1034"/>
      <c r="CF68" s="1034"/>
      <c r="CG68" s="1035"/>
      <c r="CH68" s="1036"/>
      <c r="CI68" s="1037"/>
      <c r="CJ68" s="1037"/>
      <c r="CK68" s="1037"/>
      <c r="CL68" s="1038"/>
      <c r="CM68" s="1036"/>
      <c r="CN68" s="1037"/>
      <c r="CO68" s="1037"/>
      <c r="CP68" s="1037"/>
      <c r="CQ68" s="1038"/>
      <c r="CR68" s="1036"/>
      <c r="CS68" s="1037"/>
      <c r="CT68" s="1037"/>
      <c r="CU68" s="1037"/>
      <c r="CV68" s="1038"/>
      <c r="CW68" s="1036"/>
      <c r="CX68" s="1037"/>
      <c r="CY68" s="1037"/>
      <c r="CZ68" s="1037"/>
      <c r="DA68" s="1038"/>
      <c r="DB68" s="1036"/>
      <c r="DC68" s="1037"/>
      <c r="DD68" s="1037"/>
      <c r="DE68" s="1037"/>
      <c r="DF68" s="1038"/>
      <c r="DG68" s="1036"/>
      <c r="DH68" s="1037"/>
      <c r="DI68" s="1037"/>
      <c r="DJ68" s="1037"/>
      <c r="DK68" s="1038"/>
      <c r="DL68" s="1036"/>
      <c r="DM68" s="1037"/>
      <c r="DN68" s="1037"/>
      <c r="DO68" s="1037"/>
      <c r="DP68" s="1038"/>
      <c r="DQ68" s="1036"/>
      <c r="DR68" s="1037"/>
      <c r="DS68" s="1037"/>
      <c r="DT68" s="1037"/>
      <c r="DU68" s="1038"/>
      <c r="DV68" s="1021"/>
      <c r="DW68" s="1022"/>
      <c r="DX68" s="1022"/>
      <c r="DY68" s="1022"/>
      <c r="DZ68" s="1023"/>
      <c r="EA68" s="302"/>
    </row>
    <row r="69" spans="1:131" s="303" customFormat="1" ht="26.25" customHeight="1" x14ac:dyDescent="0.15">
      <c r="A69" s="317">
        <v>2</v>
      </c>
      <c r="B69" s="782" t="s">
        <v>552</v>
      </c>
      <c r="C69" s="783"/>
      <c r="D69" s="783"/>
      <c r="E69" s="783"/>
      <c r="F69" s="783"/>
      <c r="G69" s="783"/>
      <c r="H69" s="783"/>
      <c r="I69" s="783"/>
      <c r="J69" s="783"/>
      <c r="K69" s="783"/>
      <c r="L69" s="783"/>
      <c r="M69" s="783"/>
      <c r="N69" s="783"/>
      <c r="O69" s="783"/>
      <c r="P69" s="784"/>
      <c r="Q69" s="1051">
        <v>210</v>
      </c>
      <c r="R69" s="1048"/>
      <c r="S69" s="1048"/>
      <c r="T69" s="1048"/>
      <c r="U69" s="1048"/>
      <c r="V69" s="1048">
        <v>205</v>
      </c>
      <c r="W69" s="1048"/>
      <c r="X69" s="1048"/>
      <c r="Y69" s="1048"/>
      <c r="Z69" s="1048"/>
      <c r="AA69" s="1048">
        <v>5</v>
      </c>
      <c r="AB69" s="1048"/>
      <c r="AC69" s="1048"/>
      <c r="AD69" s="1048"/>
      <c r="AE69" s="1048"/>
      <c r="AF69" s="1048">
        <v>5</v>
      </c>
      <c r="AG69" s="1048"/>
      <c r="AH69" s="1048"/>
      <c r="AI69" s="1048"/>
      <c r="AJ69" s="1048"/>
      <c r="AK69" s="1048" t="s">
        <v>560</v>
      </c>
      <c r="AL69" s="1048"/>
      <c r="AM69" s="1048"/>
      <c r="AN69" s="1048"/>
      <c r="AO69" s="1048"/>
      <c r="AP69" s="1048">
        <v>327</v>
      </c>
      <c r="AQ69" s="1048"/>
      <c r="AR69" s="1048"/>
      <c r="AS69" s="1048"/>
      <c r="AT69" s="1048"/>
      <c r="AU69" s="1057" t="s">
        <v>563</v>
      </c>
      <c r="AV69" s="1048"/>
      <c r="AW69" s="1048"/>
      <c r="AX69" s="1048"/>
      <c r="AY69" s="1048"/>
      <c r="AZ69" s="1049"/>
      <c r="BA69" s="1049"/>
      <c r="BB69" s="1049"/>
      <c r="BC69" s="1049"/>
      <c r="BD69" s="1050"/>
      <c r="BE69" s="321"/>
      <c r="BF69" s="321"/>
      <c r="BG69" s="321"/>
      <c r="BH69" s="321"/>
      <c r="BI69" s="321"/>
      <c r="BJ69" s="321"/>
      <c r="BK69" s="321"/>
      <c r="BL69" s="321"/>
      <c r="BM69" s="321"/>
      <c r="BN69" s="321"/>
      <c r="BO69" s="321"/>
      <c r="BP69" s="321"/>
      <c r="BQ69" s="318">
        <v>63</v>
      </c>
      <c r="BR69" s="323"/>
      <c r="BS69" s="1033"/>
      <c r="BT69" s="1034"/>
      <c r="BU69" s="1034"/>
      <c r="BV69" s="1034"/>
      <c r="BW69" s="1034"/>
      <c r="BX69" s="1034"/>
      <c r="BY69" s="1034"/>
      <c r="BZ69" s="1034"/>
      <c r="CA69" s="1034"/>
      <c r="CB69" s="1034"/>
      <c r="CC69" s="1034"/>
      <c r="CD69" s="1034"/>
      <c r="CE69" s="1034"/>
      <c r="CF69" s="1034"/>
      <c r="CG69" s="1035"/>
      <c r="CH69" s="1036"/>
      <c r="CI69" s="1037"/>
      <c r="CJ69" s="1037"/>
      <c r="CK69" s="1037"/>
      <c r="CL69" s="1038"/>
      <c r="CM69" s="1036"/>
      <c r="CN69" s="1037"/>
      <c r="CO69" s="1037"/>
      <c r="CP69" s="1037"/>
      <c r="CQ69" s="1038"/>
      <c r="CR69" s="1036"/>
      <c r="CS69" s="1037"/>
      <c r="CT69" s="1037"/>
      <c r="CU69" s="1037"/>
      <c r="CV69" s="1038"/>
      <c r="CW69" s="1036"/>
      <c r="CX69" s="1037"/>
      <c r="CY69" s="1037"/>
      <c r="CZ69" s="1037"/>
      <c r="DA69" s="1038"/>
      <c r="DB69" s="1036"/>
      <c r="DC69" s="1037"/>
      <c r="DD69" s="1037"/>
      <c r="DE69" s="1037"/>
      <c r="DF69" s="1038"/>
      <c r="DG69" s="1036"/>
      <c r="DH69" s="1037"/>
      <c r="DI69" s="1037"/>
      <c r="DJ69" s="1037"/>
      <c r="DK69" s="1038"/>
      <c r="DL69" s="1036"/>
      <c r="DM69" s="1037"/>
      <c r="DN69" s="1037"/>
      <c r="DO69" s="1037"/>
      <c r="DP69" s="1038"/>
      <c r="DQ69" s="1036"/>
      <c r="DR69" s="1037"/>
      <c r="DS69" s="1037"/>
      <c r="DT69" s="1037"/>
      <c r="DU69" s="1038"/>
      <c r="DV69" s="1021"/>
      <c r="DW69" s="1022"/>
      <c r="DX69" s="1022"/>
      <c r="DY69" s="1022"/>
      <c r="DZ69" s="1023"/>
      <c r="EA69" s="302"/>
    </row>
    <row r="70" spans="1:131" s="303" customFormat="1" ht="26.25" customHeight="1" x14ac:dyDescent="0.15">
      <c r="A70" s="317">
        <v>3</v>
      </c>
      <c r="B70" s="782" t="s">
        <v>553</v>
      </c>
      <c r="C70" s="783"/>
      <c r="D70" s="783"/>
      <c r="E70" s="783"/>
      <c r="F70" s="783"/>
      <c r="G70" s="783"/>
      <c r="H70" s="783"/>
      <c r="I70" s="783"/>
      <c r="J70" s="783"/>
      <c r="K70" s="783"/>
      <c r="L70" s="783"/>
      <c r="M70" s="783"/>
      <c r="N70" s="783"/>
      <c r="O70" s="783"/>
      <c r="P70" s="784"/>
      <c r="Q70" s="1051">
        <v>44</v>
      </c>
      <c r="R70" s="1048"/>
      <c r="S70" s="1048"/>
      <c r="T70" s="1048"/>
      <c r="U70" s="1048"/>
      <c r="V70" s="1048">
        <v>41</v>
      </c>
      <c r="W70" s="1048"/>
      <c r="X70" s="1048"/>
      <c r="Y70" s="1048"/>
      <c r="Z70" s="1048"/>
      <c r="AA70" s="1048">
        <v>3</v>
      </c>
      <c r="AB70" s="1048"/>
      <c r="AC70" s="1048"/>
      <c r="AD70" s="1048"/>
      <c r="AE70" s="1048"/>
      <c r="AF70" s="1048">
        <v>3</v>
      </c>
      <c r="AG70" s="1048"/>
      <c r="AH70" s="1048"/>
      <c r="AI70" s="1048"/>
      <c r="AJ70" s="1048"/>
      <c r="AK70" s="1048" t="s">
        <v>560</v>
      </c>
      <c r="AL70" s="1048"/>
      <c r="AM70" s="1048"/>
      <c r="AN70" s="1048"/>
      <c r="AO70" s="1048"/>
      <c r="AP70" s="1057" t="s">
        <v>563</v>
      </c>
      <c r="AQ70" s="1048"/>
      <c r="AR70" s="1048"/>
      <c r="AS70" s="1048"/>
      <c r="AT70" s="1048"/>
      <c r="AU70" s="1057" t="s">
        <v>563</v>
      </c>
      <c r="AV70" s="1048"/>
      <c r="AW70" s="1048"/>
      <c r="AX70" s="1048"/>
      <c r="AY70" s="1048"/>
      <c r="AZ70" s="1049"/>
      <c r="BA70" s="1049"/>
      <c r="BB70" s="1049"/>
      <c r="BC70" s="1049"/>
      <c r="BD70" s="1050"/>
      <c r="BE70" s="321"/>
      <c r="BF70" s="321"/>
      <c r="BG70" s="321"/>
      <c r="BH70" s="321"/>
      <c r="BI70" s="321"/>
      <c r="BJ70" s="321"/>
      <c r="BK70" s="321"/>
      <c r="BL70" s="321"/>
      <c r="BM70" s="321"/>
      <c r="BN70" s="321"/>
      <c r="BO70" s="321"/>
      <c r="BP70" s="321"/>
      <c r="BQ70" s="318">
        <v>64</v>
      </c>
      <c r="BR70" s="323"/>
      <c r="BS70" s="1033"/>
      <c r="BT70" s="1034"/>
      <c r="BU70" s="1034"/>
      <c r="BV70" s="1034"/>
      <c r="BW70" s="1034"/>
      <c r="BX70" s="1034"/>
      <c r="BY70" s="1034"/>
      <c r="BZ70" s="1034"/>
      <c r="CA70" s="1034"/>
      <c r="CB70" s="1034"/>
      <c r="CC70" s="1034"/>
      <c r="CD70" s="1034"/>
      <c r="CE70" s="1034"/>
      <c r="CF70" s="1034"/>
      <c r="CG70" s="1035"/>
      <c r="CH70" s="1036"/>
      <c r="CI70" s="1037"/>
      <c r="CJ70" s="1037"/>
      <c r="CK70" s="1037"/>
      <c r="CL70" s="1038"/>
      <c r="CM70" s="1036"/>
      <c r="CN70" s="1037"/>
      <c r="CO70" s="1037"/>
      <c r="CP70" s="1037"/>
      <c r="CQ70" s="1038"/>
      <c r="CR70" s="1036"/>
      <c r="CS70" s="1037"/>
      <c r="CT70" s="1037"/>
      <c r="CU70" s="1037"/>
      <c r="CV70" s="1038"/>
      <c r="CW70" s="1036"/>
      <c r="CX70" s="1037"/>
      <c r="CY70" s="1037"/>
      <c r="CZ70" s="1037"/>
      <c r="DA70" s="1038"/>
      <c r="DB70" s="1036"/>
      <c r="DC70" s="1037"/>
      <c r="DD70" s="1037"/>
      <c r="DE70" s="1037"/>
      <c r="DF70" s="1038"/>
      <c r="DG70" s="1036"/>
      <c r="DH70" s="1037"/>
      <c r="DI70" s="1037"/>
      <c r="DJ70" s="1037"/>
      <c r="DK70" s="1038"/>
      <c r="DL70" s="1036"/>
      <c r="DM70" s="1037"/>
      <c r="DN70" s="1037"/>
      <c r="DO70" s="1037"/>
      <c r="DP70" s="1038"/>
      <c r="DQ70" s="1036"/>
      <c r="DR70" s="1037"/>
      <c r="DS70" s="1037"/>
      <c r="DT70" s="1037"/>
      <c r="DU70" s="1038"/>
      <c r="DV70" s="1021"/>
      <c r="DW70" s="1022"/>
      <c r="DX70" s="1022"/>
      <c r="DY70" s="1022"/>
      <c r="DZ70" s="1023"/>
      <c r="EA70" s="302"/>
    </row>
    <row r="71" spans="1:131" s="303" customFormat="1" ht="26.25" customHeight="1" x14ac:dyDescent="0.15">
      <c r="A71" s="317">
        <v>4</v>
      </c>
      <c r="B71" s="782" t="s">
        <v>554</v>
      </c>
      <c r="C71" s="783"/>
      <c r="D71" s="783"/>
      <c r="E71" s="783"/>
      <c r="F71" s="783"/>
      <c r="G71" s="783"/>
      <c r="H71" s="783"/>
      <c r="I71" s="783"/>
      <c r="J71" s="783"/>
      <c r="K71" s="783"/>
      <c r="L71" s="783"/>
      <c r="M71" s="783"/>
      <c r="N71" s="783"/>
      <c r="O71" s="783"/>
      <c r="P71" s="784"/>
      <c r="Q71" s="1051">
        <v>1460</v>
      </c>
      <c r="R71" s="1048"/>
      <c r="S71" s="1048"/>
      <c r="T71" s="1048"/>
      <c r="U71" s="1048"/>
      <c r="V71" s="1048">
        <v>1293</v>
      </c>
      <c r="W71" s="1048"/>
      <c r="X71" s="1048"/>
      <c r="Y71" s="1048"/>
      <c r="Z71" s="1048"/>
      <c r="AA71" s="1048">
        <v>167</v>
      </c>
      <c r="AB71" s="1048"/>
      <c r="AC71" s="1048"/>
      <c r="AD71" s="1048"/>
      <c r="AE71" s="1048"/>
      <c r="AF71" s="1048">
        <v>45</v>
      </c>
      <c r="AG71" s="1048"/>
      <c r="AH71" s="1048"/>
      <c r="AI71" s="1048"/>
      <c r="AJ71" s="1048"/>
      <c r="AK71" s="1048" t="s">
        <v>560</v>
      </c>
      <c r="AL71" s="1048"/>
      <c r="AM71" s="1048"/>
      <c r="AN71" s="1048"/>
      <c r="AO71" s="1048"/>
      <c r="AP71" s="1048">
        <v>947</v>
      </c>
      <c r="AQ71" s="1048"/>
      <c r="AR71" s="1048"/>
      <c r="AS71" s="1048"/>
      <c r="AT71" s="1048"/>
      <c r="AU71" s="1057" t="s">
        <v>564</v>
      </c>
      <c r="AV71" s="1048"/>
      <c r="AW71" s="1048"/>
      <c r="AX71" s="1048"/>
      <c r="AY71" s="1048"/>
      <c r="AZ71" s="1049"/>
      <c r="BA71" s="1049"/>
      <c r="BB71" s="1049"/>
      <c r="BC71" s="1049"/>
      <c r="BD71" s="1050"/>
      <c r="BE71" s="321"/>
      <c r="BF71" s="321"/>
      <c r="BG71" s="321"/>
      <c r="BH71" s="321"/>
      <c r="BI71" s="321"/>
      <c r="BJ71" s="321"/>
      <c r="BK71" s="321"/>
      <c r="BL71" s="321"/>
      <c r="BM71" s="321"/>
      <c r="BN71" s="321"/>
      <c r="BO71" s="321"/>
      <c r="BP71" s="321"/>
      <c r="BQ71" s="318">
        <v>65</v>
      </c>
      <c r="BR71" s="323"/>
      <c r="BS71" s="1033"/>
      <c r="BT71" s="1034"/>
      <c r="BU71" s="1034"/>
      <c r="BV71" s="1034"/>
      <c r="BW71" s="1034"/>
      <c r="BX71" s="1034"/>
      <c r="BY71" s="1034"/>
      <c r="BZ71" s="1034"/>
      <c r="CA71" s="1034"/>
      <c r="CB71" s="1034"/>
      <c r="CC71" s="1034"/>
      <c r="CD71" s="1034"/>
      <c r="CE71" s="1034"/>
      <c r="CF71" s="1034"/>
      <c r="CG71" s="1035"/>
      <c r="CH71" s="1036"/>
      <c r="CI71" s="1037"/>
      <c r="CJ71" s="1037"/>
      <c r="CK71" s="1037"/>
      <c r="CL71" s="1038"/>
      <c r="CM71" s="1036"/>
      <c r="CN71" s="1037"/>
      <c r="CO71" s="1037"/>
      <c r="CP71" s="1037"/>
      <c r="CQ71" s="1038"/>
      <c r="CR71" s="1036"/>
      <c r="CS71" s="1037"/>
      <c r="CT71" s="1037"/>
      <c r="CU71" s="1037"/>
      <c r="CV71" s="1038"/>
      <c r="CW71" s="1036"/>
      <c r="CX71" s="1037"/>
      <c r="CY71" s="1037"/>
      <c r="CZ71" s="1037"/>
      <c r="DA71" s="1038"/>
      <c r="DB71" s="1036"/>
      <c r="DC71" s="1037"/>
      <c r="DD71" s="1037"/>
      <c r="DE71" s="1037"/>
      <c r="DF71" s="1038"/>
      <c r="DG71" s="1036"/>
      <c r="DH71" s="1037"/>
      <c r="DI71" s="1037"/>
      <c r="DJ71" s="1037"/>
      <c r="DK71" s="1038"/>
      <c r="DL71" s="1036"/>
      <c r="DM71" s="1037"/>
      <c r="DN71" s="1037"/>
      <c r="DO71" s="1037"/>
      <c r="DP71" s="1038"/>
      <c r="DQ71" s="1036"/>
      <c r="DR71" s="1037"/>
      <c r="DS71" s="1037"/>
      <c r="DT71" s="1037"/>
      <c r="DU71" s="1038"/>
      <c r="DV71" s="1021"/>
      <c r="DW71" s="1022"/>
      <c r="DX71" s="1022"/>
      <c r="DY71" s="1022"/>
      <c r="DZ71" s="1023"/>
      <c r="EA71" s="302"/>
    </row>
    <row r="72" spans="1:131" s="303" customFormat="1" ht="26.25" customHeight="1" x14ac:dyDescent="0.15">
      <c r="A72" s="317">
        <v>5</v>
      </c>
      <c r="B72" s="782" t="s">
        <v>555</v>
      </c>
      <c r="C72" s="783"/>
      <c r="D72" s="783"/>
      <c r="E72" s="783"/>
      <c r="F72" s="783"/>
      <c r="G72" s="783"/>
      <c r="H72" s="783"/>
      <c r="I72" s="783"/>
      <c r="J72" s="783"/>
      <c r="K72" s="783"/>
      <c r="L72" s="783"/>
      <c r="M72" s="783"/>
      <c r="N72" s="783"/>
      <c r="O72" s="783"/>
      <c r="P72" s="784"/>
      <c r="Q72" s="1051">
        <v>30</v>
      </c>
      <c r="R72" s="1048"/>
      <c r="S72" s="1048"/>
      <c r="T72" s="1048"/>
      <c r="U72" s="1048"/>
      <c r="V72" s="1048">
        <v>30</v>
      </c>
      <c r="W72" s="1048"/>
      <c r="X72" s="1048"/>
      <c r="Y72" s="1048"/>
      <c r="Z72" s="1048"/>
      <c r="AA72" s="1048">
        <v>0</v>
      </c>
      <c r="AB72" s="1048"/>
      <c r="AC72" s="1048"/>
      <c r="AD72" s="1048"/>
      <c r="AE72" s="1048"/>
      <c r="AF72" s="1048">
        <v>0</v>
      </c>
      <c r="AG72" s="1048"/>
      <c r="AH72" s="1048"/>
      <c r="AI72" s="1048"/>
      <c r="AJ72" s="1048"/>
      <c r="AK72" s="1048" t="s">
        <v>560</v>
      </c>
      <c r="AL72" s="1048"/>
      <c r="AM72" s="1048"/>
      <c r="AN72" s="1048"/>
      <c r="AO72" s="1048"/>
      <c r="AP72" s="1048">
        <v>376</v>
      </c>
      <c r="AQ72" s="1048"/>
      <c r="AR72" s="1048"/>
      <c r="AS72" s="1048"/>
      <c r="AT72" s="1048"/>
      <c r="AU72" s="1057" t="s">
        <v>564</v>
      </c>
      <c r="AV72" s="1048"/>
      <c r="AW72" s="1048"/>
      <c r="AX72" s="1048"/>
      <c r="AY72" s="1048"/>
      <c r="AZ72" s="1049"/>
      <c r="BA72" s="1049"/>
      <c r="BB72" s="1049"/>
      <c r="BC72" s="1049"/>
      <c r="BD72" s="1050"/>
      <c r="BE72" s="321"/>
      <c r="BF72" s="321"/>
      <c r="BG72" s="321"/>
      <c r="BH72" s="321"/>
      <c r="BI72" s="321"/>
      <c r="BJ72" s="321"/>
      <c r="BK72" s="321"/>
      <c r="BL72" s="321"/>
      <c r="BM72" s="321"/>
      <c r="BN72" s="321"/>
      <c r="BO72" s="321"/>
      <c r="BP72" s="321"/>
      <c r="BQ72" s="318">
        <v>66</v>
      </c>
      <c r="BR72" s="323"/>
      <c r="BS72" s="1033"/>
      <c r="BT72" s="1034"/>
      <c r="BU72" s="1034"/>
      <c r="BV72" s="1034"/>
      <c r="BW72" s="1034"/>
      <c r="BX72" s="1034"/>
      <c r="BY72" s="1034"/>
      <c r="BZ72" s="1034"/>
      <c r="CA72" s="1034"/>
      <c r="CB72" s="1034"/>
      <c r="CC72" s="1034"/>
      <c r="CD72" s="1034"/>
      <c r="CE72" s="1034"/>
      <c r="CF72" s="1034"/>
      <c r="CG72" s="1035"/>
      <c r="CH72" s="1036"/>
      <c r="CI72" s="1037"/>
      <c r="CJ72" s="1037"/>
      <c r="CK72" s="1037"/>
      <c r="CL72" s="1038"/>
      <c r="CM72" s="1036"/>
      <c r="CN72" s="1037"/>
      <c r="CO72" s="1037"/>
      <c r="CP72" s="1037"/>
      <c r="CQ72" s="1038"/>
      <c r="CR72" s="1036"/>
      <c r="CS72" s="1037"/>
      <c r="CT72" s="1037"/>
      <c r="CU72" s="1037"/>
      <c r="CV72" s="1038"/>
      <c r="CW72" s="1036"/>
      <c r="CX72" s="1037"/>
      <c r="CY72" s="1037"/>
      <c r="CZ72" s="1037"/>
      <c r="DA72" s="1038"/>
      <c r="DB72" s="1036"/>
      <c r="DC72" s="1037"/>
      <c r="DD72" s="1037"/>
      <c r="DE72" s="1037"/>
      <c r="DF72" s="1038"/>
      <c r="DG72" s="1036"/>
      <c r="DH72" s="1037"/>
      <c r="DI72" s="1037"/>
      <c r="DJ72" s="1037"/>
      <c r="DK72" s="1038"/>
      <c r="DL72" s="1036"/>
      <c r="DM72" s="1037"/>
      <c r="DN72" s="1037"/>
      <c r="DO72" s="1037"/>
      <c r="DP72" s="1038"/>
      <c r="DQ72" s="1036"/>
      <c r="DR72" s="1037"/>
      <c r="DS72" s="1037"/>
      <c r="DT72" s="1037"/>
      <c r="DU72" s="1038"/>
      <c r="DV72" s="1021"/>
      <c r="DW72" s="1022"/>
      <c r="DX72" s="1022"/>
      <c r="DY72" s="1022"/>
      <c r="DZ72" s="1023"/>
      <c r="EA72" s="302"/>
    </row>
    <row r="73" spans="1:131" s="303" customFormat="1" ht="26.25" customHeight="1" x14ac:dyDescent="0.15">
      <c r="A73" s="317">
        <v>6</v>
      </c>
      <c r="B73" s="782" t="s">
        <v>556</v>
      </c>
      <c r="C73" s="783"/>
      <c r="D73" s="783"/>
      <c r="E73" s="783"/>
      <c r="F73" s="783"/>
      <c r="G73" s="783"/>
      <c r="H73" s="783"/>
      <c r="I73" s="783"/>
      <c r="J73" s="783"/>
      <c r="K73" s="783"/>
      <c r="L73" s="783"/>
      <c r="M73" s="783"/>
      <c r="N73" s="783"/>
      <c r="O73" s="783"/>
      <c r="P73" s="784"/>
      <c r="Q73" s="1051">
        <v>2628</v>
      </c>
      <c r="R73" s="1048"/>
      <c r="S73" s="1048"/>
      <c r="T73" s="1048"/>
      <c r="U73" s="1048"/>
      <c r="V73" s="1048">
        <v>2617</v>
      </c>
      <c r="W73" s="1048"/>
      <c r="X73" s="1048"/>
      <c r="Y73" s="1048"/>
      <c r="Z73" s="1048"/>
      <c r="AA73" s="1048">
        <v>11</v>
      </c>
      <c r="AB73" s="1048"/>
      <c r="AC73" s="1048"/>
      <c r="AD73" s="1048"/>
      <c r="AE73" s="1048"/>
      <c r="AF73" s="1048">
        <v>11</v>
      </c>
      <c r="AG73" s="1048"/>
      <c r="AH73" s="1048"/>
      <c r="AI73" s="1048"/>
      <c r="AJ73" s="1048"/>
      <c r="AK73" s="1048" t="s">
        <v>560</v>
      </c>
      <c r="AL73" s="1048"/>
      <c r="AM73" s="1048"/>
      <c r="AN73" s="1048"/>
      <c r="AO73" s="1048"/>
      <c r="AP73" s="1057" t="s">
        <v>564</v>
      </c>
      <c r="AQ73" s="1048"/>
      <c r="AR73" s="1048"/>
      <c r="AS73" s="1048"/>
      <c r="AT73" s="1048"/>
      <c r="AU73" s="1057" t="s">
        <v>563</v>
      </c>
      <c r="AV73" s="1048"/>
      <c r="AW73" s="1048"/>
      <c r="AX73" s="1048"/>
      <c r="AY73" s="1048"/>
      <c r="AZ73" s="1049"/>
      <c r="BA73" s="1049"/>
      <c r="BB73" s="1049"/>
      <c r="BC73" s="1049"/>
      <c r="BD73" s="1050"/>
      <c r="BE73" s="321"/>
      <c r="BF73" s="321"/>
      <c r="BG73" s="321"/>
      <c r="BH73" s="321"/>
      <c r="BI73" s="321"/>
      <c r="BJ73" s="321"/>
      <c r="BK73" s="321"/>
      <c r="BL73" s="321"/>
      <c r="BM73" s="321"/>
      <c r="BN73" s="321"/>
      <c r="BO73" s="321"/>
      <c r="BP73" s="321"/>
      <c r="BQ73" s="318">
        <v>67</v>
      </c>
      <c r="BR73" s="323"/>
      <c r="BS73" s="1033"/>
      <c r="BT73" s="1034"/>
      <c r="BU73" s="1034"/>
      <c r="BV73" s="1034"/>
      <c r="BW73" s="1034"/>
      <c r="BX73" s="1034"/>
      <c r="BY73" s="1034"/>
      <c r="BZ73" s="1034"/>
      <c r="CA73" s="1034"/>
      <c r="CB73" s="1034"/>
      <c r="CC73" s="1034"/>
      <c r="CD73" s="1034"/>
      <c r="CE73" s="1034"/>
      <c r="CF73" s="1034"/>
      <c r="CG73" s="1035"/>
      <c r="CH73" s="1036"/>
      <c r="CI73" s="1037"/>
      <c r="CJ73" s="1037"/>
      <c r="CK73" s="1037"/>
      <c r="CL73" s="1038"/>
      <c r="CM73" s="1036"/>
      <c r="CN73" s="1037"/>
      <c r="CO73" s="1037"/>
      <c r="CP73" s="1037"/>
      <c r="CQ73" s="1038"/>
      <c r="CR73" s="1036"/>
      <c r="CS73" s="1037"/>
      <c r="CT73" s="1037"/>
      <c r="CU73" s="1037"/>
      <c r="CV73" s="1038"/>
      <c r="CW73" s="1036"/>
      <c r="CX73" s="1037"/>
      <c r="CY73" s="1037"/>
      <c r="CZ73" s="1037"/>
      <c r="DA73" s="1038"/>
      <c r="DB73" s="1036"/>
      <c r="DC73" s="1037"/>
      <c r="DD73" s="1037"/>
      <c r="DE73" s="1037"/>
      <c r="DF73" s="1038"/>
      <c r="DG73" s="1036"/>
      <c r="DH73" s="1037"/>
      <c r="DI73" s="1037"/>
      <c r="DJ73" s="1037"/>
      <c r="DK73" s="1038"/>
      <c r="DL73" s="1036"/>
      <c r="DM73" s="1037"/>
      <c r="DN73" s="1037"/>
      <c r="DO73" s="1037"/>
      <c r="DP73" s="1038"/>
      <c r="DQ73" s="1036"/>
      <c r="DR73" s="1037"/>
      <c r="DS73" s="1037"/>
      <c r="DT73" s="1037"/>
      <c r="DU73" s="1038"/>
      <c r="DV73" s="1021"/>
      <c r="DW73" s="1022"/>
      <c r="DX73" s="1022"/>
      <c r="DY73" s="1022"/>
      <c r="DZ73" s="1023"/>
      <c r="EA73" s="302"/>
    </row>
    <row r="74" spans="1:131" s="303" customFormat="1" ht="26.25" customHeight="1" x14ac:dyDescent="0.15">
      <c r="A74" s="317">
        <v>7</v>
      </c>
      <c r="B74" s="782" t="s">
        <v>557</v>
      </c>
      <c r="C74" s="783"/>
      <c r="D74" s="783"/>
      <c r="E74" s="783"/>
      <c r="F74" s="783"/>
      <c r="G74" s="783"/>
      <c r="H74" s="783"/>
      <c r="I74" s="783"/>
      <c r="J74" s="783"/>
      <c r="K74" s="783"/>
      <c r="L74" s="783"/>
      <c r="M74" s="783"/>
      <c r="N74" s="783"/>
      <c r="O74" s="783"/>
      <c r="P74" s="784"/>
      <c r="Q74" s="1051">
        <v>303</v>
      </c>
      <c r="R74" s="1048"/>
      <c r="S74" s="1048"/>
      <c r="T74" s="1048"/>
      <c r="U74" s="1048"/>
      <c r="V74" s="1048">
        <v>297</v>
      </c>
      <c r="W74" s="1048"/>
      <c r="X74" s="1048"/>
      <c r="Y74" s="1048"/>
      <c r="Z74" s="1048"/>
      <c r="AA74" s="1048">
        <v>6</v>
      </c>
      <c r="AB74" s="1048"/>
      <c r="AC74" s="1048"/>
      <c r="AD74" s="1048"/>
      <c r="AE74" s="1048"/>
      <c r="AF74" s="1048">
        <v>6</v>
      </c>
      <c r="AG74" s="1048"/>
      <c r="AH74" s="1048"/>
      <c r="AI74" s="1048"/>
      <c r="AJ74" s="1048"/>
      <c r="AK74" s="1048">
        <v>4</v>
      </c>
      <c r="AL74" s="1048"/>
      <c r="AM74" s="1048"/>
      <c r="AN74" s="1048"/>
      <c r="AO74" s="1048"/>
      <c r="AP74" s="1057" t="s">
        <v>563</v>
      </c>
      <c r="AQ74" s="1048"/>
      <c r="AR74" s="1048"/>
      <c r="AS74" s="1048"/>
      <c r="AT74" s="1048"/>
      <c r="AU74" s="1057" t="s">
        <v>563</v>
      </c>
      <c r="AV74" s="1048"/>
      <c r="AW74" s="1048"/>
      <c r="AX74" s="1048"/>
      <c r="AY74" s="1048"/>
      <c r="AZ74" s="1049"/>
      <c r="BA74" s="1049"/>
      <c r="BB74" s="1049"/>
      <c r="BC74" s="1049"/>
      <c r="BD74" s="1050"/>
      <c r="BE74" s="321"/>
      <c r="BF74" s="321"/>
      <c r="BG74" s="321"/>
      <c r="BH74" s="321"/>
      <c r="BI74" s="321"/>
      <c r="BJ74" s="321"/>
      <c r="BK74" s="321"/>
      <c r="BL74" s="321"/>
      <c r="BM74" s="321"/>
      <c r="BN74" s="321"/>
      <c r="BO74" s="321"/>
      <c r="BP74" s="321"/>
      <c r="BQ74" s="318">
        <v>68</v>
      </c>
      <c r="BR74" s="323"/>
      <c r="BS74" s="1033"/>
      <c r="BT74" s="1034"/>
      <c r="BU74" s="1034"/>
      <c r="BV74" s="1034"/>
      <c r="BW74" s="1034"/>
      <c r="BX74" s="1034"/>
      <c r="BY74" s="1034"/>
      <c r="BZ74" s="1034"/>
      <c r="CA74" s="1034"/>
      <c r="CB74" s="1034"/>
      <c r="CC74" s="1034"/>
      <c r="CD74" s="1034"/>
      <c r="CE74" s="1034"/>
      <c r="CF74" s="1034"/>
      <c r="CG74" s="1035"/>
      <c r="CH74" s="1036"/>
      <c r="CI74" s="1037"/>
      <c r="CJ74" s="1037"/>
      <c r="CK74" s="1037"/>
      <c r="CL74" s="1038"/>
      <c r="CM74" s="1036"/>
      <c r="CN74" s="1037"/>
      <c r="CO74" s="1037"/>
      <c r="CP74" s="1037"/>
      <c r="CQ74" s="1038"/>
      <c r="CR74" s="1036"/>
      <c r="CS74" s="1037"/>
      <c r="CT74" s="1037"/>
      <c r="CU74" s="1037"/>
      <c r="CV74" s="1038"/>
      <c r="CW74" s="1036"/>
      <c r="CX74" s="1037"/>
      <c r="CY74" s="1037"/>
      <c r="CZ74" s="1037"/>
      <c r="DA74" s="1038"/>
      <c r="DB74" s="1036"/>
      <c r="DC74" s="1037"/>
      <c r="DD74" s="1037"/>
      <c r="DE74" s="1037"/>
      <c r="DF74" s="1038"/>
      <c r="DG74" s="1036"/>
      <c r="DH74" s="1037"/>
      <c r="DI74" s="1037"/>
      <c r="DJ74" s="1037"/>
      <c r="DK74" s="1038"/>
      <c r="DL74" s="1036"/>
      <c r="DM74" s="1037"/>
      <c r="DN74" s="1037"/>
      <c r="DO74" s="1037"/>
      <c r="DP74" s="1038"/>
      <c r="DQ74" s="1036"/>
      <c r="DR74" s="1037"/>
      <c r="DS74" s="1037"/>
      <c r="DT74" s="1037"/>
      <c r="DU74" s="1038"/>
      <c r="DV74" s="1021"/>
      <c r="DW74" s="1022"/>
      <c r="DX74" s="1022"/>
      <c r="DY74" s="1022"/>
      <c r="DZ74" s="1023"/>
      <c r="EA74" s="302"/>
    </row>
    <row r="75" spans="1:131" s="303" customFormat="1" ht="26.25" customHeight="1" x14ac:dyDescent="0.15">
      <c r="A75" s="317">
        <v>8</v>
      </c>
      <c r="B75" s="782" t="s">
        <v>558</v>
      </c>
      <c r="C75" s="783"/>
      <c r="D75" s="783"/>
      <c r="E75" s="783"/>
      <c r="F75" s="783"/>
      <c r="G75" s="783"/>
      <c r="H75" s="783"/>
      <c r="I75" s="783"/>
      <c r="J75" s="783"/>
      <c r="K75" s="783"/>
      <c r="L75" s="783"/>
      <c r="M75" s="783"/>
      <c r="N75" s="783"/>
      <c r="O75" s="783"/>
      <c r="P75" s="784"/>
      <c r="Q75" s="1052">
        <v>398650</v>
      </c>
      <c r="R75" s="1053"/>
      <c r="S75" s="1053"/>
      <c r="T75" s="1053"/>
      <c r="U75" s="1054"/>
      <c r="V75" s="1055">
        <v>388493</v>
      </c>
      <c r="W75" s="1053"/>
      <c r="X75" s="1053"/>
      <c r="Y75" s="1053"/>
      <c r="Z75" s="1054"/>
      <c r="AA75" s="1055">
        <v>10157</v>
      </c>
      <c r="AB75" s="1053"/>
      <c r="AC75" s="1053"/>
      <c r="AD75" s="1053"/>
      <c r="AE75" s="1054"/>
      <c r="AF75" s="1055">
        <v>10157</v>
      </c>
      <c r="AG75" s="1053"/>
      <c r="AH75" s="1053"/>
      <c r="AI75" s="1053"/>
      <c r="AJ75" s="1054"/>
      <c r="AK75" s="1055">
        <v>2501</v>
      </c>
      <c r="AL75" s="1053"/>
      <c r="AM75" s="1053"/>
      <c r="AN75" s="1053"/>
      <c r="AO75" s="1054"/>
      <c r="AP75" s="1056" t="s">
        <v>563</v>
      </c>
      <c r="AQ75" s="1053"/>
      <c r="AR75" s="1053"/>
      <c r="AS75" s="1053"/>
      <c r="AT75" s="1054"/>
      <c r="AU75" s="1056" t="s">
        <v>563</v>
      </c>
      <c r="AV75" s="1053"/>
      <c r="AW75" s="1053"/>
      <c r="AX75" s="1053"/>
      <c r="AY75" s="1054"/>
      <c r="AZ75" s="1049"/>
      <c r="BA75" s="1049"/>
      <c r="BB75" s="1049"/>
      <c r="BC75" s="1049"/>
      <c r="BD75" s="1050"/>
      <c r="BE75" s="321"/>
      <c r="BF75" s="321"/>
      <c r="BG75" s="321"/>
      <c r="BH75" s="321"/>
      <c r="BI75" s="321"/>
      <c r="BJ75" s="321"/>
      <c r="BK75" s="321"/>
      <c r="BL75" s="321"/>
      <c r="BM75" s="321"/>
      <c r="BN75" s="321"/>
      <c r="BO75" s="321"/>
      <c r="BP75" s="321"/>
      <c r="BQ75" s="318">
        <v>69</v>
      </c>
      <c r="BR75" s="323"/>
      <c r="BS75" s="1033"/>
      <c r="BT75" s="1034"/>
      <c r="BU75" s="1034"/>
      <c r="BV75" s="1034"/>
      <c r="BW75" s="1034"/>
      <c r="BX75" s="1034"/>
      <c r="BY75" s="1034"/>
      <c r="BZ75" s="1034"/>
      <c r="CA75" s="1034"/>
      <c r="CB75" s="1034"/>
      <c r="CC75" s="1034"/>
      <c r="CD75" s="1034"/>
      <c r="CE75" s="1034"/>
      <c r="CF75" s="1034"/>
      <c r="CG75" s="1035"/>
      <c r="CH75" s="1036"/>
      <c r="CI75" s="1037"/>
      <c r="CJ75" s="1037"/>
      <c r="CK75" s="1037"/>
      <c r="CL75" s="1038"/>
      <c r="CM75" s="1036"/>
      <c r="CN75" s="1037"/>
      <c r="CO75" s="1037"/>
      <c r="CP75" s="1037"/>
      <c r="CQ75" s="1038"/>
      <c r="CR75" s="1036"/>
      <c r="CS75" s="1037"/>
      <c r="CT75" s="1037"/>
      <c r="CU75" s="1037"/>
      <c r="CV75" s="1038"/>
      <c r="CW75" s="1036"/>
      <c r="CX75" s="1037"/>
      <c r="CY75" s="1037"/>
      <c r="CZ75" s="1037"/>
      <c r="DA75" s="1038"/>
      <c r="DB75" s="1036"/>
      <c r="DC75" s="1037"/>
      <c r="DD75" s="1037"/>
      <c r="DE75" s="1037"/>
      <c r="DF75" s="1038"/>
      <c r="DG75" s="1036"/>
      <c r="DH75" s="1037"/>
      <c r="DI75" s="1037"/>
      <c r="DJ75" s="1037"/>
      <c r="DK75" s="1038"/>
      <c r="DL75" s="1036"/>
      <c r="DM75" s="1037"/>
      <c r="DN75" s="1037"/>
      <c r="DO75" s="1037"/>
      <c r="DP75" s="1038"/>
      <c r="DQ75" s="1036"/>
      <c r="DR75" s="1037"/>
      <c r="DS75" s="1037"/>
      <c r="DT75" s="1037"/>
      <c r="DU75" s="1038"/>
      <c r="DV75" s="1021"/>
      <c r="DW75" s="1022"/>
      <c r="DX75" s="1022"/>
      <c r="DY75" s="1022"/>
      <c r="DZ75" s="1023"/>
      <c r="EA75" s="302"/>
    </row>
    <row r="76" spans="1:131" s="303" customFormat="1" ht="26.25" customHeight="1" x14ac:dyDescent="0.15">
      <c r="A76" s="317">
        <v>9</v>
      </c>
      <c r="B76" s="782" t="s">
        <v>559</v>
      </c>
      <c r="C76" s="783"/>
      <c r="D76" s="783"/>
      <c r="E76" s="783"/>
      <c r="F76" s="783"/>
      <c r="G76" s="783"/>
      <c r="H76" s="783"/>
      <c r="I76" s="783"/>
      <c r="J76" s="783"/>
      <c r="K76" s="783"/>
      <c r="L76" s="783"/>
      <c r="M76" s="783"/>
      <c r="N76" s="783"/>
      <c r="O76" s="783"/>
      <c r="P76" s="784"/>
      <c r="Q76" s="1052">
        <v>370</v>
      </c>
      <c r="R76" s="1053"/>
      <c r="S76" s="1053"/>
      <c r="T76" s="1053"/>
      <c r="U76" s="1054"/>
      <c r="V76" s="1055">
        <v>453</v>
      </c>
      <c r="W76" s="1053"/>
      <c r="X76" s="1053"/>
      <c r="Y76" s="1053"/>
      <c r="Z76" s="1054"/>
      <c r="AA76" s="1055">
        <v>-83</v>
      </c>
      <c r="AB76" s="1053"/>
      <c r="AC76" s="1053"/>
      <c r="AD76" s="1053"/>
      <c r="AE76" s="1054"/>
      <c r="AF76" s="1055">
        <v>319</v>
      </c>
      <c r="AG76" s="1053"/>
      <c r="AH76" s="1053"/>
      <c r="AI76" s="1053"/>
      <c r="AJ76" s="1054"/>
      <c r="AK76" s="1055">
        <v>209</v>
      </c>
      <c r="AL76" s="1053"/>
      <c r="AM76" s="1053"/>
      <c r="AN76" s="1053"/>
      <c r="AO76" s="1054"/>
      <c r="AP76" s="1055">
        <v>2698</v>
      </c>
      <c r="AQ76" s="1053"/>
      <c r="AR76" s="1053"/>
      <c r="AS76" s="1053"/>
      <c r="AT76" s="1054"/>
      <c r="AU76" s="1056" t="s">
        <v>565</v>
      </c>
      <c r="AV76" s="1053"/>
      <c r="AW76" s="1053"/>
      <c r="AX76" s="1053"/>
      <c r="AY76" s="1054"/>
      <c r="AZ76" s="1049"/>
      <c r="BA76" s="1049"/>
      <c r="BB76" s="1049"/>
      <c r="BC76" s="1049"/>
      <c r="BD76" s="1050"/>
      <c r="BE76" s="321"/>
      <c r="BF76" s="321"/>
      <c r="BG76" s="321"/>
      <c r="BH76" s="321"/>
      <c r="BI76" s="321"/>
      <c r="BJ76" s="321"/>
      <c r="BK76" s="321"/>
      <c r="BL76" s="321"/>
      <c r="BM76" s="321"/>
      <c r="BN76" s="321"/>
      <c r="BO76" s="321"/>
      <c r="BP76" s="321"/>
      <c r="BQ76" s="318">
        <v>70</v>
      </c>
      <c r="BR76" s="323"/>
      <c r="BS76" s="1033"/>
      <c r="BT76" s="1034"/>
      <c r="BU76" s="1034"/>
      <c r="BV76" s="1034"/>
      <c r="BW76" s="1034"/>
      <c r="BX76" s="1034"/>
      <c r="BY76" s="1034"/>
      <c r="BZ76" s="1034"/>
      <c r="CA76" s="1034"/>
      <c r="CB76" s="1034"/>
      <c r="CC76" s="1034"/>
      <c r="CD76" s="1034"/>
      <c r="CE76" s="1034"/>
      <c r="CF76" s="1034"/>
      <c r="CG76" s="1035"/>
      <c r="CH76" s="1036"/>
      <c r="CI76" s="1037"/>
      <c r="CJ76" s="1037"/>
      <c r="CK76" s="1037"/>
      <c r="CL76" s="1038"/>
      <c r="CM76" s="1036"/>
      <c r="CN76" s="1037"/>
      <c r="CO76" s="1037"/>
      <c r="CP76" s="1037"/>
      <c r="CQ76" s="1038"/>
      <c r="CR76" s="1036"/>
      <c r="CS76" s="1037"/>
      <c r="CT76" s="1037"/>
      <c r="CU76" s="1037"/>
      <c r="CV76" s="1038"/>
      <c r="CW76" s="1036"/>
      <c r="CX76" s="1037"/>
      <c r="CY76" s="1037"/>
      <c r="CZ76" s="1037"/>
      <c r="DA76" s="1038"/>
      <c r="DB76" s="1036"/>
      <c r="DC76" s="1037"/>
      <c r="DD76" s="1037"/>
      <c r="DE76" s="1037"/>
      <c r="DF76" s="1038"/>
      <c r="DG76" s="1036"/>
      <c r="DH76" s="1037"/>
      <c r="DI76" s="1037"/>
      <c r="DJ76" s="1037"/>
      <c r="DK76" s="1038"/>
      <c r="DL76" s="1036"/>
      <c r="DM76" s="1037"/>
      <c r="DN76" s="1037"/>
      <c r="DO76" s="1037"/>
      <c r="DP76" s="1038"/>
      <c r="DQ76" s="1036"/>
      <c r="DR76" s="1037"/>
      <c r="DS76" s="1037"/>
      <c r="DT76" s="1037"/>
      <c r="DU76" s="1038"/>
      <c r="DV76" s="1021"/>
      <c r="DW76" s="1022"/>
      <c r="DX76" s="1022"/>
      <c r="DY76" s="1022"/>
      <c r="DZ76" s="1023"/>
      <c r="EA76" s="302"/>
    </row>
    <row r="77" spans="1:131" s="303" customFormat="1" ht="26.25" customHeight="1" x14ac:dyDescent="0.15">
      <c r="A77" s="317">
        <v>10</v>
      </c>
      <c r="B77" s="782"/>
      <c r="C77" s="783"/>
      <c r="D77" s="783"/>
      <c r="E77" s="783"/>
      <c r="F77" s="783"/>
      <c r="G77" s="783"/>
      <c r="H77" s="783"/>
      <c r="I77" s="783"/>
      <c r="J77" s="783"/>
      <c r="K77" s="783"/>
      <c r="L77" s="783"/>
      <c r="M77" s="783"/>
      <c r="N77" s="783"/>
      <c r="O77" s="783"/>
      <c r="P77" s="784"/>
      <c r="Q77" s="1052"/>
      <c r="R77" s="1053"/>
      <c r="S77" s="1053"/>
      <c r="T77" s="1053"/>
      <c r="U77" s="1054"/>
      <c r="V77" s="1055"/>
      <c r="W77" s="1053"/>
      <c r="X77" s="1053"/>
      <c r="Y77" s="1053"/>
      <c r="Z77" s="1054"/>
      <c r="AA77" s="1055"/>
      <c r="AB77" s="1053"/>
      <c r="AC77" s="1053"/>
      <c r="AD77" s="1053"/>
      <c r="AE77" s="1054"/>
      <c r="AF77" s="1055"/>
      <c r="AG77" s="1053"/>
      <c r="AH77" s="1053"/>
      <c r="AI77" s="1053"/>
      <c r="AJ77" s="1054"/>
      <c r="AK77" s="1055"/>
      <c r="AL77" s="1053"/>
      <c r="AM77" s="1053"/>
      <c r="AN77" s="1053"/>
      <c r="AO77" s="1054"/>
      <c r="AP77" s="1055"/>
      <c r="AQ77" s="1053"/>
      <c r="AR77" s="1053"/>
      <c r="AS77" s="1053"/>
      <c r="AT77" s="1054"/>
      <c r="AU77" s="1055"/>
      <c r="AV77" s="1053"/>
      <c r="AW77" s="1053"/>
      <c r="AX77" s="1053"/>
      <c r="AY77" s="1054"/>
      <c r="AZ77" s="1049"/>
      <c r="BA77" s="1049"/>
      <c r="BB77" s="1049"/>
      <c r="BC77" s="1049"/>
      <c r="BD77" s="1050"/>
      <c r="BE77" s="321"/>
      <c r="BF77" s="321"/>
      <c r="BG77" s="321"/>
      <c r="BH77" s="321"/>
      <c r="BI77" s="321"/>
      <c r="BJ77" s="321"/>
      <c r="BK77" s="321"/>
      <c r="BL77" s="321"/>
      <c r="BM77" s="321"/>
      <c r="BN77" s="321"/>
      <c r="BO77" s="321"/>
      <c r="BP77" s="321"/>
      <c r="BQ77" s="318">
        <v>71</v>
      </c>
      <c r="BR77" s="323"/>
      <c r="BS77" s="1033"/>
      <c r="BT77" s="1034"/>
      <c r="BU77" s="1034"/>
      <c r="BV77" s="1034"/>
      <c r="BW77" s="1034"/>
      <c r="BX77" s="1034"/>
      <c r="BY77" s="1034"/>
      <c r="BZ77" s="1034"/>
      <c r="CA77" s="1034"/>
      <c r="CB77" s="1034"/>
      <c r="CC77" s="1034"/>
      <c r="CD77" s="1034"/>
      <c r="CE77" s="1034"/>
      <c r="CF77" s="1034"/>
      <c r="CG77" s="1035"/>
      <c r="CH77" s="1036"/>
      <c r="CI77" s="1037"/>
      <c r="CJ77" s="1037"/>
      <c r="CK77" s="1037"/>
      <c r="CL77" s="1038"/>
      <c r="CM77" s="1036"/>
      <c r="CN77" s="1037"/>
      <c r="CO77" s="1037"/>
      <c r="CP77" s="1037"/>
      <c r="CQ77" s="1038"/>
      <c r="CR77" s="1036"/>
      <c r="CS77" s="1037"/>
      <c r="CT77" s="1037"/>
      <c r="CU77" s="1037"/>
      <c r="CV77" s="1038"/>
      <c r="CW77" s="1036"/>
      <c r="CX77" s="1037"/>
      <c r="CY77" s="1037"/>
      <c r="CZ77" s="1037"/>
      <c r="DA77" s="1038"/>
      <c r="DB77" s="1036"/>
      <c r="DC77" s="1037"/>
      <c r="DD77" s="1037"/>
      <c r="DE77" s="1037"/>
      <c r="DF77" s="1038"/>
      <c r="DG77" s="1036"/>
      <c r="DH77" s="1037"/>
      <c r="DI77" s="1037"/>
      <c r="DJ77" s="1037"/>
      <c r="DK77" s="1038"/>
      <c r="DL77" s="1036"/>
      <c r="DM77" s="1037"/>
      <c r="DN77" s="1037"/>
      <c r="DO77" s="1037"/>
      <c r="DP77" s="1038"/>
      <c r="DQ77" s="1036"/>
      <c r="DR77" s="1037"/>
      <c r="DS77" s="1037"/>
      <c r="DT77" s="1037"/>
      <c r="DU77" s="1038"/>
      <c r="DV77" s="1021"/>
      <c r="DW77" s="1022"/>
      <c r="DX77" s="1022"/>
      <c r="DY77" s="1022"/>
      <c r="DZ77" s="1023"/>
      <c r="EA77" s="302"/>
    </row>
    <row r="78" spans="1:131" s="303" customFormat="1" ht="26.25" customHeight="1" x14ac:dyDescent="0.15">
      <c r="A78" s="317">
        <v>11</v>
      </c>
      <c r="B78" s="782"/>
      <c r="C78" s="783"/>
      <c r="D78" s="783"/>
      <c r="E78" s="783"/>
      <c r="F78" s="783"/>
      <c r="G78" s="783"/>
      <c r="H78" s="783"/>
      <c r="I78" s="783"/>
      <c r="J78" s="783"/>
      <c r="K78" s="783"/>
      <c r="L78" s="783"/>
      <c r="M78" s="783"/>
      <c r="N78" s="783"/>
      <c r="O78" s="783"/>
      <c r="P78" s="784"/>
      <c r="Q78" s="1051"/>
      <c r="R78" s="1048"/>
      <c r="S78" s="1048"/>
      <c r="T78" s="1048"/>
      <c r="U78" s="1048"/>
      <c r="V78" s="1048"/>
      <c r="W78" s="1048"/>
      <c r="X78" s="1048"/>
      <c r="Y78" s="1048"/>
      <c r="Z78" s="1048"/>
      <c r="AA78" s="1048"/>
      <c r="AB78" s="1048"/>
      <c r="AC78" s="1048"/>
      <c r="AD78" s="1048"/>
      <c r="AE78" s="1048"/>
      <c r="AF78" s="1048"/>
      <c r="AG78" s="1048"/>
      <c r="AH78" s="1048"/>
      <c r="AI78" s="1048"/>
      <c r="AJ78" s="1048"/>
      <c r="AK78" s="1048"/>
      <c r="AL78" s="1048"/>
      <c r="AM78" s="1048"/>
      <c r="AN78" s="1048"/>
      <c r="AO78" s="1048"/>
      <c r="AP78" s="1048"/>
      <c r="AQ78" s="1048"/>
      <c r="AR78" s="1048"/>
      <c r="AS78" s="1048"/>
      <c r="AT78" s="1048"/>
      <c r="AU78" s="1048"/>
      <c r="AV78" s="1048"/>
      <c r="AW78" s="1048"/>
      <c r="AX78" s="1048"/>
      <c r="AY78" s="1048"/>
      <c r="AZ78" s="1049"/>
      <c r="BA78" s="1049"/>
      <c r="BB78" s="1049"/>
      <c r="BC78" s="1049"/>
      <c r="BD78" s="1050"/>
      <c r="BE78" s="321"/>
      <c r="BF78" s="321"/>
      <c r="BG78" s="321"/>
      <c r="BH78" s="321"/>
      <c r="BI78" s="321"/>
      <c r="BJ78" s="302"/>
      <c r="BK78" s="302"/>
      <c r="BL78" s="302"/>
      <c r="BM78" s="302"/>
      <c r="BN78" s="302"/>
      <c r="BO78" s="321"/>
      <c r="BP78" s="321"/>
      <c r="BQ78" s="318">
        <v>72</v>
      </c>
      <c r="BR78" s="323"/>
      <c r="BS78" s="1033"/>
      <c r="BT78" s="1034"/>
      <c r="BU78" s="1034"/>
      <c r="BV78" s="1034"/>
      <c r="BW78" s="1034"/>
      <c r="BX78" s="1034"/>
      <c r="BY78" s="1034"/>
      <c r="BZ78" s="1034"/>
      <c r="CA78" s="1034"/>
      <c r="CB78" s="1034"/>
      <c r="CC78" s="1034"/>
      <c r="CD78" s="1034"/>
      <c r="CE78" s="1034"/>
      <c r="CF78" s="1034"/>
      <c r="CG78" s="1035"/>
      <c r="CH78" s="1036"/>
      <c r="CI78" s="1037"/>
      <c r="CJ78" s="1037"/>
      <c r="CK78" s="1037"/>
      <c r="CL78" s="1038"/>
      <c r="CM78" s="1036"/>
      <c r="CN78" s="1037"/>
      <c r="CO78" s="1037"/>
      <c r="CP78" s="1037"/>
      <c r="CQ78" s="1038"/>
      <c r="CR78" s="1036"/>
      <c r="CS78" s="1037"/>
      <c r="CT78" s="1037"/>
      <c r="CU78" s="1037"/>
      <c r="CV78" s="1038"/>
      <c r="CW78" s="1036"/>
      <c r="CX78" s="1037"/>
      <c r="CY78" s="1037"/>
      <c r="CZ78" s="1037"/>
      <c r="DA78" s="1038"/>
      <c r="DB78" s="1036"/>
      <c r="DC78" s="1037"/>
      <c r="DD78" s="1037"/>
      <c r="DE78" s="1037"/>
      <c r="DF78" s="1038"/>
      <c r="DG78" s="1036"/>
      <c r="DH78" s="1037"/>
      <c r="DI78" s="1037"/>
      <c r="DJ78" s="1037"/>
      <c r="DK78" s="1038"/>
      <c r="DL78" s="1036"/>
      <c r="DM78" s="1037"/>
      <c r="DN78" s="1037"/>
      <c r="DO78" s="1037"/>
      <c r="DP78" s="1038"/>
      <c r="DQ78" s="1036"/>
      <c r="DR78" s="1037"/>
      <c r="DS78" s="1037"/>
      <c r="DT78" s="1037"/>
      <c r="DU78" s="1038"/>
      <c r="DV78" s="1021"/>
      <c r="DW78" s="1022"/>
      <c r="DX78" s="1022"/>
      <c r="DY78" s="1022"/>
      <c r="DZ78" s="1023"/>
      <c r="EA78" s="302"/>
    </row>
    <row r="79" spans="1:131" s="303" customFormat="1" ht="26.25" customHeight="1" x14ac:dyDescent="0.15">
      <c r="A79" s="317">
        <v>12</v>
      </c>
      <c r="B79" s="782"/>
      <c r="C79" s="783"/>
      <c r="D79" s="783"/>
      <c r="E79" s="783"/>
      <c r="F79" s="783"/>
      <c r="G79" s="783"/>
      <c r="H79" s="783"/>
      <c r="I79" s="783"/>
      <c r="J79" s="783"/>
      <c r="K79" s="783"/>
      <c r="L79" s="783"/>
      <c r="M79" s="783"/>
      <c r="N79" s="783"/>
      <c r="O79" s="783"/>
      <c r="P79" s="784"/>
      <c r="Q79" s="1051"/>
      <c r="R79" s="1048"/>
      <c r="S79" s="1048"/>
      <c r="T79" s="1048"/>
      <c r="U79" s="1048"/>
      <c r="V79" s="1048"/>
      <c r="W79" s="1048"/>
      <c r="X79" s="1048"/>
      <c r="Y79" s="1048"/>
      <c r="Z79" s="1048"/>
      <c r="AA79" s="1048"/>
      <c r="AB79" s="1048"/>
      <c r="AC79" s="1048"/>
      <c r="AD79" s="1048"/>
      <c r="AE79" s="1048"/>
      <c r="AF79" s="1048"/>
      <c r="AG79" s="1048"/>
      <c r="AH79" s="1048"/>
      <c r="AI79" s="1048"/>
      <c r="AJ79" s="1048"/>
      <c r="AK79" s="1048"/>
      <c r="AL79" s="1048"/>
      <c r="AM79" s="1048"/>
      <c r="AN79" s="1048"/>
      <c r="AO79" s="1048"/>
      <c r="AP79" s="1048"/>
      <c r="AQ79" s="1048"/>
      <c r="AR79" s="1048"/>
      <c r="AS79" s="1048"/>
      <c r="AT79" s="1048"/>
      <c r="AU79" s="1048"/>
      <c r="AV79" s="1048"/>
      <c r="AW79" s="1048"/>
      <c r="AX79" s="1048"/>
      <c r="AY79" s="1048"/>
      <c r="AZ79" s="1049"/>
      <c r="BA79" s="1049"/>
      <c r="BB79" s="1049"/>
      <c r="BC79" s="1049"/>
      <c r="BD79" s="1050"/>
      <c r="BE79" s="321"/>
      <c r="BF79" s="321"/>
      <c r="BG79" s="321"/>
      <c r="BH79" s="321"/>
      <c r="BI79" s="321"/>
      <c r="BJ79" s="302"/>
      <c r="BK79" s="302"/>
      <c r="BL79" s="302"/>
      <c r="BM79" s="302"/>
      <c r="BN79" s="302"/>
      <c r="BO79" s="321"/>
      <c r="BP79" s="321"/>
      <c r="BQ79" s="318">
        <v>73</v>
      </c>
      <c r="BR79" s="323"/>
      <c r="BS79" s="1033"/>
      <c r="BT79" s="1034"/>
      <c r="BU79" s="1034"/>
      <c r="BV79" s="1034"/>
      <c r="BW79" s="1034"/>
      <c r="BX79" s="1034"/>
      <c r="BY79" s="1034"/>
      <c r="BZ79" s="1034"/>
      <c r="CA79" s="1034"/>
      <c r="CB79" s="1034"/>
      <c r="CC79" s="1034"/>
      <c r="CD79" s="1034"/>
      <c r="CE79" s="1034"/>
      <c r="CF79" s="1034"/>
      <c r="CG79" s="1035"/>
      <c r="CH79" s="1036"/>
      <c r="CI79" s="1037"/>
      <c r="CJ79" s="1037"/>
      <c r="CK79" s="1037"/>
      <c r="CL79" s="1038"/>
      <c r="CM79" s="1036"/>
      <c r="CN79" s="1037"/>
      <c r="CO79" s="1037"/>
      <c r="CP79" s="1037"/>
      <c r="CQ79" s="1038"/>
      <c r="CR79" s="1036"/>
      <c r="CS79" s="1037"/>
      <c r="CT79" s="1037"/>
      <c r="CU79" s="1037"/>
      <c r="CV79" s="1038"/>
      <c r="CW79" s="1036"/>
      <c r="CX79" s="1037"/>
      <c r="CY79" s="1037"/>
      <c r="CZ79" s="1037"/>
      <c r="DA79" s="1038"/>
      <c r="DB79" s="1036"/>
      <c r="DC79" s="1037"/>
      <c r="DD79" s="1037"/>
      <c r="DE79" s="1037"/>
      <c r="DF79" s="1038"/>
      <c r="DG79" s="1036"/>
      <c r="DH79" s="1037"/>
      <c r="DI79" s="1037"/>
      <c r="DJ79" s="1037"/>
      <c r="DK79" s="1038"/>
      <c r="DL79" s="1036"/>
      <c r="DM79" s="1037"/>
      <c r="DN79" s="1037"/>
      <c r="DO79" s="1037"/>
      <c r="DP79" s="1038"/>
      <c r="DQ79" s="1036"/>
      <c r="DR79" s="1037"/>
      <c r="DS79" s="1037"/>
      <c r="DT79" s="1037"/>
      <c r="DU79" s="1038"/>
      <c r="DV79" s="1021"/>
      <c r="DW79" s="1022"/>
      <c r="DX79" s="1022"/>
      <c r="DY79" s="1022"/>
      <c r="DZ79" s="1023"/>
      <c r="EA79" s="302"/>
    </row>
    <row r="80" spans="1:131" s="303" customFormat="1" ht="26.25" customHeight="1" x14ac:dyDescent="0.15">
      <c r="A80" s="317">
        <v>13</v>
      </c>
      <c r="B80" s="782"/>
      <c r="C80" s="783"/>
      <c r="D80" s="783"/>
      <c r="E80" s="783"/>
      <c r="F80" s="783"/>
      <c r="G80" s="783"/>
      <c r="H80" s="783"/>
      <c r="I80" s="783"/>
      <c r="J80" s="783"/>
      <c r="K80" s="783"/>
      <c r="L80" s="783"/>
      <c r="M80" s="783"/>
      <c r="N80" s="783"/>
      <c r="O80" s="783"/>
      <c r="P80" s="784"/>
      <c r="Q80" s="1051"/>
      <c r="R80" s="1048"/>
      <c r="S80" s="1048"/>
      <c r="T80" s="1048"/>
      <c r="U80" s="1048"/>
      <c r="V80" s="1048"/>
      <c r="W80" s="1048"/>
      <c r="X80" s="1048"/>
      <c r="Y80" s="1048"/>
      <c r="Z80" s="1048"/>
      <c r="AA80" s="1048"/>
      <c r="AB80" s="1048"/>
      <c r="AC80" s="1048"/>
      <c r="AD80" s="1048"/>
      <c r="AE80" s="1048"/>
      <c r="AF80" s="1048"/>
      <c r="AG80" s="1048"/>
      <c r="AH80" s="1048"/>
      <c r="AI80" s="1048"/>
      <c r="AJ80" s="1048"/>
      <c r="AK80" s="1048"/>
      <c r="AL80" s="1048"/>
      <c r="AM80" s="1048"/>
      <c r="AN80" s="1048"/>
      <c r="AO80" s="1048"/>
      <c r="AP80" s="1048"/>
      <c r="AQ80" s="1048"/>
      <c r="AR80" s="1048"/>
      <c r="AS80" s="1048"/>
      <c r="AT80" s="1048"/>
      <c r="AU80" s="1048"/>
      <c r="AV80" s="1048"/>
      <c r="AW80" s="1048"/>
      <c r="AX80" s="1048"/>
      <c r="AY80" s="1048"/>
      <c r="AZ80" s="1049"/>
      <c r="BA80" s="1049"/>
      <c r="BB80" s="1049"/>
      <c r="BC80" s="1049"/>
      <c r="BD80" s="1050"/>
      <c r="BE80" s="321"/>
      <c r="BF80" s="321"/>
      <c r="BG80" s="321"/>
      <c r="BH80" s="321"/>
      <c r="BI80" s="321"/>
      <c r="BJ80" s="321"/>
      <c r="BK80" s="321"/>
      <c r="BL80" s="321"/>
      <c r="BM80" s="321"/>
      <c r="BN80" s="321"/>
      <c r="BO80" s="321"/>
      <c r="BP80" s="321"/>
      <c r="BQ80" s="318">
        <v>74</v>
      </c>
      <c r="BR80" s="323"/>
      <c r="BS80" s="1033"/>
      <c r="BT80" s="1034"/>
      <c r="BU80" s="1034"/>
      <c r="BV80" s="1034"/>
      <c r="BW80" s="1034"/>
      <c r="BX80" s="1034"/>
      <c r="BY80" s="1034"/>
      <c r="BZ80" s="1034"/>
      <c r="CA80" s="1034"/>
      <c r="CB80" s="1034"/>
      <c r="CC80" s="1034"/>
      <c r="CD80" s="1034"/>
      <c r="CE80" s="1034"/>
      <c r="CF80" s="1034"/>
      <c r="CG80" s="1035"/>
      <c r="CH80" s="1036"/>
      <c r="CI80" s="1037"/>
      <c r="CJ80" s="1037"/>
      <c r="CK80" s="1037"/>
      <c r="CL80" s="1038"/>
      <c r="CM80" s="1036"/>
      <c r="CN80" s="1037"/>
      <c r="CO80" s="1037"/>
      <c r="CP80" s="1037"/>
      <c r="CQ80" s="1038"/>
      <c r="CR80" s="1036"/>
      <c r="CS80" s="1037"/>
      <c r="CT80" s="1037"/>
      <c r="CU80" s="1037"/>
      <c r="CV80" s="1038"/>
      <c r="CW80" s="1036"/>
      <c r="CX80" s="1037"/>
      <c r="CY80" s="1037"/>
      <c r="CZ80" s="1037"/>
      <c r="DA80" s="1038"/>
      <c r="DB80" s="1036"/>
      <c r="DC80" s="1037"/>
      <c r="DD80" s="1037"/>
      <c r="DE80" s="1037"/>
      <c r="DF80" s="1038"/>
      <c r="DG80" s="1036"/>
      <c r="DH80" s="1037"/>
      <c r="DI80" s="1037"/>
      <c r="DJ80" s="1037"/>
      <c r="DK80" s="1038"/>
      <c r="DL80" s="1036"/>
      <c r="DM80" s="1037"/>
      <c r="DN80" s="1037"/>
      <c r="DO80" s="1037"/>
      <c r="DP80" s="1038"/>
      <c r="DQ80" s="1036"/>
      <c r="DR80" s="1037"/>
      <c r="DS80" s="1037"/>
      <c r="DT80" s="1037"/>
      <c r="DU80" s="1038"/>
      <c r="DV80" s="1021"/>
      <c r="DW80" s="1022"/>
      <c r="DX80" s="1022"/>
      <c r="DY80" s="1022"/>
      <c r="DZ80" s="1023"/>
      <c r="EA80" s="302"/>
    </row>
    <row r="81" spans="1:131" s="303" customFormat="1" ht="26.25" customHeight="1" x14ac:dyDescent="0.15">
      <c r="A81" s="317">
        <v>14</v>
      </c>
      <c r="B81" s="782"/>
      <c r="C81" s="783"/>
      <c r="D81" s="783"/>
      <c r="E81" s="783"/>
      <c r="F81" s="783"/>
      <c r="G81" s="783"/>
      <c r="H81" s="783"/>
      <c r="I81" s="783"/>
      <c r="J81" s="783"/>
      <c r="K81" s="783"/>
      <c r="L81" s="783"/>
      <c r="M81" s="783"/>
      <c r="N81" s="783"/>
      <c r="O81" s="783"/>
      <c r="P81" s="784"/>
      <c r="Q81" s="1051"/>
      <c r="R81" s="1048"/>
      <c r="S81" s="1048"/>
      <c r="T81" s="1048"/>
      <c r="U81" s="1048"/>
      <c r="V81" s="1048"/>
      <c r="W81" s="1048"/>
      <c r="X81" s="1048"/>
      <c r="Y81" s="1048"/>
      <c r="Z81" s="1048"/>
      <c r="AA81" s="1048"/>
      <c r="AB81" s="1048"/>
      <c r="AC81" s="1048"/>
      <c r="AD81" s="1048"/>
      <c r="AE81" s="1048"/>
      <c r="AF81" s="1048"/>
      <c r="AG81" s="1048"/>
      <c r="AH81" s="1048"/>
      <c r="AI81" s="1048"/>
      <c r="AJ81" s="1048"/>
      <c r="AK81" s="1048"/>
      <c r="AL81" s="1048"/>
      <c r="AM81" s="1048"/>
      <c r="AN81" s="1048"/>
      <c r="AO81" s="1048"/>
      <c r="AP81" s="1048"/>
      <c r="AQ81" s="1048"/>
      <c r="AR81" s="1048"/>
      <c r="AS81" s="1048"/>
      <c r="AT81" s="1048"/>
      <c r="AU81" s="1048"/>
      <c r="AV81" s="1048"/>
      <c r="AW81" s="1048"/>
      <c r="AX81" s="1048"/>
      <c r="AY81" s="1048"/>
      <c r="AZ81" s="1049"/>
      <c r="BA81" s="1049"/>
      <c r="BB81" s="1049"/>
      <c r="BC81" s="1049"/>
      <c r="BD81" s="1050"/>
      <c r="BE81" s="321"/>
      <c r="BF81" s="321"/>
      <c r="BG81" s="321"/>
      <c r="BH81" s="321"/>
      <c r="BI81" s="321"/>
      <c r="BJ81" s="321"/>
      <c r="BK81" s="321"/>
      <c r="BL81" s="321"/>
      <c r="BM81" s="321"/>
      <c r="BN81" s="321"/>
      <c r="BO81" s="321"/>
      <c r="BP81" s="321"/>
      <c r="BQ81" s="318">
        <v>75</v>
      </c>
      <c r="BR81" s="323"/>
      <c r="BS81" s="1033"/>
      <c r="BT81" s="1034"/>
      <c r="BU81" s="1034"/>
      <c r="BV81" s="1034"/>
      <c r="BW81" s="1034"/>
      <c r="BX81" s="1034"/>
      <c r="BY81" s="1034"/>
      <c r="BZ81" s="1034"/>
      <c r="CA81" s="1034"/>
      <c r="CB81" s="1034"/>
      <c r="CC81" s="1034"/>
      <c r="CD81" s="1034"/>
      <c r="CE81" s="1034"/>
      <c r="CF81" s="1034"/>
      <c r="CG81" s="1035"/>
      <c r="CH81" s="1036"/>
      <c r="CI81" s="1037"/>
      <c r="CJ81" s="1037"/>
      <c r="CK81" s="1037"/>
      <c r="CL81" s="1038"/>
      <c r="CM81" s="1036"/>
      <c r="CN81" s="1037"/>
      <c r="CO81" s="1037"/>
      <c r="CP81" s="1037"/>
      <c r="CQ81" s="1038"/>
      <c r="CR81" s="1036"/>
      <c r="CS81" s="1037"/>
      <c r="CT81" s="1037"/>
      <c r="CU81" s="1037"/>
      <c r="CV81" s="1038"/>
      <c r="CW81" s="1036"/>
      <c r="CX81" s="1037"/>
      <c r="CY81" s="1037"/>
      <c r="CZ81" s="1037"/>
      <c r="DA81" s="1038"/>
      <c r="DB81" s="1036"/>
      <c r="DC81" s="1037"/>
      <c r="DD81" s="1037"/>
      <c r="DE81" s="1037"/>
      <c r="DF81" s="1038"/>
      <c r="DG81" s="1036"/>
      <c r="DH81" s="1037"/>
      <c r="DI81" s="1037"/>
      <c r="DJ81" s="1037"/>
      <c r="DK81" s="1038"/>
      <c r="DL81" s="1036"/>
      <c r="DM81" s="1037"/>
      <c r="DN81" s="1037"/>
      <c r="DO81" s="1037"/>
      <c r="DP81" s="1038"/>
      <c r="DQ81" s="1036"/>
      <c r="DR81" s="1037"/>
      <c r="DS81" s="1037"/>
      <c r="DT81" s="1037"/>
      <c r="DU81" s="1038"/>
      <c r="DV81" s="1021"/>
      <c r="DW81" s="1022"/>
      <c r="DX81" s="1022"/>
      <c r="DY81" s="1022"/>
      <c r="DZ81" s="1023"/>
      <c r="EA81" s="302"/>
    </row>
    <row r="82" spans="1:131" s="303" customFormat="1" ht="26.25" customHeight="1" x14ac:dyDescent="0.15">
      <c r="A82" s="317">
        <v>15</v>
      </c>
      <c r="B82" s="782"/>
      <c r="C82" s="783"/>
      <c r="D82" s="783"/>
      <c r="E82" s="783"/>
      <c r="F82" s="783"/>
      <c r="G82" s="783"/>
      <c r="H82" s="783"/>
      <c r="I82" s="783"/>
      <c r="J82" s="783"/>
      <c r="K82" s="783"/>
      <c r="L82" s="783"/>
      <c r="M82" s="783"/>
      <c r="N82" s="783"/>
      <c r="O82" s="783"/>
      <c r="P82" s="784"/>
      <c r="Q82" s="1051"/>
      <c r="R82" s="1048"/>
      <c r="S82" s="1048"/>
      <c r="T82" s="1048"/>
      <c r="U82" s="1048"/>
      <c r="V82" s="1048"/>
      <c r="W82" s="1048"/>
      <c r="X82" s="1048"/>
      <c r="Y82" s="1048"/>
      <c r="Z82" s="1048"/>
      <c r="AA82" s="1048"/>
      <c r="AB82" s="1048"/>
      <c r="AC82" s="1048"/>
      <c r="AD82" s="1048"/>
      <c r="AE82" s="1048"/>
      <c r="AF82" s="1048"/>
      <c r="AG82" s="1048"/>
      <c r="AH82" s="1048"/>
      <c r="AI82" s="1048"/>
      <c r="AJ82" s="1048"/>
      <c r="AK82" s="1048"/>
      <c r="AL82" s="1048"/>
      <c r="AM82" s="1048"/>
      <c r="AN82" s="1048"/>
      <c r="AO82" s="1048"/>
      <c r="AP82" s="1048"/>
      <c r="AQ82" s="1048"/>
      <c r="AR82" s="1048"/>
      <c r="AS82" s="1048"/>
      <c r="AT82" s="1048"/>
      <c r="AU82" s="1048"/>
      <c r="AV82" s="1048"/>
      <c r="AW82" s="1048"/>
      <c r="AX82" s="1048"/>
      <c r="AY82" s="1048"/>
      <c r="AZ82" s="1049"/>
      <c r="BA82" s="1049"/>
      <c r="BB82" s="1049"/>
      <c r="BC82" s="1049"/>
      <c r="BD82" s="1050"/>
      <c r="BE82" s="321"/>
      <c r="BF82" s="321"/>
      <c r="BG82" s="321"/>
      <c r="BH82" s="321"/>
      <c r="BI82" s="321"/>
      <c r="BJ82" s="321"/>
      <c r="BK82" s="321"/>
      <c r="BL82" s="321"/>
      <c r="BM82" s="321"/>
      <c r="BN82" s="321"/>
      <c r="BO82" s="321"/>
      <c r="BP82" s="321"/>
      <c r="BQ82" s="318">
        <v>76</v>
      </c>
      <c r="BR82" s="323"/>
      <c r="BS82" s="1033"/>
      <c r="BT82" s="1034"/>
      <c r="BU82" s="1034"/>
      <c r="BV82" s="1034"/>
      <c r="BW82" s="1034"/>
      <c r="BX82" s="1034"/>
      <c r="BY82" s="1034"/>
      <c r="BZ82" s="1034"/>
      <c r="CA82" s="1034"/>
      <c r="CB82" s="1034"/>
      <c r="CC82" s="1034"/>
      <c r="CD82" s="1034"/>
      <c r="CE82" s="1034"/>
      <c r="CF82" s="1034"/>
      <c r="CG82" s="1035"/>
      <c r="CH82" s="1036"/>
      <c r="CI82" s="1037"/>
      <c r="CJ82" s="1037"/>
      <c r="CK82" s="1037"/>
      <c r="CL82" s="1038"/>
      <c r="CM82" s="1036"/>
      <c r="CN82" s="1037"/>
      <c r="CO82" s="1037"/>
      <c r="CP82" s="1037"/>
      <c r="CQ82" s="1038"/>
      <c r="CR82" s="1036"/>
      <c r="CS82" s="1037"/>
      <c r="CT82" s="1037"/>
      <c r="CU82" s="1037"/>
      <c r="CV82" s="1038"/>
      <c r="CW82" s="1036"/>
      <c r="CX82" s="1037"/>
      <c r="CY82" s="1037"/>
      <c r="CZ82" s="1037"/>
      <c r="DA82" s="1038"/>
      <c r="DB82" s="1036"/>
      <c r="DC82" s="1037"/>
      <c r="DD82" s="1037"/>
      <c r="DE82" s="1037"/>
      <c r="DF82" s="1038"/>
      <c r="DG82" s="1036"/>
      <c r="DH82" s="1037"/>
      <c r="DI82" s="1037"/>
      <c r="DJ82" s="1037"/>
      <c r="DK82" s="1038"/>
      <c r="DL82" s="1036"/>
      <c r="DM82" s="1037"/>
      <c r="DN82" s="1037"/>
      <c r="DO82" s="1037"/>
      <c r="DP82" s="1038"/>
      <c r="DQ82" s="1036"/>
      <c r="DR82" s="1037"/>
      <c r="DS82" s="1037"/>
      <c r="DT82" s="1037"/>
      <c r="DU82" s="1038"/>
      <c r="DV82" s="1021"/>
      <c r="DW82" s="1022"/>
      <c r="DX82" s="1022"/>
      <c r="DY82" s="1022"/>
      <c r="DZ82" s="1023"/>
      <c r="EA82" s="302"/>
    </row>
    <row r="83" spans="1:131" s="303" customFormat="1" ht="26.25" customHeight="1" x14ac:dyDescent="0.15">
      <c r="A83" s="317">
        <v>16</v>
      </c>
      <c r="B83" s="782"/>
      <c r="C83" s="783"/>
      <c r="D83" s="783"/>
      <c r="E83" s="783"/>
      <c r="F83" s="783"/>
      <c r="G83" s="783"/>
      <c r="H83" s="783"/>
      <c r="I83" s="783"/>
      <c r="J83" s="783"/>
      <c r="K83" s="783"/>
      <c r="L83" s="783"/>
      <c r="M83" s="783"/>
      <c r="N83" s="783"/>
      <c r="O83" s="783"/>
      <c r="P83" s="784"/>
      <c r="Q83" s="1051"/>
      <c r="R83" s="1048"/>
      <c r="S83" s="1048"/>
      <c r="T83" s="1048"/>
      <c r="U83" s="1048"/>
      <c r="V83" s="1048"/>
      <c r="W83" s="1048"/>
      <c r="X83" s="1048"/>
      <c r="Y83" s="1048"/>
      <c r="Z83" s="1048"/>
      <c r="AA83" s="1048"/>
      <c r="AB83" s="1048"/>
      <c r="AC83" s="1048"/>
      <c r="AD83" s="1048"/>
      <c r="AE83" s="1048"/>
      <c r="AF83" s="1048"/>
      <c r="AG83" s="1048"/>
      <c r="AH83" s="1048"/>
      <c r="AI83" s="1048"/>
      <c r="AJ83" s="1048"/>
      <c r="AK83" s="1048"/>
      <c r="AL83" s="1048"/>
      <c r="AM83" s="1048"/>
      <c r="AN83" s="1048"/>
      <c r="AO83" s="1048"/>
      <c r="AP83" s="1048"/>
      <c r="AQ83" s="1048"/>
      <c r="AR83" s="1048"/>
      <c r="AS83" s="1048"/>
      <c r="AT83" s="1048"/>
      <c r="AU83" s="1048"/>
      <c r="AV83" s="1048"/>
      <c r="AW83" s="1048"/>
      <c r="AX83" s="1048"/>
      <c r="AY83" s="1048"/>
      <c r="AZ83" s="1049"/>
      <c r="BA83" s="1049"/>
      <c r="BB83" s="1049"/>
      <c r="BC83" s="1049"/>
      <c r="BD83" s="1050"/>
      <c r="BE83" s="321"/>
      <c r="BF83" s="321"/>
      <c r="BG83" s="321"/>
      <c r="BH83" s="321"/>
      <c r="BI83" s="321"/>
      <c r="BJ83" s="321"/>
      <c r="BK83" s="321"/>
      <c r="BL83" s="321"/>
      <c r="BM83" s="321"/>
      <c r="BN83" s="321"/>
      <c r="BO83" s="321"/>
      <c r="BP83" s="321"/>
      <c r="BQ83" s="318">
        <v>77</v>
      </c>
      <c r="BR83" s="323"/>
      <c r="BS83" s="1033"/>
      <c r="BT83" s="1034"/>
      <c r="BU83" s="1034"/>
      <c r="BV83" s="1034"/>
      <c r="BW83" s="1034"/>
      <c r="BX83" s="1034"/>
      <c r="BY83" s="1034"/>
      <c r="BZ83" s="1034"/>
      <c r="CA83" s="1034"/>
      <c r="CB83" s="1034"/>
      <c r="CC83" s="1034"/>
      <c r="CD83" s="1034"/>
      <c r="CE83" s="1034"/>
      <c r="CF83" s="1034"/>
      <c r="CG83" s="1035"/>
      <c r="CH83" s="1036"/>
      <c r="CI83" s="1037"/>
      <c r="CJ83" s="1037"/>
      <c r="CK83" s="1037"/>
      <c r="CL83" s="1038"/>
      <c r="CM83" s="1036"/>
      <c r="CN83" s="1037"/>
      <c r="CO83" s="1037"/>
      <c r="CP83" s="1037"/>
      <c r="CQ83" s="1038"/>
      <c r="CR83" s="1036"/>
      <c r="CS83" s="1037"/>
      <c r="CT83" s="1037"/>
      <c r="CU83" s="1037"/>
      <c r="CV83" s="1038"/>
      <c r="CW83" s="1036"/>
      <c r="CX83" s="1037"/>
      <c r="CY83" s="1037"/>
      <c r="CZ83" s="1037"/>
      <c r="DA83" s="1038"/>
      <c r="DB83" s="1036"/>
      <c r="DC83" s="1037"/>
      <c r="DD83" s="1037"/>
      <c r="DE83" s="1037"/>
      <c r="DF83" s="1038"/>
      <c r="DG83" s="1036"/>
      <c r="DH83" s="1037"/>
      <c r="DI83" s="1037"/>
      <c r="DJ83" s="1037"/>
      <c r="DK83" s="1038"/>
      <c r="DL83" s="1036"/>
      <c r="DM83" s="1037"/>
      <c r="DN83" s="1037"/>
      <c r="DO83" s="1037"/>
      <c r="DP83" s="1038"/>
      <c r="DQ83" s="1036"/>
      <c r="DR83" s="1037"/>
      <c r="DS83" s="1037"/>
      <c r="DT83" s="1037"/>
      <c r="DU83" s="1038"/>
      <c r="DV83" s="1021"/>
      <c r="DW83" s="1022"/>
      <c r="DX83" s="1022"/>
      <c r="DY83" s="1022"/>
      <c r="DZ83" s="1023"/>
      <c r="EA83" s="302"/>
    </row>
    <row r="84" spans="1:131" s="303" customFormat="1" ht="26.25" customHeight="1" x14ac:dyDescent="0.15">
      <c r="A84" s="317">
        <v>17</v>
      </c>
      <c r="B84" s="782"/>
      <c r="C84" s="783"/>
      <c r="D84" s="783"/>
      <c r="E84" s="783"/>
      <c r="F84" s="783"/>
      <c r="G84" s="783"/>
      <c r="H84" s="783"/>
      <c r="I84" s="783"/>
      <c r="J84" s="783"/>
      <c r="K84" s="783"/>
      <c r="L84" s="783"/>
      <c r="M84" s="783"/>
      <c r="N84" s="783"/>
      <c r="O84" s="783"/>
      <c r="P84" s="784"/>
      <c r="Q84" s="1051"/>
      <c r="R84" s="1048"/>
      <c r="S84" s="1048"/>
      <c r="T84" s="1048"/>
      <c r="U84" s="1048"/>
      <c r="V84" s="1048"/>
      <c r="W84" s="1048"/>
      <c r="X84" s="1048"/>
      <c r="Y84" s="1048"/>
      <c r="Z84" s="1048"/>
      <c r="AA84" s="1048"/>
      <c r="AB84" s="1048"/>
      <c r="AC84" s="1048"/>
      <c r="AD84" s="1048"/>
      <c r="AE84" s="1048"/>
      <c r="AF84" s="1048"/>
      <c r="AG84" s="1048"/>
      <c r="AH84" s="1048"/>
      <c r="AI84" s="1048"/>
      <c r="AJ84" s="1048"/>
      <c r="AK84" s="1048"/>
      <c r="AL84" s="1048"/>
      <c r="AM84" s="1048"/>
      <c r="AN84" s="1048"/>
      <c r="AO84" s="1048"/>
      <c r="AP84" s="1048"/>
      <c r="AQ84" s="1048"/>
      <c r="AR84" s="1048"/>
      <c r="AS84" s="1048"/>
      <c r="AT84" s="1048"/>
      <c r="AU84" s="1048"/>
      <c r="AV84" s="1048"/>
      <c r="AW84" s="1048"/>
      <c r="AX84" s="1048"/>
      <c r="AY84" s="1048"/>
      <c r="AZ84" s="1049"/>
      <c r="BA84" s="1049"/>
      <c r="BB84" s="1049"/>
      <c r="BC84" s="1049"/>
      <c r="BD84" s="1050"/>
      <c r="BE84" s="321"/>
      <c r="BF84" s="321"/>
      <c r="BG84" s="321"/>
      <c r="BH84" s="321"/>
      <c r="BI84" s="321"/>
      <c r="BJ84" s="321"/>
      <c r="BK84" s="321"/>
      <c r="BL84" s="321"/>
      <c r="BM84" s="321"/>
      <c r="BN84" s="321"/>
      <c r="BO84" s="321"/>
      <c r="BP84" s="321"/>
      <c r="BQ84" s="318">
        <v>78</v>
      </c>
      <c r="BR84" s="323"/>
      <c r="BS84" s="1033"/>
      <c r="BT84" s="1034"/>
      <c r="BU84" s="1034"/>
      <c r="BV84" s="1034"/>
      <c r="BW84" s="1034"/>
      <c r="BX84" s="1034"/>
      <c r="BY84" s="1034"/>
      <c r="BZ84" s="1034"/>
      <c r="CA84" s="1034"/>
      <c r="CB84" s="1034"/>
      <c r="CC84" s="1034"/>
      <c r="CD84" s="1034"/>
      <c r="CE84" s="1034"/>
      <c r="CF84" s="1034"/>
      <c r="CG84" s="1035"/>
      <c r="CH84" s="1036"/>
      <c r="CI84" s="1037"/>
      <c r="CJ84" s="1037"/>
      <c r="CK84" s="1037"/>
      <c r="CL84" s="1038"/>
      <c r="CM84" s="1036"/>
      <c r="CN84" s="1037"/>
      <c r="CO84" s="1037"/>
      <c r="CP84" s="1037"/>
      <c r="CQ84" s="1038"/>
      <c r="CR84" s="1036"/>
      <c r="CS84" s="1037"/>
      <c r="CT84" s="1037"/>
      <c r="CU84" s="1037"/>
      <c r="CV84" s="1038"/>
      <c r="CW84" s="1036"/>
      <c r="CX84" s="1037"/>
      <c r="CY84" s="1037"/>
      <c r="CZ84" s="1037"/>
      <c r="DA84" s="1038"/>
      <c r="DB84" s="1036"/>
      <c r="DC84" s="1037"/>
      <c r="DD84" s="1037"/>
      <c r="DE84" s="1037"/>
      <c r="DF84" s="1038"/>
      <c r="DG84" s="1036"/>
      <c r="DH84" s="1037"/>
      <c r="DI84" s="1037"/>
      <c r="DJ84" s="1037"/>
      <c r="DK84" s="1038"/>
      <c r="DL84" s="1036"/>
      <c r="DM84" s="1037"/>
      <c r="DN84" s="1037"/>
      <c r="DO84" s="1037"/>
      <c r="DP84" s="1038"/>
      <c r="DQ84" s="1036"/>
      <c r="DR84" s="1037"/>
      <c r="DS84" s="1037"/>
      <c r="DT84" s="1037"/>
      <c r="DU84" s="1038"/>
      <c r="DV84" s="1021"/>
      <c r="DW84" s="1022"/>
      <c r="DX84" s="1022"/>
      <c r="DY84" s="1022"/>
      <c r="DZ84" s="1023"/>
      <c r="EA84" s="302"/>
    </row>
    <row r="85" spans="1:131" s="303" customFormat="1" ht="26.25" customHeight="1" x14ac:dyDescent="0.15">
      <c r="A85" s="317">
        <v>18</v>
      </c>
      <c r="B85" s="782"/>
      <c r="C85" s="783"/>
      <c r="D85" s="783"/>
      <c r="E85" s="783"/>
      <c r="F85" s="783"/>
      <c r="G85" s="783"/>
      <c r="H85" s="783"/>
      <c r="I85" s="783"/>
      <c r="J85" s="783"/>
      <c r="K85" s="783"/>
      <c r="L85" s="783"/>
      <c r="M85" s="783"/>
      <c r="N85" s="783"/>
      <c r="O85" s="783"/>
      <c r="P85" s="784"/>
      <c r="Q85" s="1051"/>
      <c r="R85" s="1048"/>
      <c r="S85" s="1048"/>
      <c r="T85" s="1048"/>
      <c r="U85" s="1048"/>
      <c r="V85" s="1048"/>
      <c r="W85" s="1048"/>
      <c r="X85" s="1048"/>
      <c r="Y85" s="1048"/>
      <c r="Z85" s="1048"/>
      <c r="AA85" s="1048"/>
      <c r="AB85" s="1048"/>
      <c r="AC85" s="1048"/>
      <c r="AD85" s="1048"/>
      <c r="AE85" s="1048"/>
      <c r="AF85" s="1048"/>
      <c r="AG85" s="1048"/>
      <c r="AH85" s="1048"/>
      <c r="AI85" s="1048"/>
      <c r="AJ85" s="1048"/>
      <c r="AK85" s="1048"/>
      <c r="AL85" s="1048"/>
      <c r="AM85" s="1048"/>
      <c r="AN85" s="1048"/>
      <c r="AO85" s="1048"/>
      <c r="AP85" s="1048"/>
      <c r="AQ85" s="1048"/>
      <c r="AR85" s="1048"/>
      <c r="AS85" s="1048"/>
      <c r="AT85" s="1048"/>
      <c r="AU85" s="1048"/>
      <c r="AV85" s="1048"/>
      <c r="AW85" s="1048"/>
      <c r="AX85" s="1048"/>
      <c r="AY85" s="1048"/>
      <c r="AZ85" s="1049"/>
      <c r="BA85" s="1049"/>
      <c r="BB85" s="1049"/>
      <c r="BC85" s="1049"/>
      <c r="BD85" s="1050"/>
      <c r="BE85" s="321"/>
      <c r="BF85" s="321"/>
      <c r="BG85" s="321"/>
      <c r="BH85" s="321"/>
      <c r="BI85" s="321"/>
      <c r="BJ85" s="321"/>
      <c r="BK85" s="321"/>
      <c r="BL85" s="321"/>
      <c r="BM85" s="321"/>
      <c r="BN85" s="321"/>
      <c r="BO85" s="321"/>
      <c r="BP85" s="321"/>
      <c r="BQ85" s="318">
        <v>79</v>
      </c>
      <c r="BR85" s="323"/>
      <c r="BS85" s="1033"/>
      <c r="BT85" s="1034"/>
      <c r="BU85" s="1034"/>
      <c r="BV85" s="1034"/>
      <c r="BW85" s="1034"/>
      <c r="BX85" s="1034"/>
      <c r="BY85" s="1034"/>
      <c r="BZ85" s="1034"/>
      <c r="CA85" s="1034"/>
      <c r="CB85" s="1034"/>
      <c r="CC85" s="1034"/>
      <c r="CD85" s="1034"/>
      <c r="CE85" s="1034"/>
      <c r="CF85" s="1034"/>
      <c r="CG85" s="1035"/>
      <c r="CH85" s="1036"/>
      <c r="CI85" s="1037"/>
      <c r="CJ85" s="1037"/>
      <c r="CK85" s="1037"/>
      <c r="CL85" s="1038"/>
      <c r="CM85" s="1036"/>
      <c r="CN85" s="1037"/>
      <c r="CO85" s="1037"/>
      <c r="CP85" s="1037"/>
      <c r="CQ85" s="1038"/>
      <c r="CR85" s="1036"/>
      <c r="CS85" s="1037"/>
      <c r="CT85" s="1037"/>
      <c r="CU85" s="1037"/>
      <c r="CV85" s="1038"/>
      <c r="CW85" s="1036"/>
      <c r="CX85" s="1037"/>
      <c r="CY85" s="1037"/>
      <c r="CZ85" s="1037"/>
      <c r="DA85" s="1038"/>
      <c r="DB85" s="1036"/>
      <c r="DC85" s="1037"/>
      <c r="DD85" s="1037"/>
      <c r="DE85" s="1037"/>
      <c r="DF85" s="1038"/>
      <c r="DG85" s="1036"/>
      <c r="DH85" s="1037"/>
      <c r="DI85" s="1037"/>
      <c r="DJ85" s="1037"/>
      <c r="DK85" s="1038"/>
      <c r="DL85" s="1036"/>
      <c r="DM85" s="1037"/>
      <c r="DN85" s="1037"/>
      <c r="DO85" s="1037"/>
      <c r="DP85" s="1038"/>
      <c r="DQ85" s="1036"/>
      <c r="DR85" s="1037"/>
      <c r="DS85" s="1037"/>
      <c r="DT85" s="1037"/>
      <c r="DU85" s="1038"/>
      <c r="DV85" s="1021"/>
      <c r="DW85" s="1022"/>
      <c r="DX85" s="1022"/>
      <c r="DY85" s="1022"/>
      <c r="DZ85" s="1023"/>
      <c r="EA85" s="302"/>
    </row>
    <row r="86" spans="1:131" s="303" customFormat="1" ht="26.25" customHeight="1" x14ac:dyDescent="0.15">
      <c r="A86" s="317">
        <v>19</v>
      </c>
      <c r="B86" s="782"/>
      <c r="C86" s="783"/>
      <c r="D86" s="783"/>
      <c r="E86" s="783"/>
      <c r="F86" s="783"/>
      <c r="G86" s="783"/>
      <c r="H86" s="783"/>
      <c r="I86" s="783"/>
      <c r="J86" s="783"/>
      <c r="K86" s="783"/>
      <c r="L86" s="783"/>
      <c r="M86" s="783"/>
      <c r="N86" s="783"/>
      <c r="O86" s="783"/>
      <c r="P86" s="784"/>
      <c r="Q86" s="1051"/>
      <c r="R86" s="1048"/>
      <c r="S86" s="1048"/>
      <c r="T86" s="1048"/>
      <c r="U86" s="1048"/>
      <c r="V86" s="1048"/>
      <c r="W86" s="1048"/>
      <c r="X86" s="1048"/>
      <c r="Y86" s="1048"/>
      <c r="Z86" s="1048"/>
      <c r="AA86" s="1048"/>
      <c r="AB86" s="1048"/>
      <c r="AC86" s="1048"/>
      <c r="AD86" s="1048"/>
      <c r="AE86" s="1048"/>
      <c r="AF86" s="1048"/>
      <c r="AG86" s="1048"/>
      <c r="AH86" s="1048"/>
      <c r="AI86" s="1048"/>
      <c r="AJ86" s="1048"/>
      <c r="AK86" s="1048"/>
      <c r="AL86" s="1048"/>
      <c r="AM86" s="1048"/>
      <c r="AN86" s="1048"/>
      <c r="AO86" s="1048"/>
      <c r="AP86" s="1048"/>
      <c r="AQ86" s="1048"/>
      <c r="AR86" s="1048"/>
      <c r="AS86" s="1048"/>
      <c r="AT86" s="1048"/>
      <c r="AU86" s="1048"/>
      <c r="AV86" s="1048"/>
      <c r="AW86" s="1048"/>
      <c r="AX86" s="1048"/>
      <c r="AY86" s="1048"/>
      <c r="AZ86" s="1049"/>
      <c r="BA86" s="1049"/>
      <c r="BB86" s="1049"/>
      <c r="BC86" s="1049"/>
      <c r="BD86" s="1050"/>
      <c r="BE86" s="321"/>
      <c r="BF86" s="321"/>
      <c r="BG86" s="321"/>
      <c r="BH86" s="321"/>
      <c r="BI86" s="321"/>
      <c r="BJ86" s="321"/>
      <c r="BK86" s="321"/>
      <c r="BL86" s="321"/>
      <c r="BM86" s="321"/>
      <c r="BN86" s="321"/>
      <c r="BO86" s="321"/>
      <c r="BP86" s="321"/>
      <c r="BQ86" s="318">
        <v>80</v>
      </c>
      <c r="BR86" s="323"/>
      <c r="BS86" s="1033"/>
      <c r="BT86" s="1034"/>
      <c r="BU86" s="1034"/>
      <c r="BV86" s="1034"/>
      <c r="BW86" s="1034"/>
      <c r="BX86" s="1034"/>
      <c r="BY86" s="1034"/>
      <c r="BZ86" s="1034"/>
      <c r="CA86" s="1034"/>
      <c r="CB86" s="1034"/>
      <c r="CC86" s="1034"/>
      <c r="CD86" s="1034"/>
      <c r="CE86" s="1034"/>
      <c r="CF86" s="1034"/>
      <c r="CG86" s="1035"/>
      <c r="CH86" s="1036"/>
      <c r="CI86" s="1037"/>
      <c r="CJ86" s="1037"/>
      <c r="CK86" s="1037"/>
      <c r="CL86" s="1038"/>
      <c r="CM86" s="1036"/>
      <c r="CN86" s="1037"/>
      <c r="CO86" s="1037"/>
      <c r="CP86" s="1037"/>
      <c r="CQ86" s="1038"/>
      <c r="CR86" s="1036"/>
      <c r="CS86" s="1037"/>
      <c r="CT86" s="1037"/>
      <c r="CU86" s="1037"/>
      <c r="CV86" s="1038"/>
      <c r="CW86" s="1036"/>
      <c r="CX86" s="1037"/>
      <c r="CY86" s="1037"/>
      <c r="CZ86" s="1037"/>
      <c r="DA86" s="1038"/>
      <c r="DB86" s="1036"/>
      <c r="DC86" s="1037"/>
      <c r="DD86" s="1037"/>
      <c r="DE86" s="1037"/>
      <c r="DF86" s="1038"/>
      <c r="DG86" s="1036"/>
      <c r="DH86" s="1037"/>
      <c r="DI86" s="1037"/>
      <c r="DJ86" s="1037"/>
      <c r="DK86" s="1038"/>
      <c r="DL86" s="1036"/>
      <c r="DM86" s="1037"/>
      <c r="DN86" s="1037"/>
      <c r="DO86" s="1037"/>
      <c r="DP86" s="1038"/>
      <c r="DQ86" s="1036"/>
      <c r="DR86" s="1037"/>
      <c r="DS86" s="1037"/>
      <c r="DT86" s="1037"/>
      <c r="DU86" s="1038"/>
      <c r="DV86" s="1021"/>
      <c r="DW86" s="1022"/>
      <c r="DX86" s="1022"/>
      <c r="DY86" s="1022"/>
      <c r="DZ86" s="1023"/>
      <c r="EA86" s="302"/>
    </row>
    <row r="87" spans="1:131" s="303" customFormat="1" ht="26.25" customHeight="1" x14ac:dyDescent="0.15">
      <c r="A87" s="324">
        <v>20</v>
      </c>
      <c r="B87" s="1041"/>
      <c r="C87" s="1042"/>
      <c r="D87" s="1042"/>
      <c r="E87" s="1042"/>
      <c r="F87" s="1042"/>
      <c r="G87" s="1042"/>
      <c r="H87" s="1042"/>
      <c r="I87" s="1042"/>
      <c r="J87" s="1042"/>
      <c r="K87" s="1042"/>
      <c r="L87" s="1042"/>
      <c r="M87" s="1042"/>
      <c r="N87" s="1042"/>
      <c r="O87" s="1042"/>
      <c r="P87" s="1043"/>
      <c r="Q87" s="1044"/>
      <c r="R87" s="1045"/>
      <c r="S87" s="1045"/>
      <c r="T87" s="1045"/>
      <c r="U87" s="1045"/>
      <c r="V87" s="1045"/>
      <c r="W87" s="1045"/>
      <c r="X87" s="1045"/>
      <c r="Y87" s="1045"/>
      <c r="Z87" s="1045"/>
      <c r="AA87" s="1045"/>
      <c r="AB87" s="1045"/>
      <c r="AC87" s="1045"/>
      <c r="AD87" s="1045"/>
      <c r="AE87" s="1045"/>
      <c r="AF87" s="1045"/>
      <c r="AG87" s="1045"/>
      <c r="AH87" s="1045"/>
      <c r="AI87" s="1045"/>
      <c r="AJ87" s="1045"/>
      <c r="AK87" s="1045"/>
      <c r="AL87" s="1045"/>
      <c r="AM87" s="1045"/>
      <c r="AN87" s="1045"/>
      <c r="AO87" s="1045"/>
      <c r="AP87" s="1045"/>
      <c r="AQ87" s="1045"/>
      <c r="AR87" s="1045"/>
      <c r="AS87" s="1045"/>
      <c r="AT87" s="1045"/>
      <c r="AU87" s="1045"/>
      <c r="AV87" s="1045"/>
      <c r="AW87" s="1045"/>
      <c r="AX87" s="1045"/>
      <c r="AY87" s="1045"/>
      <c r="AZ87" s="1046"/>
      <c r="BA87" s="1046"/>
      <c r="BB87" s="1046"/>
      <c r="BC87" s="1046"/>
      <c r="BD87" s="1047"/>
      <c r="BE87" s="321"/>
      <c r="BF87" s="321"/>
      <c r="BG87" s="321"/>
      <c r="BH87" s="321"/>
      <c r="BI87" s="321"/>
      <c r="BJ87" s="321"/>
      <c r="BK87" s="321"/>
      <c r="BL87" s="321"/>
      <c r="BM87" s="321"/>
      <c r="BN87" s="321"/>
      <c r="BO87" s="321"/>
      <c r="BP87" s="321"/>
      <c r="BQ87" s="318">
        <v>81</v>
      </c>
      <c r="BR87" s="323"/>
      <c r="BS87" s="1033"/>
      <c r="BT87" s="1034"/>
      <c r="BU87" s="1034"/>
      <c r="BV87" s="1034"/>
      <c r="BW87" s="1034"/>
      <c r="BX87" s="1034"/>
      <c r="BY87" s="1034"/>
      <c r="BZ87" s="1034"/>
      <c r="CA87" s="1034"/>
      <c r="CB87" s="1034"/>
      <c r="CC87" s="1034"/>
      <c r="CD87" s="1034"/>
      <c r="CE87" s="1034"/>
      <c r="CF87" s="1034"/>
      <c r="CG87" s="1035"/>
      <c r="CH87" s="1036"/>
      <c r="CI87" s="1037"/>
      <c r="CJ87" s="1037"/>
      <c r="CK87" s="1037"/>
      <c r="CL87" s="1038"/>
      <c r="CM87" s="1036"/>
      <c r="CN87" s="1037"/>
      <c r="CO87" s="1037"/>
      <c r="CP87" s="1037"/>
      <c r="CQ87" s="1038"/>
      <c r="CR87" s="1036"/>
      <c r="CS87" s="1037"/>
      <c r="CT87" s="1037"/>
      <c r="CU87" s="1037"/>
      <c r="CV87" s="1038"/>
      <c r="CW87" s="1036"/>
      <c r="CX87" s="1037"/>
      <c r="CY87" s="1037"/>
      <c r="CZ87" s="1037"/>
      <c r="DA87" s="1038"/>
      <c r="DB87" s="1036"/>
      <c r="DC87" s="1037"/>
      <c r="DD87" s="1037"/>
      <c r="DE87" s="1037"/>
      <c r="DF87" s="1038"/>
      <c r="DG87" s="1036"/>
      <c r="DH87" s="1037"/>
      <c r="DI87" s="1037"/>
      <c r="DJ87" s="1037"/>
      <c r="DK87" s="1038"/>
      <c r="DL87" s="1036"/>
      <c r="DM87" s="1037"/>
      <c r="DN87" s="1037"/>
      <c r="DO87" s="1037"/>
      <c r="DP87" s="1038"/>
      <c r="DQ87" s="1036"/>
      <c r="DR87" s="1037"/>
      <c r="DS87" s="1037"/>
      <c r="DT87" s="1037"/>
      <c r="DU87" s="1038"/>
      <c r="DV87" s="1021"/>
      <c r="DW87" s="1022"/>
      <c r="DX87" s="1022"/>
      <c r="DY87" s="1022"/>
      <c r="DZ87" s="1023"/>
      <c r="EA87" s="302"/>
    </row>
    <row r="88" spans="1:131" s="303" customFormat="1" ht="26.25" customHeight="1" thickBot="1" x14ac:dyDescent="0.2">
      <c r="A88" s="320" t="s">
        <v>363</v>
      </c>
      <c r="B88" s="1024" t="s">
        <v>397</v>
      </c>
      <c r="C88" s="1025"/>
      <c r="D88" s="1025"/>
      <c r="E88" s="1025"/>
      <c r="F88" s="1025"/>
      <c r="G88" s="1025"/>
      <c r="H88" s="1025"/>
      <c r="I88" s="1025"/>
      <c r="J88" s="1025"/>
      <c r="K88" s="1025"/>
      <c r="L88" s="1025"/>
      <c r="M88" s="1025"/>
      <c r="N88" s="1025"/>
      <c r="O88" s="1025"/>
      <c r="P88" s="1026"/>
      <c r="Q88" s="1039"/>
      <c r="R88" s="1040"/>
      <c r="S88" s="1040"/>
      <c r="T88" s="1040"/>
      <c r="U88" s="1040"/>
      <c r="V88" s="1040"/>
      <c r="W88" s="1040"/>
      <c r="X88" s="1040"/>
      <c r="Y88" s="1040"/>
      <c r="Z88" s="1040"/>
      <c r="AA88" s="1040"/>
      <c r="AB88" s="1040"/>
      <c r="AC88" s="1040"/>
      <c r="AD88" s="1040"/>
      <c r="AE88" s="1040"/>
      <c r="AF88" s="819">
        <v>10578</v>
      </c>
      <c r="AG88" s="819"/>
      <c r="AH88" s="819"/>
      <c r="AI88" s="819"/>
      <c r="AJ88" s="819"/>
      <c r="AK88" s="1040"/>
      <c r="AL88" s="1040"/>
      <c r="AM88" s="1040"/>
      <c r="AN88" s="1040"/>
      <c r="AO88" s="1040"/>
      <c r="AP88" s="819">
        <v>4348</v>
      </c>
      <c r="AQ88" s="819"/>
      <c r="AR88" s="819"/>
      <c r="AS88" s="819"/>
      <c r="AT88" s="819"/>
      <c r="AU88" s="819">
        <v>0</v>
      </c>
      <c r="AV88" s="819"/>
      <c r="AW88" s="819"/>
      <c r="AX88" s="819"/>
      <c r="AY88" s="819"/>
      <c r="AZ88" s="820"/>
      <c r="BA88" s="820"/>
      <c r="BB88" s="820"/>
      <c r="BC88" s="820"/>
      <c r="BD88" s="821"/>
      <c r="BE88" s="321"/>
      <c r="BF88" s="321"/>
      <c r="BG88" s="321"/>
      <c r="BH88" s="321"/>
      <c r="BI88" s="321"/>
      <c r="BJ88" s="321"/>
      <c r="BK88" s="321"/>
      <c r="BL88" s="321"/>
      <c r="BM88" s="321"/>
      <c r="BN88" s="321"/>
      <c r="BO88" s="321"/>
      <c r="BP88" s="321"/>
      <c r="BQ88" s="318">
        <v>82</v>
      </c>
      <c r="BR88" s="323"/>
      <c r="BS88" s="1033"/>
      <c r="BT88" s="1034"/>
      <c r="BU88" s="1034"/>
      <c r="BV88" s="1034"/>
      <c r="BW88" s="1034"/>
      <c r="BX88" s="1034"/>
      <c r="BY88" s="1034"/>
      <c r="BZ88" s="1034"/>
      <c r="CA88" s="1034"/>
      <c r="CB88" s="1034"/>
      <c r="CC88" s="1034"/>
      <c r="CD88" s="1034"/>
      <c r="CE88" s="1034"/>
      <c r="CF88" s="1034"/>
      <c r="CG88" s="1035"/>
      <c r="CH88" s="1036"/>
      <c r="CI88" s="1037"/>
      <c r="CJ88" s="1037"/>
      <c r="CK88" s="1037"/>
      <c r="CL88" s="1038"/>
      <c r="CM88" s="1036"/>
      <c r="CN88" s="1037"/>
      <c r="CO88" s="1037"/>
      <c r="CP88" s="1037"/>
      <c r="CQ88" s="1038"/>
      <c r="CR88" s="1036"/>
      <c r="CS88" s="1037"/>
      <c r="CT88" s="1037"/>
      <c r="CU88" s="1037"/>
      <c r="CV88" s="1038"/>
      <c r="CW88" s="1036"/>
      <c r="CX88" s="1037"/>
      <c r="CY88" s="1037"/>
      <c r="CZ88" s="1037"/>
      <c r="DA88" s="1038"/>
      <c r="DB88" s="1036"/>
      <c r="DC88" s="1037"/>
      <c r="DD88" s="1037"/>
      <c r="DE88" s="1037"/>
      <c r="DF88" s="1038"/>
      <c r="DG88" s="1036"/>
      <c r="DH88" s="1037"/>
      <c r="DI88" s="1037"/>
      <c r="DJ88" s="1037"/>
      <c r="DK88" s="1038"/>
      <c r="DL88" s="1036"/>
      <c r="DM88" s="1037"/>
      <c r="DN88" s="1037"/>
      <c r="DO88" s="1037"/>
      <c r="DP88" s="1038"/>
      <c r="DQ88" s="1036"/>
      <c r="DR88" s="1037"/>
      <c r="DS88" s="1037"/>
      <c r="DT88" s="1037"/>
      <c r="DU88" s="1038"/>
      <c r="DV88" s="1021"/>
      <c r="DW88" s="1022"/>
      <c r="DX88" s="1022"/>
      <c r="DY88" s="1022"/>
      <c r="DZ88" s="1023"/>
      <c r="EA88" s="302"/>
    </row>
    <row r="89" spans="1:131" s="303" customFormat="1" ht="26.25" hidden="1" customHeight="1" x14ac:dyDescent="0.15">
      <c r="A89" s="325"/>
      <c r="B89" s="326"/>
      <c r="C89" s="326"/>
      <c r="D89" s="326"/>
      <c r="E89" s="326"/>
      <c r="F89" s="326"/>
      <c r="G89" s="326"/>
      <c r="H89" s="326"/>
      <c r="I89" s="326"/>
      <c r="J89" s="326"/>
      <c r="K89" s="326"/>
      <c r="L89" s="326"/>
      <c r="M89" s="326"/>
      <c r="N89" s="326"/>
      <c r="O89" s="326"/>
      <c r="P89" s="326"/>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8"/>
      <c r="BA89" s="328"/>
      <c r="BB89" s="328"/>
      <c r="BC89" s="328"/>
      <c r="BD89" s="328"/>
      <c r="BE89" s="321"/>
      <c r="BF89" s="321"/>
      <c r="BG89" s="321"/>
      <c r="BH89" s="321"/>
      <c r="BI89" s="321"/>
      <c r="BJ89" s="321"/>
      <c r="BK89" s="321"/>
      <c r="BL89" s="321"/>
      <c r="BM89" s="321"/>
      <c r="BN89" s="321"/>
      <c r="BO89" s="321"/>
      <c r="BP89" s="321"/>
      <c r="BQ89" s="318">
        <v>83</v>
      </c>
      <c r="BR89" s="323"/>
      <c r="BS89" s="1033"/>
      <c r="BT89" s="1034"/>
      <c r="BU89" s="1034"/>
      <c r="BV89" s="1034"/>
      <c r="BW89" s="1034"/>
      <c r="BX89" s="1034"/>
      <c r="BY89" s="1034"/>
      <c r="BZ89" s="1034"/>
      <c r="CA89" s="1034"/>
      <c r="CB89" s="1034"/>
      <c r="CC89" s="1034"/>
      <c r="CD89" s="1034"/>
      <c r="CE89" s="1034"/>
      <c r="CF89" s="1034"/>
      <c r="CG89" s="1035"/>
      <c r="CH89" s="1036"/>
      <c r="CI89" s="1037"/>
      <c r="CJ89" s="1037"/>
      <c r="CK89" s="1037"/>
      <c r="CL89" s="1038"/>
      <c r="CM89" s="1036"/>
      <c r="CN89" s="1037"/>
      <c r="CO89" s="1037"/>
      <c r="CP89" s="1037"/>
      <c r="CQ89" s="1038"/>
      <c r="CR89" s="1036"/>
      <c r="CS89" s="1037"/>
      <c r="CT89" s="1037"/>
      <c r="CU89" s="1037"/>
      <c r="CV89" s="1038"/>
      <c r="CW89" s="1036"/>
      <c r="CX89" s="1037"/>
      <c r="CY89" s="1037"/>
      <c r="CZ89" s="1037"/>
      <c r="DA89" s="1038"/>
      <c r="DB89" s="1036"/>
      <c r="DC89" s="1037"/>
      <c r="DD89" s="1037"/>
      <c r="DE89" s="1037"/>
      <c r="DF89" s="1038"/>
      <c r="DG89" s="1036"/>
      <c r="DH89" s="1037"/>
      <c r="DI89" s="1037"/>
      <c r="DJ89" s="1037"/>
      <c r="DK89" s="1038"/>
      <c r="DL89" s="1036"/>
      <c r="DM89" s="1037"/>
      <c r="DN89" s="1037"/>
      <c r="DO89" s="1037"/>
      <c r="DP89" s="1038"/>
      <c r="DQ89" s="1036"/>
      <c r="DR89" s="1037"/>
      <c r="DS89" s="1037"/>
      <c r="DT89" s="1037"/>
      <c r="DU89" s="1038"/>
      <c r="DV89" s="1021"/>
      <c r="DW89" s="1022"/>
      <c r="DX89" s="1022"/>
      <c r="DY89" s="1022"/>
      <c r="DZ89" s="1023"/>
      <c r="EA89" s="302"/>
    </row>
    <row r="90" spans="1:131" s="303" customFormat="1" ht="26.25" hidden="1" customHeight="1" x14ac:dyDescent="0.15">
      <c r="A90" s="325"/>
      <c r="B90" s="326"/>
      <c r="C90" s="326"/>
      <c r="D90" s="326"/>
      <c r="E90" s="326"/>
      <c r="F90" s="326"/>
      <c r="G90" s="326"/>
      <c r="H90" s="326"/>
      <c r="I90" s="326"/>
      <c r="J90" s="326"/>
      <c r="K90" s="326"/>
      <c r="L90" s="326"/>
      <c r="M90" s="326"/>
      <c r="N90" s="326"/>
      <c r="O90" s="326"/>
      <c r="P90" s="326"/>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8"/>
      <c r="BA90" s="328"/>
      <c r="BB90" s="328"/>
      <c r="BC90" s="328"/>
      <c r="BD90" s="328"/>
      <c r="BE90" s="321"/>
      <c r="BF90" s="321"/>
      <c r="BG90" s="321"/>
      <c r="BH90" s="321"/>
      <c r="BI90" s="321"/>
      <c r="BJ90" s="321"/>
      <c r="BK90" s="321"/>
      <c r="BL90" s="321"/>
      <c r="BM90" s="321"/>
      <c r="BN90" s="321"/>
      <c r="BO90" s="321"/>
      <c r="BP90" s="321"/>
      <c r="BQ90" s="318">
        <v>84</v>
      </c>
      <c r="BR90" s="323"/>
      <c r="BS90" s="1033"/>
      <c r="BT90" s="1034"/>
      <c r="BU90" s="1034"/>
      <c r="BV90" s="1034"/>
      <c r="BW90" s="1034"/>
      <c r="BX90" s="1034"/>
      <c r="BY90" s="1034"/>
      <c r="BZ90" s="1034"/>
      <c r="CA90" s="1034"/>
      <c r="CB90" s="1034"/>
      <c r="CC90" s="1034"/>
      <c r="CD90" s="1034"/>
      <c r="CE90" s="1034"/>
      <c r="CF90" s="1034"/>
      <c r="CG90" s="1035"/>
      <c r="CH90" s="1036"/>
      <c r="CI90" s="1037"/>
      <c r="CJ90" s="1037"/>
      <c r="CK90" s="1037"/>
      <c r="CL90" s="1038"/>
      <c r="CM90" s="1036"/>
      <c r="CN90" s="1037"/>
      <c r="CO90" s="1037"/>
      <c r="CP90" s="1037"/>
      <c r="CQ90" s="1038"/>
      <c r="CR90" s="1036"/>
      <c r="CS90" s="1037"/>
      <c r="CT90" s="1037"/>
      <c r="CU90" s="1037"/>
      <c r="CV90" s="1038"/>
      <c r="CW90" s="1036"/>
      <c r="CX90" s="1037"/>
      <c r="CY90" s="1037"/>
      <c r="CZ90" s="1037"/>
      <c r="DA90" s="1038"/>
      <c r="DB90" s="1036"/>
      <c r="DC90" s="1037"/>
      <c r="DD90" s="1037"/>
      <c r="DE90" s="1037"/>
      <c r="DF90" s="1038"/>
      <c r="DG90" s="1036"/>
      <c r="DH90" s="1037"/>
      <c r="DI90" s="1037"/>
      <c r="DJ90" s="1037"/>
      <c r="DK90" s="1038"/>
      <c r="DL90" s="1036"/>
      <c r="DM90" s="1037"/>
      <c r="DN90" s="1037"/>
      <c r="DO90" s="1037"/>
      <c r="DP90" s="1038"/>
      <c r="DQ90" s="1036"/>
      <c r="DR90" s="1037"/>
      <c r="DS90" s="1037"/>
      <c r="DT90" s="1037"/>
      <c r="DU90" s="1038"/>
      <c r="DV90" s="1021"/>
      <c r="DW90" s="1022"/>
      <c r="DX90" s="1022"/>
      <c r="DY90" s="1022"/>
      <c r="DZ90" s="1023"/>
      <c r="EA90" s="302"/>
    </row>
    <row r="91" spans="1:131" s="303" customFormat="1" ht="26.25" hidden="1" customHeight="1" x14ac:dyDescent="0.15">
      <c r="A91" s="325"/>
      <c r="B91" s="326"/>
      <c r="C91" s="326"/>
      <c r="D91" s="326"/>
      <c r="E91" s="326"/>
      <c r="F91" s="326"/>
      <c r="G91" s="326"/>
      <c r="H91" s="326"/>
      <c r="I91" s="326"/>
      <c r="J91" s="326"/>
      <c r="K91" s="326"/>
      <c r="L91" s="326"/>
      <c r="M91" s="326"/>
      <c r="N91" s="326"/>
      <c r="O91" s="326"/>
      <c r="P91" s="326"/>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8"/>
      <c r="BA91" s="328"/>
      <c r="BB91" s="328"/>
      <c r="BC91" s="328"/>
      <c r="BD91" s="328"/>
      <c r="BE91" s="321"/>
      <c r="BF91" s="321"/>
      <c r="BG91" s="321"/>
      <c r="BH91" s="321"/>
      <c r="BI91" s="321"/>
      <c r="BJ91" s="321"/>
      <c r="BK91" s="321"/>
      <c r="BL91" s="321"/>
      <c r="BM91" s="321"/>
      <c r="BN91" s="321"/>
      <c r="BO91" s="321"/>
      <c r="BP91" s="321"/>
      <c r="BQ91" s="318">
        <v>85</v>
      </c>
      <c r="BR91" s="323"/>
      <c r="BS91" s="1033"/>
      <c r="BT91" s="1034"/>
      <c r="BU91" s="1034"/>
      <c r="BV91" s="1034"/>
      <c r="BW91" s="1034"/>
      <c r="BX91" s="1034"/>
      <c r="BY91" s="1034"/>
      <c r="BZ91" s="1034"/>
      <c r="CA91" s="1034"/>
      <c r="CB91" s="1034"/>
      <c r="CC91" s="1034"/>
      <c r="CD91" s="1034"/>
      <c r="CE91" s="1034"/>
      <c r="CF91" s="1034"/>
      <c r="CG91" s="1035"/>
      <c r="CH91" s="1036"/>
      <c r="CI91" s="1037"/>
      <c r="CJ91" s="1037"/>
      <c r="CK91" s="1037"/>
      <c r="CL91" s="1038"/>
      <c r="CM91" s="1036"/>
      <c r="CN91" s="1037"/>
      <c r="CO91" s="1037"/>
      <c r="CP91" s="1037"/>
      <c r="CQ91" s="1038"/>
      <c r="CR91" s="1036"/>
      <c r="CS91" s="1037"/>
      <c r="CT91" s="1037"/>
      <c r="CU91" s="1037"/>
      <c r="CV91" s="1038"/>
      <c r="CW91" s="1036"/>
      <c r="CX91" s="1037"/>
      <c r="CY91" s="1037"/>
      <c r="CZ91" s="1037"/>
      <c r="DA91" s="1038"/>
      <c r="DB91" s="1036"/>
      <c r="DC91" s="1037"/>
      <c r="DD91" s="1037"/>
      <c r="DE91" s="1037"/>
      <c r="DF91" s="1038"/>
      <c r="DG91" s="1036"/>
      <c r="DH91" s="1037"/>
      <c r="DI91" s="1037"/>
      <c r="DJ91" s="1037"/>
      <c r="DK91" s="1038"/>
      <c r="DL91" s="1036"/>
      <c r="DM91" s="1037"/>
      <c r="DN91" s="1037"/>
      <c r="DO91" s="1037"/>
      <c r="DP91" s="1038"/>
      <c r="DQ91" s="1036"/>
      <c r="DR91" s="1037"/>
      <c r="DS91" s="1037"/>
      <c r="DT91" s="1037"/>
      <c r="DU91" s="1038"/>
      <c r="DV91" s="1021"/>
      <c r="DW91" s="1022"/>
      <c r="DX91" s="1022"/>
      <c r="DY91" s="1022"/>
      <c r="DZ91" s="1023"/>
      <c r="EA91" s="302"/>
    </row>
    <row r="92" spans="1:131" s="303" customFormat="1" ht="26.25" hidden="1" customHeight="1" x14ac:dyDescent="0.15">
      <c r="A92" s="325"/>
      <c r="B92" s="326"/>
      <c r="C92" s="326"/>
      <c r="D92" s="326"/>
      <c r="E92" s="326"/>
      <c r="F92" s="326"/>
      <c r="G92" s="326"/>
      <c r="H92" s="326"/>
      <c r="I92" s="326"/>
      <c r="J92" s="326"/>
      <c r="K92" s="326"/>
      <c r="L92" s="326"/>
      <c r="M92" s="326"/>
      <c r="N92" s="326"/>
      <c r="O92" s="326"/>
      <c r="P92" s="326"/>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8"/>
      <c r="BA92" s="328"/>
      <c r="BB92" s="328"/>
      <c r="BC92" s="328"/>
      <c r="BD92" s="328"/>
      <c r="BE92" s="321"/>
      <c r="BF92" s="321"/>
      <c r="BG92" s="321"/>
      <c r="BH92" s="321"/>
      <c r="BI92" s="321"/>
      <c r="BJ92" s="321"/>
      <c r="BK92" s="321"/>
      <c r="BL92" s="321"/>
      <c r="BM92" s="321"/>
      <c r="BN92" s="321"/>
      <c r="BO92" s="321"/>
      <c r="BP92" s="321"/>
      <c r="BQ92" s="318">
        <v>86</v>
      </c>
      <c r="BR92" s="323"/>
      <c r="BS92" s="1033"/>
      <c r="BT92" s="1034"/>
      <c r="BU92" s="1034"/>
      <c r="BV92" s="1034"/>
      <c r="BW92" s="1034"/>
      <c r="BX92" s="1034"/>
      <c r="BY92" s="1034"/>
      <c r="BZ92" s="1034"/>
      <c r="CA92" s="1034"/>
      <c r="CB92" s="1034"/>
      <c r="CC92" s="1034"/>
      <c r="CD92" s="1034"/>
      <c r="CE92" s="1034"/>
      <c r="CF92" s="1034"/>
      <c r="CG92" s="1035"/>
      <c r="CH92" s="1036"/>
      <c r="CI92" s="1037"/>
      <c r="CJ92" s="1037"/>
      <c r="CK92" s="1037"/>
      <c r="CL92" s="1038"/>
      <c r="CM92" s="1036"/>
      <c r="CN92" s="1037"/>
      <c r="CO92" s="1037"/>
      <c r="CP92" s="1037"/>
      <c r="CQ92" s="1038"/>
      <c r="CR92" s="1036"/>
      <c r="CS92" s="1037"/>
      <c r="CT92" s="1037"/>
      <c r="CU92" s="1037"/>
      <c r="CV92" s="1038"/>
      <c r="CW92" s="1036"/>
      <c r="CX92" s="1037"/>
      <c r="CY92" s="1037"/>
      <c r="CZ92" s="1037"/>
      <c r="DA92" s="1038"/>
      <c r="DB92" s="1036"/>
      <c r="DC92" s="1037"/>
      <c r="DD92" s="1037"/>
      <c r="DE92" s="1037"/>
      <c r="DF92" s="1038"/>
      <c r="DG92" s="1036"/>
      <c r="DH92" s="1037"/>
      <c r="DI92" s="1037"/>
      <c r="DJ92" s="1037"/>
      <c r="DK92" s="1038"/>
      <c r="DL92" s="1036"/>
      <c r="DM92" s="1037"/>
      <c r="DN92" s="1037"/>
      <c r="DO92" s="1037"/>
      <c r="DP92" s="1038"/>
      <c r="DQ92" s="1036"/>
      <c r="DR92" s="1037"/>
      <c r="DS92" s="1037"/>
      <c r="DT92" s="1037"/>
      <c r="DU92" s="1038"/>
      <c r="DV92" s="1021"/>
      <c r="DW92" s="1022"/>
      <c r="DX92" s="1022"/>
      <c r="DY92" s="1022"/>
      <c r="DZ92" s="1023"/>
      <c r="EA92" s="302"/>
    </row>
    <row r="93" spans="1:131" s="303" customFormat="1" ht="26.25" hidden="1" customHeight="1" x14ac:dyDescent="0.15">
      <c r="A93" s="325"/>
      <c r="B93" s="326"/>
      <c r="C93" s="326"/>
      <c r="D93" s="326"/>
      <c r="E93" s="326"/>
      <c r="F93" s="326"/>
      <c r="G93" s="326"/>
      <c r="H93" s="326"/>
      <c r="I93" s="326"/>
      <c r="J93" s="326"/>
      <c r="K93" s="326"/>
      <c r="L93" s="326"/>
      <c r="M93" s="326"/>
      <c r="N93" s="326"/>
      <c r="O93" s="326"/>
      <c r="P93" s="326"/>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8"/>
      <c r="BA93" s="328"/>
      <c r="BB93" s="328"/>
      <c r="BC93" s="328"/>
      <c r="BD93" s="328"/>
      <c r="BE93" s="321"/>
      <c r="BF93" s="321"/>
      <c r="BG93" s="321"/>
      <c r="BH93" s="321"/>
      <c r="BI93" s="321"/>
      <c r="BJ93" s="321"/>
      <c r="BK93" s="321"/>
      <c r="BL93" s="321"/>
      <c r="BM93" s="321"/>
      <c r="BN93" s="321"/>
      <c r="BO93" s="321"/>
      <c r="BP93" s="321"/>
      <c r="BQ93" s="318">
        <v>87</v>
      </c>
      <c r="BR93" s="323"/>
      <c r="BS93" s="1033"/>
      <c r="BT93" s="1034"/>
      <c r="BU93" s="1034"/>
      <c r="BV93" s="1034"/>
      <c r="BW93" s="1034"/>
      <c r="BX93" s="1034"/>
      <c r="BY93" s="1034"/>
      <c r="BZ93" s="1034"/>
      <c r="CA93" s="1034"/>
      <c r="CB93" s="1034"/>
      <c r="CC93" s="1034"/>
      <c r="CD93" s="1034"/>
      <c r="CE93" s="1034"/>
      <c r="CF93" s="1034"/>
      <c r="CG93" s="1035"/>
      <c r="CH93" s="1036"/>
      <c r="CI93" s="1037"/>
      <c r="CJ93" s="1037"/>
      <c r="CK93" s="1037"/>
      <c r="CL93" s="1038"/>
      <c r="CM93" s="1036"/>
      <c r="CN93" s="1037"/>
      <c r="CO93" s="1037"/>
      <c r="CP93" s="1037"/>
      <c r="CQ93" s="1038"/>
      <c r="CR93" s="1036"/>
      <c r="CS93" s="1037"/>
      <c r="CT93" s="1037"/>
      <c r="CU93" s="1037"/>
      <c r="CV93" s="1038"/>
      <c r="CW93" s="1036"/>
      <c r="CX93" s="1037"/>
      <c r="CY93" s="1037"/>
      <c r="CZ93" s="1037"/>
      <c r="DA93" s="1038"/>
      <c r="DB93" s="1036"/>
      <c r="DC93" s="1037"/>
      <c r="DD93" s="1037"/>
      <c r="DE93" s="1037"/>
      <c r="DF93" s="1038"/>
      <c r="DG93" s="1036"/>
      <c r="DH93" s="1037"/>
      <c r="DI93" s="1037"/>
      <c r="DJ93" s="1037"/>
      <c r="DK93" s="1038"/>
      <c r="DL93" s="1036"/>
      <c r="DM93" s="1037"/>
      <c r="DN93" s="1037"/>
      <c r="DO93" s="1037"/>
      <c r="DP93" s="1038"/>
      <c r="DQ93" s="1036"/>
      <c r="DR93" s="1037"/>
      <c r="DS93" s="1037"/>
      <c r="DT93" s="1037"/>
      <c r="DU93" s="1038"/>
      <c r="DV93" s="1021"/>
      <c r="DW93" s="1022"/>
      <c r="DX93" s="1022"/>
      <c r="DY93" s="1022"/>
      <c r="DZ93" s="1023"/>
      <c r="EA93" s="302"/>
    </row>
    <row r="94" spans="1:131" s="303" customFormat="1" ht="26.25" hidden="1" customHeight="1" x14ac:dyDescent="0.15">
      <c r="A94" s="325"/>
      <c r="B94" s="326"/>
      <c r="C94" s="326"/>
      <c r="D94" s="326"/>
      <c r="E94" s="326"/>
      <c r="F94" s="326"/>
      <c r="G94" s="326"/>
      <c r="H94" s="326"/>
      <c r="I94" s="326"/>
      <c r="J94" s="326"/>
      <c r="K94" s="326"/>
      <c r="L94" s="326"/>
      <c r="M94" s="326"/>
      <c r="N94" s="326"/>
      <c r="O94" s="326"/>
      <c r="P94" s="326"/>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8"/>
      <c r="BA94" s="328"/>
      <c r="BB94" s="328"/>
      <c r="BC94" s="328"/>
      <c r="BD94" s="328"/>
      <c r="BE94" s="321"/>
      <c r="BF94" s="321"/>
      <c r="BG94" s="321"/>
      <c r="BH94" s="321"/>
      <c r="BI94" s="321"/>
      <c r="BJ94" s="321"/>
      <c r="BK94" s="321"/>
      <c r="BL94" s="321"/>
      <c r="BM94" s="321"/>
      <c r="BN94" s="321"/>
      <c r="BO94" s="321"/>
      <c r="BP94" s="321"/>
      <c r="BQ94" s="318">
        <v>88</v>
      </c>
      <c r="BR94" s="323"/>
      <c r="BS94" s="1033"/>
      <c r="BT94" s="1034"/>
      <c r="BU94" s="1034"/>
      <c r="BV94" s="1034"/>
      <c r="BW94" s="1034"/>
      <c r="BX94" s="1034"/>
      <c r="BY94" s="1034"/>
      <c r="BZ94" s="1034"/>
      <c r="CA94" s="1034"/>
      <c r="CB94" s="1034"/>
      <c r="CC94" s="1034"/>
      <c r="CD94" s="1034"/>
      <c r="CE94" s="1034"/>
      <c r="CF94" s="1034"/>
      <c r="CG94" s="1035"/>
      <c r="CH94" s="1036"/>
      <c r="CI94" s="1037"/>
      <c r="CJ94" s="1037"/>
      <c r="CK94" s="1037"/>
      <c r="CL94" s="1038"/>
      <c r="CM94" s="1036"/>
      <c r="CN94" s="1037"/>
      <c r="CO94" s="1037"/>
      <c r="CP94" s="1037"/>
      <c r="CQ94" s="1038"/>
      <c r="CR94" s="1036"/>
      <c r="CS94" s="1037"/>
      <c r="CT94" s="1037"/>
      <c r="CU94" s="1037"/>
      <c r="CV94" s="1038"/>
      <c r="CW94" s="1036"/>
      <c r="CX94" s="1037"/>
      <c r="CY94" s="1037"/>
      <c r="CZ94" s="1037"/>
      <c r="DA94" s="1038"/>
      <c r="DB94" s="1036"/>
      <c r="DC94" s="1037"/>
      <c r="DD94" s="1037"/>
      <c r="DE94" s="1037"/>
      <c r="DF94" s="1038"/>
      <c r="DG94" s="1036"/>
      <c r="DH94" s="1037"/>
      <c r="DI94" s="1037"/>
      <c r="DJ94" s="1037"/>
      <c r="DK94" s="1038"/>
      <c r="DL94" s="1036"/>
      <c r="DM94" s="1037"/>
      <c r="DN94" s="1037"/>
      <c r="DO94" s="1037"/>
      <c r="DP94" s="1038"/>
      <c r="DQ94" s="1036"/>
      <c r="DR94" s="1037"/>
      <c r="DS94" s="1037"/>
      <c r="DT94" s="1037"/>
      <c r="DU94" s="1038"/>
      <c r="DV94" s="1021"/>
      <c r="DW94" s="1022"/>
      <c r="DX94" s="1022"/>
      <c r="DY94" s="1022"/>
      <c r="DZ94" s="1023"/>
      <c r="EA94" s="302"/>
    </row>
    <row r="95" spans="1:131" s="303" customFormat="1" ht="26.25" hidden="1" customHeight="1" x14ac:dyDescent="0.15">
      <c r="A95" s="325"/>
      <c r="B95" s="326"/>
      <c r="C95" s="326"/>
      <c r="D95" s="326"/>
      <c r="E95" s="326"/>
      <c r="F95" s="326"/>
      <c r="G95" s="326"/>
      <c r="H95" s="326"/>
      <c r="I95" s="326"/>
      <c r="J95" s="326"/>
      <c r="K95" s="326"/>
      <c r="L95" s="326"/>
      <c r="M95" s="326"/>
      <c r="N95" s="326"/>
      <c r="O95" s="326"/>
      <c r="P95" s="326"/>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8"/>
      <c r="BA95" s="328"/>
      <c r="BB95" s="328"/>
      <c r="BC95" s="328"/>
      <c r="BD95" s="328"/>
      <c r="BE95" s="321"/>
      <c r="BF95" s="321"/>
      <c r="BG95" s="321"/>
      <c r="BH95" s="321"/>
      <c r="BI95" s="321"/>
      <c r="BJ95" s="321"/>
      <c r="BK95" s="321"/>
      <c r="BL95" s="321"/>
      <c r="BM95" s="321"/>
      <c r="BN95" s="321"/>
      <c r="BO95" s="321"/>
      <c r="BP95" s="321"/>
      <c r="BQ95" s="318">
        <v>89</v>
      </c>
      <c r="BR95" s="323"/>
      <c r="BS95" s="1033"/>
      <c r="BT95" s="1034"/>
      <c r="BU95" s="1034"/>
      <c r="BV95" s="1034"/>
      <c r="BW95" s="1034"/>
      <c r="BX95" s="1034"/>
      <c r="BY95" s="1034"/>
      <c r="BZ95" s="1034"/>
      <c r="CA95" s="1034"/>
      <c r="CB95" s="1034"/>
      <c r="CC95" s="1034"/>
      <c r="CD95" s="1034"/>
      <c r="CE95" s="1034"/>
      <c r="CF95" s="1034"/>
      <c r="CG95" s="1035"/>
      <c r="CH95" s="1036"/>
      <c r="CI95" s="1037"/>
      <c r="CJ95" s="1037"/>
      <c r="CK95" s="1037"/>
      <c r="CL95" s="1038"/>
      <c r="CM95" s="1036"/>
      <c r="CN95" s="1037"/>
      <c r="CO95" s="1037"/>
      <c r="CP95" s="1037"/>
      <c r="CQ95" s="1038"/>
      <c r="CR95" s="1036"/>
      <c r="CS95" s="1037"/>
      <c r="CT95" s="1037"/>
      <c r="CU95" s="1037"/>
      <c r="CV95" s="1038"/>
      <c r="CW95" s="1036"/>
      <c r="CX95" s="1037"/>
      <c r="CY95" s="1037"/>
      <c r="CZ95" s="1037"/>
      <c r="DA95" s="1038"/>
      <c r="DB95" s="1036"/>
      <c r="DC95" s="1037"/>
      <c r="DD95" s="1037"/>
      <c r="DE95" s="1037"/>
      <c r="DF95" s="1038"/>
      <c r="DG95" s="1036"/>
      <c r="DH95" s="1037"/>
      <c r="DI95" s="1037"/>
      <c r="DJ95" s="1037"/>
      <c r="DK95" s="1038"/>
      <c r="DL95" s="1036"/>
      <c r="DM95" s="1037"/>
      <c r="DN95" s="1037"/>
      <c r="DO95" s="1037"/>
      <c r="DP95" s="1038"/>
      <c r="DQ95" s="1036"/>
      <c r="DR95" s="1037"/>
      <c r="DS95" s="1037"/>
      <c r="DT95" s="1037"/>
      <c r="DU95" s="1038"/>
      <c r="DV95" s="1021"/>
      <c r="DW95" s="1022"/>
      <c r="DX95" s="1022"/>
      <c r="DY95" s="1022"/>
      <c r="DZ95" s="1023"/>
      <c r="EA95" s="302"/>
    </row>
    <row r="96" spans="1:131" s="303" customFormat="1" ht="26.25" hidden="1" customHeight="1" x14ac:dyDescent="0.15">
      <c r="A96" s="325"/>
      <c r="B96" s="326"/>
      <c r="C96" s="326"/>
      <c r="D96" s="326"/>
      <c r="E96" s="326"/>
      <c r="F96" s="326"/>
      <c r="G96" s="326"/>
      <c r="H96" s="326"/>
      <c r="I96" s="326"/>
      <c r="J96" s="326"/>
      <c r="K96" s="326"/>
      <c r="L96" s="326"/>
      <c r="M96" s="326"/>
      <c r="N96" s="326"/>
      <c r="O96" s="326"/>
      <c r="P96" s="326"/>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8"/>
      <c r="BA96" s="328"/>
      <c r="BB96" s="328"/>
      <c r="BC96" s="328"/>
      <c r="BD96" s="328"/>
      <c r="BE96" s="321"/>
      <c r="BF96" s="321"/>
      <c r="BG96" s="321"/>
      <c r="BH96" s="321"/>
      <c r="BI96" s="321"/>
      <c r="BJ96" s="321"/>
      <c r="BK96" s="321"/>
      <c r="BL96" s="321"/>
      <c r="BM96" s="321"/>
      <c r="BN96" s="321"/>
      <c r="BO96" s="321"/>
      <c r="BP96" s="321"/>
      <c r="BQ96" s="318">
        <v>90</v>
      </c>
      <c r="BR96" s="323"/>
      <c r="BS96" s="1033"/>
      <c r="BT96" s="1034"/>
      <c r="BU96" s="1034"/>
      <c r="BV96" s="1034"/>
      <c r="BW96" s="1034"/>
      <c r="BX96" s="1034"/>
      <c r="BY96" s="1034"/>
      <c r="BZ96" s="1034"/>
      <c r="CA96" s="1034"/>
      <c r="CB96" s="1034"/>
      <c r="CC96" s="1034"/>
      <c r="CD96" s="1034"/>
      <c r="CE96" s="1034"/>
      <c r="CF96" s="1034"/>
      <c r="CG96" s="1035"/>
      <c r="CH96" s="1036"/>
      <c r="CI96" s="1037"/>
      <c r="CJ96" s="1037"/>
      <c r="CK96" s="1037"/>
      <c r="CL96" s="1038"/>
      <c r="CM96" s="1036"/>
      <c r="CN96" s="1037"/>
      <c r="CO96" s="1037"/>
      <c r="CP96" s="1037"/>
      <c r="CQ96" s="1038"/>
      <c r="CR96" s="1036"/>
      <c r="CS96" s="1037"/>
      <c r="CT96" s="1037"/>
      <c r="CU96" s="1037"/>
      <c r="CV96" s="1038"/>
      <c r="CW96" s="1036"/>
      <c r="CX96" s="1037"/>
      <c r="CY96" s="1037"/>
      <c r="CZ96" s="1037"/>
      <c r="DA96" s="1038"/>
      <c r="DB96" s="1036"/>
      <c r="DC96" s="1037"/>
      <c r="DD96" s="1037"/>
      <c r="DE96" s="1037"/>
      <c r="DF96" s="1038"/>
      <c r="DG96" s="1036"/>
      <c r="DH96" s="1037"/>
      <c r="DI96" s="1037"/>
      <c r="DJ96" s="1037"/>
      <c r="DK96" s="1038"/>
      <c r="DL96" s="1036"/>
      <c r="DM96" s="1037"/>
      <c r="DN96" s="1037"/>
      <c r="DO96" s="1037"/>
      <c r="DP96" s="1038"/>
      <c r="DQ96" s="1036"/>
      <c r="DR96" s="1037"/>
      <c r="DS96" s="1037"/>
      <c r="DT96" s="1037"/>
      <c r="DU96" s="1038"/>
      <c r="DV96" s="1021"/>
      <c r="DW96" s="1022"/>
      <c r="DX96" s="1022"/>
      <c r="DY96" s="1022"/>
      <c r="DZ96" s="1023"/>
      <c r="EA96" s="302"/>
    </row>
    <row r="97" spans="1:131" s="303" customFormat="1" ht="26.25" hidden="1" customHeight="1" x14ac:dyDescent="0.15">
      <c r="A97" s="325"/>
      <c r="B97" s="326"/>
      <c r="C97" s="326"/>
      <c r="D97" s="326"/>
      <c r="E97" s="326"/>
      <c r="F97" s="326"/>
      <c r="G97" s="326"/>
      <c r="H97" s="326"/>
      <c r="I97" s="326"/>
      <c r="J97" s="326"/>
      <c r="K97" s="326"/>
      <c r="L97" s="326"/>
      <c r="M97" s="326"/>
      <c r="N97" s="326"/>
      <c r="O97" s="326"/>
      <c r="P97" s="326"/>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8"/>
      <c r="BA97" s="328"/>
      <c r="BB97" s="328"/>
      <c r="BC97" s="328"/>
      <c r="BD97" s="328"/>
      <c r="BE97" s="321"/>
      <c r="BF97" s="321"/>
      <c r="BG97" s="321"/>
      <c r="BH97" s="321"/>
      <c r="BI97" s="321"/>
      <c r="BJ97" s="321"/>
      <c r="BK97" s="321"/>
      <c r="BL97" s="321"/>
      <c r="BM97" s="321"/>
      <c r="BN97" s="321"/>
      <c r="BO97" s="321"/>
      <c r="BP97" s="321"/>
      <c r="BQ97" s="318">
        <v>91</v>
      </c>
      <c r="BR97" s="323"/>
      <c r="BS97" s="1033"/>
      <c r="BT97" s="1034"/>
      <c r="BU97" s="1034"/>
      <c r="BV97" s="1034"/>
      <c r="BW97" s="1034"/>
      <c r="BX97" s="1034"/>
      <c r="BY97" s="1034"/>
      <c r="BZ97" s="1034"/>
      <c r="CA97" s="1034"/>
      <c r="CB97" s="1034"/>
      <c r="CC97" s="1034"/>
      <c r="CD97" s="1034"/>
      <c r="CE97" s="1034"/>
      <c r="CF97" s="1034"/>
      <c r="CG97" s="1035"/>
      <c r="CH97" s="1036"/>
      <c r="CI97" s="1037"/>
      <c r="CJ97" s="1037"/>
      <c r="CK97" s="1037"/>
      <c r="CL97" s="1038"/>
      <c r="CM97" s="1036"/>
      <c r="CN97" s="1037"/>
      <c r="CO97" s="1037"/>
      <c r="CP97" s="1037"/>
      <c r="CQ97" s="1038"/>
      <c r="CR97" s="1036"/>
      <c r="CS97" s="1037"/>
      <c r="CT97" s="1037"/>
      <c r="CU97" s="1037"/>
      <c r="CV97" s="1038"/>
      <c r="CW97" s="1036"/>
      <c r="CX97" s="1037"/>
      <c r="CY97" s="1037"/>
      <c r="CZ97" s="1037"/>
      <c r="DA97" s="1038"/>
      <c r="DB97" s="1036"/>
      <c r="DC97" s="1037"/>
      <c r="DD97" s="1037"/>
      <c r="DE97" s="1037"/>
      <c r="DF97" s="1038"/>
      <c r="DG97" s="1036"/>
      <c r="DH97" s="1037"/>
      <c r="DI97" s="1037"/>
      <c r="DJ97" s="1037"/>
      <c r="DK97" s="1038"/>
      <c r="DL97" s="1036"/>
      <c r="DM97" s="1037"/>
      <c r="DN97" s="1037"/>
      <c r="DO97" s="1037"/>
      <c r="DP97" s="1038"/>
      <c r="DQ97" s="1036"/>
      <c r="DR97" s="1037"/>
      <c r="DS97" s="1037"/>
      <c r="DT97" s="1037"/>
      <c r="DU97" s="1038"/>
      <c r="DV97" s="1021"/>
      <c r="DW97" s="1022"/>
      <c r="DX97" s="1022"/>
      <c r="DY97" s="1022"/>
      <c r="DZ97" s="1023"/>
      <c r="EA97" s="302"/>
    </row>
    <row r="98" spans="1:131" s="303" customFormat="1" ht="26.25" hidden="1" customHeight="1" x14ac:dyDescent="0.15">
      <c r="A98" s="325"/>
      <c r="B98" s="326"/>
      <c r="C98" s="326"/>
      <c r="D98" s="326"/>
      <c r="E98" s="326"/>
      <c r="F98" s="326"/>
      <c r="G98" s="326"/>
      <c r="H98" s="326"/>
      <c r="I98" s="326"/>
      <c r="J98" s="326"/>
      <c r="K98" s="326"/>
      <c r="L98" s="326"/>
      <c r="M98" s="326"/>
      <c r="N98" s="326"/>
      <c r="O98" s="326"/>
      <c r="P98" s="326"/>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8"/>
      <c r="BA98" s="328"/>
      <c r="BB98" s="328"/>
      <c r="BC98" s="328"/>
      <c r="BD98" s="328"/>
      <c r="BE98" s="321"/>
      <c r="BF98" s="321"/>
      <c r="BG98" s="321"/>
      <c r="BH98" s="321"/>
      <c r="BI98" s="321"/>
      <c r="BJ98" s="321"/>
      <c r="BK98" s="321"/>
      <c r="BL98" s="321"/>
      <c r="BM98" s="321"/>
      <c r="BN98" s="321"/>
      <c r="BO98" s="321"/>
      <c r="BP98" s="321"/>
      <c r="BQ98" s="318">
        <v>92</v>
      </c>
      <c r="BR98" s="323"/>
      <c r="BS98" s="1033"/>
      <c r="BT98" s="1034"/>
      <c r="BU98" s="1034"/>
      <c r="BV98" s="1034"/>
      <c r="BW98" s="1034"/>
      <c r="BX98" s="1034"/>
      <c r="BY98" s="1034"/>
      <c r="BZ98" s="1034"/>
      <c r="CA98" s="1034"/>
      <c r="CB98" s="1034"/>
      <c r="CC98" s="1034"/>
      <c r="CD98" s="1034"/>
      <c r="CE98" s="1034"/>
      <c r="CF98" s="1034"/>
      <c r="CG98" s="1035"/>
      <c r="CH98" s="1036"/>
      <c r="CI98" s="1037"/>
      <c r="CJ98" s="1037"/>
      <c r="CK98" s="1037"/>
      <c r="CL98" s="1038"/>
      <c r="CM98" s="1036"/>
      <c r="CN98" s="1037"/>
      <c r="CO98" s="1037"/>
      <c r="CP98" s="1037"/>
      <c r="CQ98" s="1038"/>
      <c r="CR98" s="1036"/>
      <c r="CS98" s="1037"/>
      <c r="CT98" s="1037"/>
      <c r="CU98" s="1037"/>
      <c r="CV98" s="1038"/>
      <c r="CW98" s="1036"/>
      <c r="CX98" s="1037"/>
      <c r="CY98" s="1037"/>
      <c r="CZ98" s="1037"/>
      <c r="DA98" s="1038"/>
      <c r="DB98" s="1036"/>
      <c r="DC98" s="1037"/>
      <c r="DD98" s="1037"/>
      <c r="DE98" s="1037"/>
      <c r="DF98" s="1038"/>
      <c r="DG98" s="1036"/>
      <c r="DH98" s="1037"/>
      <c r="DI98" s="1037"/>
      <c r="DJ98" s="1037"/>
      <c r="DK98" s="1038"/>
      <c r="DL98" s="1036"/>
      <c r="DM98" s="1037"/>
      <c r="DN98" s="1037"/>
      <c r="DO98" s="1037"/>
      <c r="DP98" s="1038"/>
      <c r="DQ98" s="1036"/>
      <c r="DR98" s="1037"/>
      <c r="DS98" s="1037"/>
      <c r="DT98" s="1037"/>
      <c r="DU98" s="1038"/>
      <c r="DV98" s="1021"/>
      <c r="DW98" s="1022"/>
      <c r="DX98" s="1022"/>
      <c r="DY98" s="1022"/>
      <c r="DZ98" s="1023"/>
      <c r="EA98" s="302"/>
    </row>
    <row r="99" spans="1:131" s="303" customFormat="1" ht="26.25" hidden="1" customHeight="1" x14ac:dyDescent="0.15">
      <c r="A99" s="325"/>
      <c r="B99" s="326"/>
      <c r="C99" s="326"/>
      <c r="D99" s="326"/>
      <c r="E99" s="326"/>
      <c r="F99" s="326"/>
      <c r="G99" s="326"/>
      <c r="H99" s="326"/>
      <c r="I99" s="326"/>
      <c r="J99" s="326"/>
      <c r="K99" s="326"/>
      <c r="L99" s="326"/>
      <c r="M99" s="326"/>
      <c r="N99" s="326"/>
      <c r="O99" s="326"/>
      <c r="P99" s="326"/>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8"/>
      <c r="BA99" s="328"/>
      <c r="BB99" s="328"/>
      <c r="BC99" s="328"/>
      <c r="BD99" s="328"/>
      <c r="BE99" s="321"/>
      <c r="BF99" s="321"/>
      <c r="BG99" s="321"/>
      <c r="BH99" s="321"/>
      <c r="BI99" s="321"/>
      <c r="BJ99" s="321"/>
      <c r="BK99" s="321"/>
      <c r="BL99" s="321"/>
      <c r="BM99" s="321"/>
      <c r="BN99" s="321"/>
      <c r="BO99" s="321"/>
      <c r="BP99" s="321"/>
      <c r="BQ99" s="318">
        <v>93</v>
      </c>
      <c r="BR99" s="323"/>
      <c r="BS99" s="1033"/>
      <c r="BT99" s="1034"/>
      <c r="BU99" s="1034"/>
      <c r="BV99" s="1034"/>
      <c r="BW99" s="1034"/>
      <c r="BX99" s="1034"/>
      <c r="BY99" s="1034"/>
      <c r="BZ99" s="1034"/>
      <c r="CA99" s="1034"/>
      <c r="CB99" s="1034"/>
      <c r="CC99" s="1034"/>
      <c r="CD99" s="1034"/>
      <c r="CE99" s="1034"/>
      <c r="CF99" s="1034"/>
      <c r="CG99" s="1035"/>
      <c r="CH99" s="1036"/>
      <c r="CI99" s="1037"/>
      <c r="CJ99" s="1037"/>
      <c r="CK99" s="1037"/>
      <c r="CL99" s="1038"/>
      <c r="CM99" s="1036"/>
      <c r="CN99" s="1037"/>
      <c r="CO99" s="1037"/>
      <c r="CP99" s="1037"/>
      <c r="CQ99" s="1038"/>
      <c r="CR99" s="1036"/>
      <c r="CS99" s="1037"/>
      <c r="CT99" s="1037"/>
      <c r="CU99" s="1037"/>
      <c r="CV99" s="1038"/>
      <c r="CW99" s="1036"/>
      <c r="CX99" s="1037"/>
      <c r="CY99" s="1037"/>
      <c r="CZ99" s="1037"/>
      <c r="DA99" s="1038"/>
      <c r="DB99" s="1036"/>
      <c r="DC99" s="1037"/>
      <c r="DD99" s="1037"/>
      <c r="DE99" s="1037"/>
      <c r="DF99" s="1038"/>
      <c r="DG99" s="1036"/>
      <c r="DH99" s="1037"/>
      <c r="DI99" s="1037"/>
      <c r="DJ99" s="1037"/>
      <c r="DK99" s="1038"/>
      <c r="DL99" s="1036"/>
      <c r="DM99" s="1037"/>
      <c r="DN99" s="1037"/>
      <c r="DO99" s="1037"/>
      <c r="DP99" s="1038"/>
      <c r="DQ99" s="1036"/>
      <c r="DR99" s="1037"/>
      <c r="DS99" s="1037"/>
      <c r="DT99" s="1037"/>
      <c r="DU99" s="1038"/>
      <c r="DV99" s="1021"/>
      <c r="DW99" s="1022"/>
      <c r="DX99" s="1022"/>
      <c r="DY99" s="1022"/>
      <c r="DZ99" s="1023"/>
      <c r="EA99" s="302"/>
    </row>
    <row r="100" spans="1:131" s="303" customFormat="1" ht="26.25" hidden="1" customHeight="1" x14ac:dyDescent="0.15">
      <c r="A100" s="325"/>
      <c r="B100" s="326"/>
      <c r="C100" s="326"/>
      <c r="D100" s="326"/>
      <c r="E100" s="326"/>
      <c r="F100" s="326"/>
      <c r="G100" s="326"/>
      <c r="H100" s="326"/>
      <c r="I100" s="326"/>
      <c r="J100" s="326"/>
      <c r="K100" s="326"/>
      <c r="L100" s="326"/>
      <c r="M100" s="326"/>
      <c r="N100" s="326"/>
      <c r="O100" s="326"/>
      <c r="P100" s="326"/>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8"/>
      <c r="BA100" s="328"/>
      <c r="BB100" s="328"/>
      <c r="BC100" s="328"/>
      <c r="BD100" s="328"/>
      <c r="BE100" s="321"/>
      <c r="BF100" s="321"/>
      <c r="BG100" s="321"/>
      <c r="BH100" s="321"/>
      <c r="BI100" s="321"/>
      <c r="BJ100" s="321"/>
      <c r="BK100" s="321"/>
      <c r="BL100" s="321"/>
      <c r="BM100" s="321"/>
      <c r="BN100" s="321"/>
      <c r="BO100" s="321"/>
      <c r="BP100" s="321"/>
      <c r="BQ100" s="318">
        <v>94</v>
      </c>
      <c r="BR100" s="323"/>
      <c r="BS100" s="1033"/>
      <c r="BT100" s="1034"/>
      <c r="BU100" s="1034"/>
      <c r="BV100" s="1034"/>
      <c r="BW100" s="1034"/>
      <c r="BX100" s="1034"/>
      <c r="BY100" s="1034"/>
      <c r="BZ100" s="1034"/>
      <c r="CA100" s="1034"/>
      <c r="CB100" s="1034"/>
      <c r="CC100" s="1034"/>
      <c r="CD100" s="1034"/>
      <c r="CE100" s="1034"/>
      <c r="CF100" s="1034"/>
      <c r="CG100" s="1035"/>
      <c r="CH100" s="1036"/>
      <c r="CI100" s="1037"/>
      <c r="CJ100" s="1037"/>
      <c r="CK100" s="1037"/>
      <c r="CL100" s="1038"/>
      <c r="CM100" s="1036"/>
      <c r="CN100" s="1037"/>
      <c r="CO100" s="1037"/>
      <c r="CP100" s="1037"/>
      <c r="CQ100" s="1038"/>
      <c r="CR100" s="1036"/>
      <c r="CS100" s="1037"/>
      <c r="CT100" s="1037"/>
      <c r="CU100" s="1037"/>
      <c r="CV100" s="1038"/>
      <c r="CW100" s="1036"/>
      <c r="CX100" s="1037"/>
      <c r="CY100" s="1037"/>
      <c r="CZ100" s="1037"/>
      <c r="DA100" s="1038"/>
      <c r="DB100" s="1036"/>
      <c r="DC100" s="1037"/>
      <c r="DD100" s="1037"/>
      <c r="DE100" s="1037"/>
      <c r="DF100" s="1038"/>
      <c r="DG100" s="1036"/>
      <c r="DH100" s="1037"/>
      <c r="DI100" s="1037"/>
      <c r="DJ100" s="1037"/>
      <c r="DK100" s="1038"/>
      <c r="DL100" s="1036"/>
      <c r="DM100" s="1037"/>
      <c r="DN100" s="1037"/>
      <c r="DO100" s="1037"/>
      <c r="DP100" s="1038"/>
      <c r="DQ100" s="1036"/>
      <c r="DR100" s="1037"/>
      <c r="DS100" s="1037"/>
      <c r="DT100" s="1037"/>
      <c r="DU100" s="1038"/>
      <c r="DV100" s="1021"/>
      <c r="DW100" s="1022"/>
      <c r="DX100" s="1022"/>
      <c r="DY100" s="1022"/>
      <c r="DZ100" s="1023"/>
      <c r="EA100" s="302"/>
    </row>
    <row r="101" spans="1:131" s="303" customFormat="1" ht="26.25" hidden="1" customHeight="1" x14ac:dyDescent="0.15">
      <c r="A101" s="325"/>
      <c r="B101" s="326"/>
      <c r="C101" s="326"/>
      <c r="D101" s="326"/>
      <c r="E101" s="326"/>
      <c r="F101" s="326"/>
      <c r="G101" s="326"/>
      <c r="H101" s="326"/>
      <c r="I101" s="326"/>
      <c r="J101" s="326"/>
      <c r="K101" s="326"/>
      <c r="L101" s="326"/>
      <c r="M101" s="326"/>
      <c r="N101" s="326"/>
      <c r="O101" s="326"/>
      <c r="P101" s="326"/>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8"/>
      <c r="BA101" s="328"/>
      <c r="BB101" s="328"/>
      <c r="BC101" s="328"/>
      <c r="BD101" s="328"/>
      <c r="BE101" s="321"/>
      <c r="BF101" s="321"/>
      <c r="BG101" s="321"/>
      <c r="BH101" s="321"/>
      <c r="BI101" s="321"/>
      <c r="BJ101" s="321"/>
      <c r="BK101" s="321"/>
      <c r="BL101" s="321"/>
      <c r="BM101" s="321"/>
      <c r="BN101" s="321"/>
      <c r="BO101" s="321"/>
      <c r="BP101" s="321"/>
      <c r="BQ101" s="318">
        <v>95</v>
      </c>
      <c r="BR101" s="323"/>
      <c r="BS101" s="1033"/>
      <c r="BT101" s="1034"/>
      <c r="BU101" s="1034"/>
      <c r="BV101" s="1034"/>
      <c r="BW101" s="1034"/>
      <c r="BX101" s="1034"/>
      <c r="BY101" s="1034"/>
      <c r="BZ101" s="1034"/>
      <c r="CA101" s="1034"/>
      <c r="CB101" s="1034"/>
      <c r="CC101" s="1034"/>
      <c r="CD101" s="1034"/>
      <c r="CE101" s="1034"/>
      <c r="CF101" s="1034"/>
      <c r="CG101" s="1035"/>
      <c r="CH101" s="1036"/>
      <c r="CI101" s="1037"/>
      <c r="CJ101" s="1037"/>
      <c r="CK101" s="1037"/>
      <c r="CL101" s="1038"/>
      <c r="CM101" s="1036"/>
      <c r="CN101" s="1037"/>
      <c r="CO101" s="1037"/>
      <c r="CP101" s="1037"/>
      <c r="CQ101" s="1038"/>
      <c r="CR101" s="1036"/>
      <c r="CS101" s="1037"/>
      <c r="CT101" s="1037"/>
      <c r="CU101" s="1037"/>
      <c r="CV101" s="1038"/>
      <c r="CW101" s="1036"/>
      <c r="CX101" s="1037"/>
      <c r="CY101" s="1037"/>
      <c r="CZ101" s="1037"/>
      <c r="DA101" s="1038"/>
      <c r="DB101" s="1036"/>
      <c r="DC101" s="1037"/>
      <c r="DD101" s="1037"/>
      <c r="DE101" s="1037"/>
      <c r="DF101" s="1038"/>
      <c r="DG101" s="1036"/>
      <c r="DH101" s="1037"/>
      <c r="DI101" s="1037"/>
      <c r="DJ101" s="1037"/>
      <c r="DK101" s="1038"/>
      <c r="DL101" s="1036"/>
      <c r="DM101" s="1037"/>
      <c r="DN101" s="1037"/>
      <c r="DO101" s="1037"/>
      <c r="DP101" s="1038"/>
      <c r="DQ101" s="1036"/>
      <c r="DR101" s="1037"/>
      <c r="DS101" s="1037"/>
      <c r="DT101" s="1037"/>
      <c r="DU101" s="1038"/>
      <c r="DV101" s="1021"/>
      <c r="DW101" s="1022"/>
      <c r="DX101" s="1022"/>
      <c r="DY101" s="1022"/>
      <c r="DZ101" s="1023"/>
      <c r="EA101" s="302"/>
    </row>
    <row r="102" spans="1:131" s="303" customFormat="1" ht="26.25" customHeight="1" thickBot="1" x14ac:dyDescent="0.2">
      <c r="A102" s="325"/>
      <c r="B102" s="326"/>
      <c r="C102" s="326"/>
      <c r="D102" s="326"/>
      <c r="E102" s="326"/>
      <c r="F102" s="326"/>
      <c r="G102" s="326"/>
      <c r="H102" s="326"/>
      <c r="I102" s="326"/>
      <c r="J102" s="326"/>
      <c r="K102" s="326"/>
      <c r="L102" s="326"/>
      <c r="M102" s="326"/>
      <c r="N102" s="326"/>
      <c r="O102" s="326"/>
      <c r="P102" s="326"/>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8"/>
      <c r="BA102" s="328"/>
      <c r="BB102" s="328"/>
      <c r="BC102" s="328"/>
      <c r="BD102" s="328"/>
      <c r="BE102" s="321"/>
      <c r="BF102" s="321"/>
      <c r="BG102" s="321"/>
      <c r="BH102" s="321"/>
      <c r="BI102" s="321"/>
      <c r="BJ102" s="321"/>
      <c r="BK102" s="321"/>
      <c r="BL102" s="321"/>
      <c r="BM102" s="321"/>
      <c r="BN102" s="321"/>
      <c r="BO102" s="321"/>
      <c r="BP102" s="321"/>
      <c r="BQ102" s="320" t="s">
        <v>363</v>
      </c>
      <c r="BR102" s="1024" t="s">
        <v>398</v>
      </c>
      <c r="BS102" s="1025"/>
      <c r="BT102" s="1025"/>
      <c r="BU102" s="1025"/>
      <c r="BV102" s="1025"/>
      <c r="BW102" s="1025"/>
      <c r="BX102" s="1025"/>
      <c r="BY102" s="1025"/>
      <c r="BZ102" s="1025"/>
      <c r="CA102" s="1025"/>
      <c r="CB102" s="1025"/>
      <c r="CC102" s="1025"/>
      <c r="CD102" s="1025"/>
      <c r="CE102" s="1025"/>
      <c r="CF102" s="1025"/>
      <c r="CG102" s="1026"/>
      <c r="CH102" s="1027"/>
      <c r="CI102" s="1028"/>
      <c r="CJ102" s="1028"/>
      <c r="CK102" s="1028"/>
      <c r="CL102" s="1029"/>
      <c r="CM102" s="1027"/>
      <c r="CN102" s="1028"/>
      <c r="CO102" s="1028"/>
      <c r="CP102" s="1028"/>
      <c r="CQ102" s="1029"/>
      <c r="CR102" s="1030"/>
      <c r="CS102" s="1031"/>
      <c r="CT102" s="1031"/>
      <c r="CU102" s="1031"/>
      <c r="CV102" s="1032"/>
      <c r="CW102" s="1030"/>
      <c r="CX102" s="1031"/>
      <c r="CY102" s="1031"/>
      <c r="CZ102" s="1031"/>
      <c r="DA102" s="1032"/>
      <c r="DB102" s="1030"/>
      <c r="DC102" s="1031"/>
      <c r="DD102" s="1031"/>
      <c r="DE102" s="1031"/>
      <c r="DF102" s="1032"/>
      <c r="DG102" s="1030"/>
      <c r="DH102" s="1031"/>
      <c r="DI102" s="1031"/>
      <c r="DJ102" s="1031"/>
      <c r="DK102" s="1032"/>
      <c r="DL102" s="1030"/>
      <c r="DM102" s="1031"/>
      <c r="DN102" s="1031"/>
      <c r="DO102" s="1031"/>
      <c r="DP102" s="1032"/>
      <c r="DQ102" s="1030"/>
      <c r="DR102" s="1031"/>
      <c r="DS102" s="1031"/>
      <c r="DT102" s="1031"/>
      <c r="DU102" s="1032"/>
      <c r="DV102" s="1013"/>
      <c r="DW102" s="1014"/>
      <c r="DX102" s="1014"/>
      <c r="DY102" s="1014"/>
      <c r="DZ102" s="1015"/>
      <c r="EA102" s="302"/>
    </row>
    <row r="103" spans="1:131" s="303" customFormat="1" ht="26.25" customHeight="1" x14ac:dyDescent="0.15">
      <c r="A103" s="325"/>
      <c r="B103" s="326"/>
      <c r="C103" s="326"/>
      <c r="D103" s="326"/>
      <c r="E103" s="326"/>
      <c r="F103" s="326"/>
      <c r="G103" s="326"/>
      <c r="H103" s="326"/>
      <c r="I103" s="326"/>
      <c r="J103" s="326"/>
      <c r="K103" s="326"/>
      <c r="L103" s="326"/>
      <c r="M103" s="326"/>
      <c r="N103" s="326"/>
      <c r="O103" s="326"/>
      <c r="P103" s="326"/>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8"/>
      <c r="BA103" s="328"/>
      <c r="BB103" s="328"/>
      <c r="BC103" s="328"/>
      <c r="BD103" s="328"/>
      <c r="BE103" s="321"/>
      <c r="BF103" s="321"/>
      <c r="BG103" s="321"/>
      <c r="BH103" s="321"/>
      <c r="BI103" s="321"/>
      <c r="BJ103" s="321"/>
      <c r="BK103" s="321"/>
      <c r="BL103" s="321"/>
      <c r="BM103" s="321"/>
      <c r="BN103" s="321"/>
      <c r="BO103" s="321"/>
      <c r="BP103" s="321"/>
      <c r="BQ103" s="1016" t="s">
        <v>399</v>
      </c>
      <c r="BR103" s="1016"/>
      <c r="BS103" s="1016"/>
      <c r="BT103" s="1016"/>
      <c r="BU103" s="1016"/>
      <c r="BV103" s="1016"/>
      <c r="BW103" s="1016"/>
      <c r="BX103" s="1016"/>
      <c r="BY103" s="1016"/>
      <c r="BZ103" s="1016"/>
      <c r="CA103" s="1016"/>
      <c r="CB103" s="1016"/>
      <c r="CC103" s="1016"/>
      <c r="CD103" s="1016"/>
      <c r="CE103" s="1016"/>
      <c r="CF103" s="1016"/>
      <c r="CG103" s="1016"/>
      <c r="CH103" s="1016"/>
      <c r="CI103" s="1016"/>
      <c r="CJ103" s="1016"/>
      <c r="CK103" s="1016"/>
      <c r="CL103" s="1016"/>
      <c r="CM103" s="1016"/>
      <c r="CN103" s="1016"/>
      <c r="CO103" s="1016"/>
      <c r="CP103" s="1016"/>
      <c r="CQ103" s="1016"/>
      <c r="CR103" s="1016"/>
      <c r="CS103" s="1016"/>
      <c r="CT103" s="1016"/>
      <c r="CU103" s="1016"/>
      <c r="CV103" s="1016"/>
      <c r="CW103" s="1016"/>
      <c r="CX103" s="1016"/>
      <c r="CY103" s="1016"/>
      <c r="CZ103" s="1016"/>
      <c r="DA103" s="1016"/>
      <c r="DB103" s="1016"/>
      <c r="DC103" s="1016"/>
      <c r="DD103" s="1016"/>
      <c r="DE103" s="1016"/>
      <c r="DF103" s="1016"/>
      <c r="DG103" s="1016"/>
      <c r="DH103" s="1016"/>
      <c r="DI103" s="1016"/>
      <c r="DJ103" s="1016"/>
      <c r="DK103" s="1016"/>
      <c r="DL103" s="1016"/>
      <c r="DM103" s="1016"/>
      <c r="DN103" s="1016"/>
      <c r="DO103" s="1016"/>
      <c r="DP103" s="1016"/>
      <c r="DQ103" s="1016"/>
      <c r="DR103" s="1016"/>
      <c r="DS103" s="1016"/>
      <c r="DT103" s="1016"/>
      <c r="DU103" s="1016"/>
      <c r="DV103" s="1016"/>
      <c r="DW103" s="1016"/>
      <c r="DX103" s="1016"/>
      <c r="DY103" s="1016"/>
      <c r="DZ103" s="1016"/>
      <c r="EA103" s="302"/>
    </row>
    <row r="104" spans="1:131" s="303" customFormat="1" ht="26.25" customHeight="1" x14ac:dyDescent="0.15">
      <c r="A104" s="325"/>
      <c r="B104" s="326"/>
      <c r="C104" s="326"/>
      <c r="D104" s="326"/>
      <c r="E104" s="326"/>
      <c r="F104" s="326"/>
      <c r="G104" s="326"/>
      <c r="H104" s="326"/>
      <c r="I104" s="326"/>
      <c r="J104" s="326"/>
      <c r="K104" s="326"/>
      <c r="L104" s="326"/>
      <c r="M104" s="326"/>
      <c r="N104" s="326"/>
      <c r="O104" s="326"/>
      <c r="P104" s="326"/>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8"/>
      <c r="BA104" s="328"/>
      <c r="BB104" s="328"/>
      <c r="BC104" s="328"/>
      <c r="BD104" s="328"/>
      <c r="BE104" s="321"/>
      <c r="BF104" s="321"/>
      <c r="BG104" s="321"/>
      <c r="BH104" s="321"/>
      <c r="BI104" s="321"/>
      <c r="BJ104" s="321"/>
      <c r="BK104" s="321"/>
      <c r="BL104" s="321"/>
      <c r="BM104" s="321"/>
      <c r="BN104" s="321"/>
      <c r="BO104" s="321"/>
      <c r="BP104" s="321"/>
      <c r="BQ104" s="1017" t="s">
        <v>400</v>
      </c>
      <c r="BR104" s="1017"/>
      <c r="BS104" s="1017"/>
      <c r="BT104" s="1017"/>
      <c r="BU104" s="1017"/>
      <c r="BV104" s="1017"/>
      <c r="BW104" s="1017"/>
      <c r="BX104" s="1017"/>
      <c r="BY104" s="1017"/>
      <c r="BZ104" s="1017"/>
      <c r="CA104" s="1017"/>
      <c r="CB104" s="1017"/>
      <c r="CC104" s="1017"/>
      <c r="CD104" s="1017"/>
      <c r="CE104" s="1017"/>
      <c r="CF104" s="1017"/>
      <c r="CG104" s="1017"/>
      <c r="CH104" s="1017"/>
      <c r="CI104" s="1017"/>
      <c r="CJ104" s="1017"/>
      <c r="CK104" s="1017"/>
      <c r="CL104" s="1017"/>
      <c r="CM104" s="1017"/>
      <c r="CN104" s="1017"/>
      <c r="CO104" s="1017"/>
      <c r="CP104" s="1017"/>
      <c r="CQ104" s="1017"/>
      <c r="CR104" s="1017"/>
      <c r="CS104" s="1017"/>
      <c r="CT104" s="1017"/>
      <c r="CU104" s="1017"/>
      <c r="CV104" s="1017"/>
      <c r="CW104" s="1017"/>
      <c r="CX104" s="1017"/>
      <c r="CY104" s="1017"/>
      <c r="CZ104" s="1017"/>
      <c r="DA104" s="1017"/>
      <c r="DB104" s="1017"/>
      <c r="DC104" s="1017"/>
      <c r="DD104" s="1017"/>
      <c r="DE104" s="1017"/>
      <c r="DF104" s="1017"/>
      <c r="DG104" s="1017"/>
      <c r="DH104" s="1017"/>
      <c r="DI104" s="1017"/>
      <c r="DJ104" s="1017"/>
      <c r="DK104" s="1017"/>
      <c r="DL104" s="1017"/>
      <c r="DM104" s="1017"/>
      <c r="DN104" s="1017"/>
      <c r="DO104" s="1017"/>
      <c r="DP104" s="1017"/>
      <c r="DQ104" s="1017"/>
      <c r="DR104" s="1017"/>
      <c r="DS104" s="1017"/>
      <c r="DT104" s="1017"/>
      <c r="DU104" s="1017"/>
      <c r="DV104" s="1017"/>
      <c r="DW104" s="1017"/>
      <c r="DX104" s="1017"/>
      <c r="DY104" s="1017"/>
      <c r="DZ104" s="1017"/>
      <c r="EA104" s="302"/>
    </row>
    <row r="105" spans="1:131" s="303" customFormat="1" ht="11.25" customHeight="1" x14ac:dyDescent="0.15">
      <c r="A105" s="321"/>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02"/>
      <c r="BR105" s="302"/>
      <c r="BS105" s="302"/>
      <c r="BT105" s="302"/>
      <c r="BU105" s="302"/>
      <c r="BV105" s="302"/>
      <c r="BW105" s="302"/>
      <c r="BX105" s="302"/>
      <c r="BY105" s="302"/>
      <c r="BZ105" s="302"/>
      <c r="CA105" s="302"/>
      <c r="CB105" s="302"/>
      <c r="CC105" s="302"/>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c r="CX105" s="302"/>
      <c r="CY105" s="302"/>
      <c r="CZ105" s="302"/>
      <c r="DA105" s="302"/>
      <c r="DB105" s="302"/>
      <c r="DC105" s="302"/>
      <c r="DD105" s="302"/>
      <c r="DE105" s="302"/>
      <c r="DF105" s="302"/>
      <c r="DG105" s="302"/>
      <c r="DH105" s="302"/>
      <c r="DI105" s="302"/>
      <c r="DJ105" s="302"/>
      <c r="DK105" s="302"/>
      <c r="DL105" s="302"/>
      <c r="DM105" s="302"/>
      <c r="DN105" s="302"/>
      <c r="DO105" s="302"/>
      <c r="DP105" s="302"/>
      <c r="DQ105" s="302"/>
      <c r="DR105" s="302"/>
      <c r="DS105" s="302"/>
      <c r="DT105" s="302"/>
      <c r="DU105" s="302"/>
      <c r="DV105" s="302"/>
      <c r="DW105" s="302"/>
      <c r="DX105" s="302"/>
      <c r="DY105" s="302"/>
      <c r="DZ105" s="302"/>
      <c r="EA105" s="302"/>
    </row>
    <row r="106" spans="1:131" s="303" customFormat="1" ht="11.25" customHeight="1" x14ac:dyDescent="0.15">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02"/>
      <c r="BR106" s="302"/>
      <c r="BS106" s="302"/>
      <c r="BT106" s="302"/>
      <c r="BU106" s="302"/>
      <c r="BV106" s="302"/>
      <c r="BW106" s="302"/>
      <c r="BX106" s="302"/>
      <c r="BY106" s="302"/>
      <c r="BZ106" s="302"/>
      <c r="CA106" s="302"/>
      <c r="CB106" s="302"/>
      <c r="CC106" s="302"/>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c r="CX106" s="302"/>
      <c r="CY106" s="302"/>
      <c r="CZ106" s="302"/>
      <c r="DA106" s="302"/>
      <c r="DB106" s="302"/>
      <c r="DC106" s="302"/>
      <c r="DD106" s="302"/>
      <c r="DE106" s="302"/>
      <c r="DF106" s="302"/>
      <c r="DG106" s="302"/>
      <c r="DH106" s="302"/>
      <c r="DI106" s="302"/>
      <c r="DJ106" s="302"/>
      <c r="DK106" s="302"/>
      <c r="DL106" s="302"/>
      <c r="DM106" s="302"/>
      <c r="DN106" s="302"/>
      <c r="DO106" s="302"/>
      <c r="DP106" s="302"/>
      <c r="DQ106" s="302"/>
      <c r="DR106" s="302"/>
      <c r="DS106" s="302"/>
      <c r="DT106" s="302"/>
      <c r="DU106" s="302"/>
      <c r="DV106" s="302"/>
      <c r="DW106" s="302"/>
      <c r="DX106" s="302"/>
      <c r="DY106" s="302"/>
      <c r="DZ106" s="302"/>
      <c r="EA106" s="302"/>
    </row>
    <row r="107" spans="1:131" s="302" customFormat="1" ht="26.25" customHeight="1" thickBot="1" x14ac:dyDescent="0.2">
      <c r="A107" s="330" t="s">
        <v>401</v>
      </c>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0" t="s">
        <v>402</v>
      </c>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row>
    <row r="108" spans="1:131" s="302" customFormat="1" ht="26.25" customHeight="1" x14ac:dyDescent="0.15">
      <c r="A108" s="1018" t="s">
        <v>403</v>
      </c>
      <c r="B108" s="1019"/>
      <c r="C108" s="1019"/>
      <c r="D108" s="1019"/>
      <c r="E108" s="1019"/>
      <c r="F108" s="1019"/>
      <c r="G108" s="1019"/>
      <c r="H108" s="1019"/>
      <c r="I108" s="1019"/>
      <c r="J108" s="1019"/>
      <c r="K108" s="1019"/>
      <c r="L108" s="1019"/>
      <c r="M108" s="1019"/>
      <c r="N108" s="1019"/>
      <c r="O108" s="1019"/>
      <c r="P108" s="1019"/>
      <c r="Q108" s="1019"/>
      <c r="R108" s="1019"/>
      <c r="S108" s="1019"/>
      <c r="T108" s="1019"/>
      <c r="U108" s="1019"/>
      <c r="V108" s="1019"/>
      <c r="W108" s="1019"/>
      <c r="X108" s="1019"/>
      <c r="Y108" s="1019"/>
      <c r="Z108" s="1019"/>
      <c r="AA108" s="1019"/>
      <c r="AB108" s="1019"/>
      <c r="AC108" s="1019"/>
      <c r="AD108" s="1019"/>
      <c r="AE108" s="1019"/>
      <c r="AF108" s="1019"/>
      <c r="AG108" s="1019"/>
      <c r="AH108" s="1019"/>
      <c r="AI108" s="1019"/>
      <c r="AJ108" s="1019"/>
      <c r="AK108" s="1019"/>
      <c r="AL108" s="1019"/>
      <c r="AM108" s="1019"/>
      <c r="AN108" s="1019"/>
      <c r="AO108" s="1019"/>
      <c r="AP108" s="1019"/>
      <c r="AQ108" s="1019"/>
      <c r="AR108" s="1019"/>
      <c r="AS108" s="1019"/>
      <c r="AT108" s="1020"/>
      <c r="AU108" s="1018" t="s">
        <v>404</v>
      </c>
      <c r="AV108" s="1019"/>
      <c r="AW108" s="1019"/>
      <c r="AX108" s="1019"/>
      <c r="AY108" s="1019"/>
      <c r="AZ108" s="1019"/>
      <c r="BA108" s="1019"/>
      <c r="BB108" s="1019"/>
      <c r="BC108" s="1019"/>
      <c r="BD108" s="1019"/>
      <c r="BE108" s="1019"/>
      <c r="BF108" s="1019"/>
      <c r="BG108" s="1019"/>
      <c r="BH108" s="1019"/>
      <c r="BI108" s="1019"/>
      <c r="BJ108" s="1019"/>
      <c r="BK108" s="1019"/>
      <c r="BL108" s="1019"/>
      <c r="BM108" s="1019"/>
      <c r="BN108" s="1019"/>
      <c r="BO108" s="1019"/>
      <c r="BP108" s="1019"/>
      <c r="BQ108" s="1019"/>
      <c r="BR108" s="1019"/>
      <c r="BS108" s="1019"/>
      <c r="BT108" s="1019"/>
      <c r="BU108" s="1019"/>
      <c r="BV108" s="1019"/>
      <c r="BW108" s="1019"/>
      <c r="BX108" s="1019"/>
      <c r="BY108" s="1019"/>
      <c r="BZ108" s="1019"/>
      <c r="CA108" s="1019"/>
      <c r="CB108" s="1019"/>
      <c r="CC108" s="1019"/>
      <c r="CD108" s="1019"/>
      <c r="CE108" s="1019"/>
      <c r="CF108" s="1019"/>
      <c r="CG108" s="1019"/>
      <c r="CH108" s="1019"/>
      <c r="CI108" s="1019"/>
      <c r="CJ108" s="1019"/>
      <c r="CK108" s="1019"/>
      <c r="CL108" s="1019"/>
      <c r="CM108" s="1019"/>
      <c r="CN108" s="1019"/>
      <c r="CO108" s="1019"/>
      <c r="CP108" s="1019"/>
      <c r="CQ108" s="1019"/>
      <c r="CR108" s="1019"/>
      <c r="CS108" s="1019"/>
      <c r="CT108" s="1019"/>
      <c r="CU108" s="1019"/>
      <c r="CV108" s="1019"/>
      <c r="CW108" s="1019"/>
      <c r="CX108" s="1019"/>
      <c r="CY108" s="1019"/>
      <c r="CZ108" s="1019"/>
      <c r="DA108" s="1019"/>
      <c r="DB108" s="1019"/>
      <c r="DC108" s="1019"/>
      <c r="DD108" s="1019"/>
      <c r="DE108" s="1019"/>
      <c r="DF108" s="1019"/>
      <c r="DG108" s="1019"/>
      <c r="DH108" s="1019"/>
      <c r="DI108" s="1019"/>
      <c r="DJ108" s="1019"/>
      <c r="DK108" s="1019"/>
      <c r="DL108" s="1019"/>
      <c r="DM108" s="1019"/>
      <c r="DN108" s="1019"/>
      <c r="DO108" s="1019"/>
      <c r="DP108" s="1019"/>
      <c r="DQ108" s="1019"/>
      <c r="DR108" s="1019"/>
      <c r="DS108" s="1019"/>
      <c r="DT108" s="1019"/>
      <c r="DU108" s="1019"/>
      <c r="DV108" s="1019"/>
      <c r="DW108" s="1019"/>
      <c r="DX108" s="1019"/>
      <c r="DY108" s="1019"/>
      <c r="DZ108" s="1020"/>
    </row>
    <row r="109" spans="1:131" s="302" customFormat="1" ht="26.25" customHeight="1" x14ac:dyDescent="0.15">
      <c r="A109" s="973" t="s">
        <v>405</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6" t="s">
        <v>406</v>
      </c>
      <c r="AB109" s="974"/>
      <c r="AC109" s="974"/>
      <c r="AD109" s="974"/>
      <c r="AE109" s="975"/>
      <c r="AF109" s="976" t="s">
        <v>281</v>
      </c>
      <c r="AG109" s="974"/>
      <c r="AH109" s="974"/>
      <c r="AI109" s="974"/>
      <c r="AJ109" s="975"/>
      <c r="AK109" s="976" t="s">
        <v>280</v>
      </c>
      <c r="AL109" s="974"/>
      <c r="AM109" s="974"/>
      <c r="AN109" s="974"/>
      <c r="AO109" s="975"/>
      <c r="AP109" s="976" t="s">
        <v>407</v>
      </c>
      <c r="AQ109" s="974"/>
      <c r="AR109" s="974"/>
      <c r="AS109" s="974"/>
      <c r="AT109" s="1005"/>
      <c r="AU109" s="973" t="s">
        <v>405</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6" t="s">
        <v>406</v>
      </c>
      <c r="BR109" s="974"/>
      <c r="BS109" s="974"/>
      <c r="BT109" s="974"/>
      <c r="BU109" s="975"/>
      <c r="BV109" s="976" t="s">
        <v>281</v>
      </c>
      <c r="BW109" s="974"/>
      <c r="BX109" s="974"/>
      <c r="BY109" s="974"/>
      <c r="BZ109" s="975"/>
      <c r="CA109" s="976" t="s">
        <v>280</v>
      </c>
      <c r="CB109" s="974"/>
      <c r="CC109" s="974"/>
      <c r="CD109" s="974"/>
      <c r="CE109" s="975"/>
      <c r="CF109" s="1012" t="s">
        <v>407</v>
      </c>
      <c r="CG109" s="1012"/>
      <c r="CH109" s="1012"/>
      <c r="CI109" s="1012"/>
      <c r="CJ109" s="1012"/>
      <c r="CK109" s="976" t="s">
        <v>408</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6" t="s">
        <v>406</v>
      </c>
      <c r="DH109" s="974"/>
      <c r="DI109" s="974"/>
      <c r="DJ109" s="974"/>
      <c r="DK109" s="975"/>
      <c r="DL109" s="976" t="s">
        <v>281</v>
      </c>
      <c r="DM109" s="974"/>
      <c r="DN109" s="974"/>
      <c r="DO109" s="974"/>
      <c r="DP109" s="975"/>
      <c r="DQ109" s="976" t="s">
        <v>280</v>
      </c>
      <c r="DR109" s="974"/>
      <c r="DS109" s="974"/>
      <c r="DT109" s="974"/>
      <c r="DU109" s="975"/>
      <c r="DV109" s="976" t="s">
        <v>407</v>
      </c>
      <c r="DW109" s="974"/>
      <c r="DX109" s="974"/>
      <c r="DY109" s="974"/>
      <c r="DZ109" s="1005"/>
    </row>
    <row r="110" spans="1:131" s="302"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66">
        <v>462391</v>
      </c>
      <c r="AB110" s="967"/>
      <c r="AC110" s="967"/>
      <c r="AD110" s="967"/>
      <c r="AE110" s="968"/>
      <c r="AF110" s="969">
        <v>436449</v>
      </c>
      <c r="AG110" s="967"/>
      <c r="AH110" s="967"/>
      <c r="AI110" s="967"/>
      <c r="AJ110" s="968"/>
      <c r="AK110" s="969">
        <v>430444</v>
      </c>
      <c r="AL110" s="967"/>
      <c r="AM110" s="967"/>
      <c r="AN110" s="967"/>
      <c r="AO110" s="968"/>
      <c r="AP110" s="970">
        <v>15.6</v>
      </c>
      <c r="AQ110" s="971"/>
      <c r="AR110" s="971"/>
      <c r="AS110" s="971"/>
      <c r="AT110" s="972"/>
      <c r="AU110" s="1006" t="s">
        <v>61</v>
      </c>
      <c r="AV110" s="1007"/>
      <c r="AW110" s="1007"/>
      <c r="AX110" s="1007"/>
      <c r="AY110" s="1007"/>
      <c r="AZ110" s="937" t="s">
        <v>410</v>
      </c>
      <c r="BA110" s="887"/>
      <c r="BB110" s="887"/>
      <c r="BC110" s="887"/>
      <c r="BD110" s="887"/>
      <c r="BE110" s="887"/>
      <c r="BF110" s="887"/>
      <c r="BG110" s="887"/>
      <c r="BH110" s="887"/>
      <c r="BI110" s="887"/>
      <c r="BJ110" s="887"/>
      <c r="BK110" s="887"/>
      <c r="BL110" s="887"/>
      <c r="BM110" s="887"/>
      <c r="BN110" s="887"/>
      <c r="BO110" s="887"/>
      <c r="BP110" s="888"/>
      <c r="BQ110" s="938">
        <v>4047185</v>
      </c>
      <c r="BR110" s="919"/>
      <c r="BS110" s="919"/>
      <c r="BT110" s="919"/>
      <c r="BU110" s="919"/>
      <c r="BV110" s="919">
        <v>4184481</v>
      </c>
      <c r="BW110" s="919"/>
      <c r="BX110" s="919"/>
      <c r="BY110" s="919"/>
      <c r="BZ110" s="919"/>
      <c r="CA110" s="919">
        <v>4482446</v>
      </c>
      <c r="CB110" s="919"/>
      <c r="CC110" s="919"/>
      <c r="CD110" s="919"/>
      <c r="CE110" s="919"/>
      <c r="CF110" s="940">
        <v>162.9</v>
      </c>
      <c r="CG110" s="941"/>
      <c r="CH110" s="941"/>
      <c r="CI110" s="941"/>
      <c r="CJ110" s="941"/>
      <c r="CK110" s="1002" t="s">
        <v>411</v>
      </c>
      <c r="CL110" s="896"/>
      <c r="CM110" s="963" t="s">
        <v>412</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38" t="s">
        <v>110</v>
      </c>
      <c r="DH110" s="919"/>
      <c r="DI110" s="919"/>
      <c r="DJ110" s="919"/>
      <c r="DK110" s="919"/>
      <c r="DL110" s="919" t="s">
        <v>110</v>
      </c>
      <c r="DM110" s="919"/>
      <c r="DN110" s="919"/>
      <c r="DO110" s="919"/>
      <c r="DP110" s="919"/>
      <c r="DQ110" s="919" t="s">
        <v>110</v>
      </c>
      <c r="DR110" s="919"/>
      <c r="DS110" s="919"/>
      <c r="DT110" s="919"/>
      <c r="DU110" s="919"/>
      <c r="DV110" s="920" t="s">
        <v>110</v>
      </c>
      <c r="DW110" s="920"/>
      <c r="DX110" s="920"/>
      <c r="DY110" s="920"/>
      <c r="DZ110" s="921"/>
    </row>
    <row r="111" spans="1:131" s="302" customFormat="1" ht="26.25" customHeight="1" x14ac:dyDescent="0.15">
      <c r="A111" s="857" t="s">
        <v>413</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01"/>
      <c r="AA111" s="994" t="s">
        <v>110</v>
      </c>
      <c r="AB111" s="995"/>
      <c r="AC111" s="995"/>
      <c r="AD111" s="995"/>
      <c r="AE111" s="996"/>
      <c r="AF111" s="997" t="s">
        <v>110</v>
      </c>
      <c r="AG111" s="995"/>
      <c r="AH111" s="995"/>
      <c r="AI111" s="995"/>
      <c r="AJ111" s="996"/>
      <c r="AK111" s="997" t="s">
        <v>110</v>
      </c>
      <c r="AL111" s="995"/>
      <c r="AM111" s="995"/>
      <c r="AN111" s="995"/>
      <c r="AO111" s="996"/>
      <c r="AP111" s="998" t="s">
        <v>110</v>
      </c>
      <c r="AQ111" s="999"/>
      <c r="AR111" s="999"/>
      <c r="AS111" s="999"/>
      <c r="AT111" s="1000"/>
      <c r="AU111" s="1008"/>
      <c r="AV111" s="1009"/>
      <c r="AW111" s="1009"/>
      <c r="AX111" s="1009"/>
      <c r="AY111" s="1009"/>
      <c r="AZ111" s="894" t="s">
        <v>414</v>
      </c>
      <c r="BA111" s="800"/>
      <c r="BB111" s="800"/>
      <c r="BC111" s="800"/>
      <c r="BD111" s="800"/>
      <c r="BE111" s="800"/>
      <c r="BF111" s="800"/>
      <c r="BG111" s="800"/>
      <c r="BH111" s="800"/>
      <c r="BI111" s="800"/>
      <c r="BJ111" s="800"/>
      <c r="BK111" s="800"/>
      <c r="BL111" s="800"/>
      <c r="BM111" s="800"/>
      <c r="BN111" s="800"/>
      <c r="BO111" s="800"/>
      <c r="BP111" s="801"/>
      <c r="BQ111" s="817" t="s">
        <v>110</v>
      </c>
      <c r="BR111" s="818"/>
      <c r="BS111" s="818"/>
      <c r="BT111" s="818"/>
      <c r="BU111" s="818"/>
      <c r="BV111" s="818" t="s">
        <v>110</v>
      </c>
      <c r="BW111" s="818"/>
      <c r="BX111" s="818"/>
      <c r="BY111" s="818"/>
      <c r="BZ111" s="818"/>
      <c r="CA111" s="818" t="s">
        <v>110</v>
      </c>
      <c r="CB111" s="818"/>
      <c r="CC111" s="818"/>
      <c r="CD111" s="818"/>
      <c r="CE111" s="818"/>
      <c r="CF111" s="949" t="s">
        <v>110</v>
      </c>
      <c r="CG111" s="950"/>
      <c r="CH111" s="950"/>
      <c r="CI111" s="950"/>
      <c r="CJ111" s="950"/>
      <c r="CK111" s="1003"/>
      <c r="CL111" s="898"/>
      <c r="CM111" s="901" t="s">
        <v>415</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17" t="s">
        <v>110</v>
      </c>
      <c r="DH111" s="818"/>
      <c r="DI111" s="818"/>
      <c r="DJ111" s="818"/>
      <c r="DK111" s="818"/>
      <c r="DL111" s="818" t="s">
        <v>110</v>
      </c>
      <c r="DM111" s="818"/>
      <c r="DN111" s="818"/>
      <c r="DO111" s="818"/>
      <c r="DP111" s="818"/>
      <c r="DQ111" s="818" t="s">
        <v>110</v>
      </c>
      <c r="DR111" s="818"/>
      <c r="DS111" s="818"/>
      <c r="DT111" s="818"/>
      <c r="DU111" s="818"/>
      <c r="DV111" s="873" t="s">
        <v>110</v>
      </c>
      <c r="DW111" s="873"/>
      <c r="DX111" s="873"/>
      <c r="DY111" s="873"/>
      <c r="DZ111" s="874"/>
    </row>
    <row r="112" spans="1:131" s="302" customFormat="1" ht="26.25" customHeight="1" x14ac:dyDescent="0.15">
      <c r="A112" s="988" t="s">
        <v>416</v>
      </c>
      <c r="B112" s="989"/>
      <c r="C112" s="800" t="s">
        <v>417</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807" t="s">
        <v>110</v>
      </c>
      <c r="AB112" s="808"/>
      <c r="AC112" s="808"/>
      <c r="AD112" s="808"/>
      <c r="AE112" s="809"/>
      <c r="AF112" s="810" t="s">
        <v>110</v>
      </c>
      <c r="AG112" s="808"/>
      <c r="AH112" s="808"/>
      <c r="AI112" s="808"/>
      <c r="AJ112" s="809"/>
      <c r="AK112" s="810" t="s">
        <v>110</v>
      </c>
      <c r="AL112" s="808"/>
      <c r="AM112" s="808"/>
      <c r="AN112" s="808"/>
      <c r="AO112" s="809"/>
      <c r="AP112" s="811" t="s">
        <v>110</v>
      </c>
      <c r="AQ112" s="812"/>
      <c r="AR112" s="812"/>
      <c r="AS112" s="812"/>
      <c r="AT112" s="813"/>
      <c r="AU112" s="1008"/>
      <c r="AV112" s="1009"/>
      <c r="AW112" s="1009"/>
      <c r="AX112" s="1009"/>
      <c r="AY112" s="1009"/>
      <c r="AZ112" s="894" t="s">
        <v>418</v>
      </c>
      <c r="BA112" s="800"/>
      <c r="BB112" s="800"/>
      <c r="BC112" s="800"/>
      <c r="BD112" s="800"/>
      <c r="BE112" s="800"/>
      <c r="BF112" s="800"/>
      <c r="BG112" s="800"/>
      <c r="BH112" s="800"/>
      <c r="BI112" s="800"/>
      <c r="BJ112" s="800"/>
      <c r="BK112" s="800"/>
      <c r="BL112" s="800"/>
      <c r="BM112" s="800"/>
      <c r="BN112" s="800"/>
      <c r="BO112" s="800"/>
      <c r="BP112" s="801"/>
      <c r="BQ112" s="817">
        <v>1922797</v>
      </c>
      <c r="BR112" s="818"/>
      <c r="BS112" s="818"/>
      <c r="BT112" s="818"/>
      <c r="BU112" s="818"/>
      <c r="BV112" s="818">
        <v>1876067</v>
      </c>
      <c r="BW112" s="818"/>
      <c r="BX112" s="818"/>
      <c r="BY112" s="818"/>
      <c r="BZ112" s="818"/>
      <c r="CA112" s="818">
        <v>1786238</v>
      </c>
      <c r="CB112" s="818"/>
      <c r="CC112" s="818"/>
      <c r="CD112" s="818"/>
      <c r="CE112" s="818"/>
      <c r="CF112" s="949">
        <v>64.900000000000006</v>
      </c>
      <c r="CG112" s="950"/>
      <c r="CH112" s="950"/>
      <c r="CI112" s="950"/>
      <c r="CJ112" s="950"/>
      <c r="CK112" s="1003"/>
      <c r="CL112" s="898"/>
      <c r="CM112" s="901" t="s">
        <v>419</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17" t="s">
        <v>110</v>
      </c>
      <c r="DH112" s="818"/>
      <c r="DI112" s="818"/>
      <c r="DJ112" s="818"/>
      <c r="DK112" s="818"/>
      <c r="DL112" s="818" t="s">
        <v>110</v>
      </c>
      <c r="DM112" s="818"/>
      <c r="DN112" s="818"/>
      <c r="DO112" s="818"/>
      <c r="DP112" s="818"/>
      <c r="DQ112" s="818" t="s">
        <v>110</v>
      </c>
      <c r="DR112" s="818"/>
      <c r="DS112" s="818"/>
      <c r="DT112" s="818"/>
      <c r="DU112" s="818"/>
      <c r="DV112" s="873" t="s">
        <v>110</v>
      </c>
      <c r="DW112" s="873"/>
      <c r="DX112" s="873"/>
      <c r="DY112" s="873"/>
      <c r="DZ112" s="874"/>
    </row>
    <row r="113" spans="1:130" s="302" customFormat="1" ht="26.25" customHeight="1" x14ac:dyDescent="0.15">
      <c r="A113" s="990"/>
      <c r="B113" s="991"/>
      <c r="C113" s="800" t="s">
        <v>420</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994">
        <v>158752</v>
      </c>
      <c r="AB113" s="995"/>
      <c r="AC113" s="995"/>
      <c r="AD113" s="995"/>
      <c r="AE113" s="996"/>
      <c r="AF113" s="997">
        <v>150331</v>
      </c>
      <c r="AG113" s="995"/>
      <c r="AH113" s="995"/>
      <c r="AI113" s="995"/>
      <c r="AJ113" s="996"/>
      <c r="AK113" s="997">
        <v>131977</v>
      </c>
      <c r="AL113" s="995"/>
      <c r="AM113" s="995"/>
      <c r="AN113" s="995"/>
      <c r="AO113" s="996"/>
      <c r="AP113" s="998">
        <v>4.8</v>
      </c>
      <c r="AQ113" s="999"/>
      <c r="AR113" s="999"/>
      <c r="AS113" s="999"/>
      <c r="AT113" s="1000"/>
      <c r="AU113" s="1008"/>
      <c r="AV113" s="1009"/>
      <c r="AW113" s="1009"/>
      <c r="AX113" s="1009"/>
      <c r="AY113" s="1009"/>
      <c r="AZ113" s="894" t="s">
        <v>421</v>
      </c>
      <c r="BA113" s="800"/>
      <c r="BB113" s="800"/>
      <c r="BC113" s="800"/>
      <c r="BD113" s="800"/>
      <c r="BE113" s="800"/>
      <c r="BF113" s="800"/>
      <c r="BG113" s="800"/>
      <c r="BH113" s="800"/>
      <c r="BI113" s="800"/>
      <c r="BJ113" s="800"/>
      <c r="BK113" s="800"/>
      <c r="BL113" s="800"/>
      <c r="BM113" s="800"/>
      <c r="BN113" s="800"/>
      <c r="BO113" s="800"/>
      <c r="BP113" s="801"/>
      <c r="BQ113" s="817">
        <v>515015</v>
      </c>
      <c r="BR113" s="818"/>
      <c r="BS113" s="818"/>
      <c r="BT113" s="818"/>
      <c r="BU113" s="818"/>
      <c r="BV113" s="818">
        <v>493146</v>
      </c>
      <c r="BW113" s="818"/>
      <c r="BX113" s="818"/>
      <c r="BY113" s="818"/>
      <c r="BZ113" s="818"/>
      <c r="CA113" s="818">
        <v>498622</v>
      </c>
      <c r="CB113" s="818"/>
      <c r="CC113" s="818"/>
      <c r="CD113" s="818"/>
      <c r="CE113" s="818"/>
      <c r="CF113" s="949">
        <v>18.100000000000001</v>
      </c>
      <c r="CG113" s="950"/>
      <c r="CH113" s="950"/>
      <c r="CI113" s="950"/>
      <c r="CJ113" s="950"/>
      <c r="CK113" s="1003"/>
      <c r="CL113" s="898"/>
      <c r="CM113" s="901" t="s">
        <v>422</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07" t="s">
        <v>110</v>
      </c>
      <c r="DH113" s="808"/>
      <c r="DI113" s="808"/>
      <c r="DJ113" s="808"/>
      <c r="DK113" s="809"/>
      <c r="DL113" s="810" t="s">
        <v>110</v>
      </c>
      <c r="DM113" s="808"/>
      <c r="DN113" s="808"/>
      <c r="DO113" s="808"/>
      <c r="DP113" s="809"/>
      <c r="DQ113" s="810" t="s">
        <v>110</v>
      </c>
      <c r="DR113" s="808"/>
      <c r="DS113" s="808"/>
      <c r="DT113" s="808"/>
      <c r="DU113" s="809"/>
      <c r="DV113" s="811" t="s">
        <v>110</v>
      </c>
      <c r="DW113" s="812"/>
      <c r="DX113" s="812"/>
      <c r="DY113" s="812"/>
      <c r="DZ113" s="813"/>
    </row>
    <row r="114" spans="1:130" s="302" customFormat="1" ht="26.25" customHeight="1" x14ac:dyDescent="0.15">
      <c r="A114" s="990"/>
      <c r="B114" s="991"/>
      <c r="C114" s="800" t="s">
        <v>423</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807">
        <v>76861</v>
      </c>
      <c r="AB114" s="808"/>
      <c r="AC114" s="808"/>
      <c r="AD114" s="808"/>
      <c r="AE114" s="809"/>
      <c r="AF114" s="810">
        <v>89774</v>
      </c>
      <c r="AG114" s="808"/>
      <c r="AH114" s="808"/>
      <c r="AI114" s="808"/>
      <c r="AJ114" s="809"/>
      <c r="AK114" s="810">
        <v>93203</v>
      </c>
      <c r="AL114" s="808"/>
      <c r="AM114" s="808"/>
      <c r="AN114" s="808"/>
      <c r="AO114" s="809"/>
      <c r="AP114" s="811">
        <v>3.4</v>
      </c>
      <c r="AQ114" s="812"/>
      <c r="AR114" s="812"/>
      <c r="AS114" s="812"/>
      <c r="AT114" s="813"/>
      <c r="AU114" s="1008"/>
      <c r="AV114" s="1009"/>
      <c r="AW114" s="1009"/>
      <c r="AX114" s="1009"/>
      <c r="AY114" s="1009"/>
      <c r="AZ114" s="894" t="s">
        <v>424</v>
      </c>
      <c r="BA114" s="800"/>
      <c r="BB114" s="800"/>
      <c r="BC114" s="800"/>
      <c r="BD114" s="800"/>
      <c r="BE114" s="800"/>
      <c r="BF114" s="800"/>
      <c r="BG114" s="800"/>
      <c r="BH114" s="800"/>
      <c r="BI114" s="800"/>
      <c r="BJ114" s="800"/>
      <c r="BK114" s="800"/>
      <c r="BL114" s="800"/>
      <c r="BM114" s="800"/>
      <c r="BN114" s="800"/>
      <c r="BO114" s="800"/>
      <c r="BP114" s="801"/>
      <c r="BQ114" s="817">
        <v>1315596</v>
      </c>
      <c r="BR114" s="818"/>
      <c r="BS114" s="818"/>
      <c r="BT114" s="818"/>
      <c r="BU114" s="818"/>
      <c r="BV114" s="818">
        <v>1322920</v>
      </c>
      <c r="BW114" s="818"/>
      <c r="BX114" s="818"/>
      <c r="BY114" s="818"/>
      <c r="BZ114" s="818"/>
      <c r="CA114" s="818">
        <v>1281588</v>
      </c>
      <c r="CB114" s="818"/>
      <c r="CC114" s="818"/>
      <c r="CD114" s="818"/>
      <c r="CE114" s="818"/>
      <c r="CF114" s="949">
        <v>46.6</v>
      </c>
      <c r="CG114" s="950"/>
      <c r="CH114" s="950"/>
      <c r="CI114" s="950"/>
      <c r="CJ114" s="950"/>
      <c r="CK114" s="1003"/>
      <c r="CL114" s="898"/>
      <c r="CM114" s="901" t="s">
        <v>425</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07" t="s">
        <v>110</v>
      </c>
      <c r="DH114" s="808"/>
      <c r="DI114" s="808"/>
      <c r="DJ114" s="808"/>
      <c r="DK114" s="809"/>
      <c r="DL114" s="810" t="s">
        <v>110</v>
      </c>
      <c r="DM114" s="808"/>
      <c r="DN114" s="808"/>
      <c r="DO114" s="808"/>
      <c r="DP114" s="809"/>
      <c r="DQ114" s="810" t="s">
        <v>110</v>
      </c>
      <c r="DR114" s="808"/>
      <c r="DS114" s="808"/>
      <c r="DT114" s="808"/>
      <c r="DU114" s="809"/>
      <c r="DV114" s="811" t="s">
        <v>110</v>
      </c>
      <c r="DW114" s="812"/>
      <c r="DX114" s="812"/>
      <c r="DY114" s="812"/>
      <c r="DZ114" s="813"/>
    </row>
    <row r="115" spans="1:130" s="302" customFormat="1" ht="26.25" customHeight="1" x14ac:dyDescent="0.15">
      <c r="A115" s="990"/>
      <c r="B115" s="991"/>
      <c r="C115" s="800" t="s">
        <v>426</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994">
        <v>1724</v>
      </c>
      <c r="AB115" s="995"/>
      <c r="AC115" s="995"/>
      <c r="AD115" s="995"/>
      <c r="AE115" s="996"/>
      <c r="AF115" s="997">
        <v>1732</v>
      </c>
      <c r="AG115" s="995"/>
      <c r="AH115" s="995"/>
      <c r="AI115" s="995"/>
      <c r="AJ115" s="996"/>
      <c r="AK115" s="997">
        <v>1619</v>
      </c>
      <c r="AL115" s="995"/>
      <c r="AM115" s="995"/>
      <c r="AN115" s="995"/>
      <c r="AO115" s="996"/>
      <c r="AP115" s="998">
        <v>0.1</v>
      </c>
      <c r="AQ115" s="999"/>
      <c r="AR115" s="999"/>
      <c r="AS115" s="999"/>
      <c r="AT115" s="1000"/>
      <c r="AU115" s="1008"/>
      <c r="AV115" s="1009"/>
      <c r="AW115" s="1009"/>
      <c r="AX115" s="1009"/>
      <c r="AY115" s="1009"/>
      <c r="AZ115" s="894" t="s">
        <v>427</v>
      </c>
      <c r="BA115" s="800"/>
      <c r="BB115" s="800"/>
      <c r="BC115" s="800"/>
      <c r="BD115" s="800"/>
      <c r="BE115" s="800"/>
      <c r="BF115" s="800"/>
      <c r="BG115" s="800"/>
      <c r="BH115" s="800"/>
      <c r="BI115" s="800"/>
      <c r="BJ115" s="800"/>
      <c r="BK115" s="800"/>
      <c r="BL115" s="800"/>
      <c r="BM115" s="800"/>
      <c r="BN115" s="800"/>
      <c r="BO115" s="800"/>
      <c r="BP115" s="801"/>
      <c r="BQ115" s="817" t="s">
        <v>110</v>
      </c>
      <c r="BR115" s="818"/>
      <c r="BS115" s="818"/>
      <c r="BT115" s="818"/>
      <c r="BU115" s="818"/>
      <c r="BV115" s="818" t="s">
        <v>110</v>
      </c>
      <c r="BW115" s="818"/>
      <c r="BX115" s="818"/>
      <c r="BY115" s="818"/>
      <c r="BZ115" s="818"/>
      <c r="CA115" s="818" t="s">
        <v>110</v>
      </c>
      <c r="CB115" s="818"/>
      <c r="CC115" s="818"/>
      <c r="CD115" s="818"/>
      <c r="CE115" s="818"/>
      <c r="CF115" s="949" t="s">
        <v>110</v>
      </c>
      <c r="CG115" s="950"/>
      <c r="CH115" s="950"/>
      <c r="CI115" s="950"/>
      <c r="CJ115" s="950"/>
      <c r="CK115" s="1003"/>
      <c r="CL115" s="898"/>
      <c r="CM115" s="894" t="s">
        <v>428</v>
      </c>
      <c r="CN115" s="987"/>
      <c r="CO115" s="987"/>
      <c r="CP115" s="987"/>
      <c r="CQ115" s="987"/>
      <c r="CR115" s="987"/>
      <c r="CS115" s="987"/>
      <c r="CT115" s="987"/>
      <c r="CU115" s="987"/>
      <c r="CV115" s="987"/>
      <c r="CW115" s="987"/>
      <c r="CX115" s="987"/>
      <c r="CY115" s="987"/>
      <c r="CZ115" s="987"/>
      <c r="DA115" s="987"/>
      <c r="DB115" s="987"/>
      <c r="DC115" s="987"/>
      <c r="DD115" s="987"/>
      <c r="DE115" s="987"/>
      <c r="DF115" s="801"/>
      <c r="DG115" s="807" t="s">
        <v>110</v>
      </c>
      <c r="DH115" s="808"/>
      <c r="DI115" s="808"/>
      <c r="DJ115" s="808"/>
      <c r="DK115" s="809"/>
      <c r="DL115" s="810" t="s">
        <v>110</v>
      </c>
      <c r="DM115" s="808"/>
      <c r="DN115" s="808"/>
      <c r="DO115" s="808"/>
      <c r="DP115" s="809"/>
      <c r="DQ115" s="810" t="s">
        <v>110</v>
      </c>
      <c r="DR115" s="808"/>
      <c r="DS115" s="808"/>
      <c r="DT115" s="808"/>
      <c r="DU115" s="809"/>
      <c r="DV115" s="811" t="s">
        <v>110</v>
      </c>
      <c r="DW115" s="812"/>
      <c r="DX115" s="812"/>
      <c r="DY115" s="812"/>
      <c r="DZ115" s="813"/>
    </row>
    <row r="116" spans="1:130" s="302" customFormat="1" ht="26.25" customHeight="1" x14ac:dyDescent="0.15">
      <c r="A116" s="992"/>
      <c r="B116" s="993"/>
      <c r="C116" s="805" t="s">
        <v>429</v>
      </c>
      <c r="D116" s="805"/>
      <c r="E116" s="805"/>
      <c r="F116" s="805"/>
      <c r="G116" s="805"/>
      <c r="H116" s="805"/>
      <c r="I116" s="805"/>
      <c r="J116" s="805"/>
      <c r="K116" s="805"/>
      <c r="L116" s="805"/>
      <c r="M116" s="805"/>
      <c r="N116" s="805"/>
      <c r="O116" s="805"/>
      <c r="P116" s="805"/>
      <c r="Q116" s="805"/>
      <c r="R116" s="805"/>
      <c r="S116" s="805"/>
      <c r="T116" s="805"/>
      <c r="U116" s="805"/>
      <c r="V116" s="805"/>
      <c r="W116" s="805"/>
      <c r="X116" s="805"/>
      <c r="Y116" s="805"/>
      <c r="Z116" s="806"/>
      <c r="AA116" s="807" t="s">
        <v>110</v>
      </c>
      <c r="AB116" s="808"/>
      <c r="AC116" s="808"/>
      <c r="AD116" s="808"/>
      <c r="AE116" s="809"/>
      <c r="AF116" s="810" t="s">
        <v>110</v>
      </c>
      <c r="AG116" s="808"/>
      <c r="AH116" s="808"/>
      <c r="AI116" s="808"/>
      <c r="AJ116" s="809"/>
      <c r="AK116" s="810" t="s">
        <v>110</v>
      </c>
      <c r="AL116" s="808"/>
      <c r="AM116" s="808"/>
      <c r="AN116" s="808"/>
      <c r="AO116" s="809"/>
      <c r="AP116" s="811" t="s">
        <v>110</v>
      </c>
      <c r="AQ116" s="812"/>
      <c r="AR116" s="812"/>
      <c r="AS116" s="812"/>
      <c r="AT116" s="813"/>
      <c r="AU116" s="1008"/>
      <c r="AV116" s="1009"/>
      <c r="AW116" s="1009"/>
      <c r="AX116" s="1009"/>
      <c r="AY116" s="1009"/>
      <c r="AZ116" s="814" t="s">
        <v>430</v>
      </c>
      <c r="BA116" s="815"/>
      <c r="BB116" s="815"/>
      <c r="BC116" s="815"/>
      <c r="BD116" s="815"/>
      <c r="BE116" s="815"/>
      <c r="BF116" s="815"/>
      <c r="BG116" s="815"/>
      <c r="BH116" s="815"/>
      <c r="BI116" s="815"/>
      <c r="BJ116" s="815"/>
      <c r="BK116" s="815"/>
      <c r="BL116" s="815"/>
      <c r="BM116" s="815"/>
      <c r="BN116" s="815"/>
      <c r="BO116" s="815"/>
      <c r="BP116" s="816"/>
      <c r="BQ116" s="817" t="s">
        <v>110</v>
      </c>
      <c r="BR116" s="818"/>
      <c r="BS116" s="818"/>
      <c r="BT116" s="818"/>
      <c r="BU116" s="818"/>
      <c r="BV116" s="818" t="s">
        <v>110</v>
      </c>
      <c r="BW116" s="818"/>
      <c r="BX116" s="818"/>
      <c r="BY116" s="818"/>
      <c r="BZ116" s="818"/>
      <c r="CA116" s="818" t="s">
        <v>110</v>
      </c>
      <c r="CB116" s="818"/>
      <c r="CC116" s="818"/>
      <c r="CD116" s="818"/>
      <c r="CE116" s="818"/>
      <c r="CF116" s="949" t="s">
        <v>110</v>
      </c>
      <c r="CG116" s="950"/>
      <c r="CH116" s="950"/>
      <c r="CI116" s="950"/>
      <c r="CJ116" s="950"/>
      <c r="CK116" s="1003"/>
      <c r="CL116" s="898"/>
      <c r="CM116" s="901" t="s">
        <v>431</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07" t="s">
        <v>110</v>
      </c>
      <c r="DH116" s="808"/>
      <c r="DI116" s="808"/>
      <c r="DJ116" s="808"/>
      <c r="DK116" s="809"/>
      <c r="DL116" s="810" t="s">
        <v>110</v>
      </c>
      <c r="DM116" s="808"/>
      <c r="DN116" s="808"/>
      <c r="DO116" s="808"/>
      <c r="DP116" s="809"/>
      <c r="DQ116" s="810" t="s">
        <v>110</v>
      </c>
      <c r="DR116" s="808"/>
      <c r="DS116" s="808"/>
      <c r="DT116" s="808"/>
      <c r="DU116" s="809"/>
      <c r="DV116" s="811" t="s">
        <v>110</v>
      </c>
      <c r="DW116" s="812"/>
      <c r="DX116" s="812"/>
      <c r="DY116" s="812"/>
      <c r="DZ116" s="813"/>
    </row>
    <row r="117" spans="1:130" s="302" customFormat="1" ht="26.25" customHeight="1" x14ac:dyDescent="0.15">
      <c r="A117" s="973" t="s">
        <v>165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951" t="s">
        <v>432</v>
      </c>
      <c r="Z117" s="975"/>
      <c r="AA117" s="980">
        <v>699728</v>
      </c>
      <c r="AB117" s="981"/>
      <c r="AC117" s="981"/>
      <c r="AD117" s="981"/>
      <c r="AE117" s="982"/>
      <c r="AF117" s="983">
        <v>678286</v>
      </c>
      <c r="AG117" s="981"/>
      <c r="AH117" s="981"/>
      <c r="AI117" s="981"/>
      <c r="AJ117" s="982"/>
      <c r="AK117" s="983">
        <v>657243</v>
      </c>
      <c r="AL117" s="981"/>
      <c r="AM117" s="981"/>
      <c r="AN117" s="981"/>
      <c r="AO117" s="982"/>
      <c r="AP117" s="984"/>
      <c r="AQ117" s="985"/>
      <c r="AR117" s="985"/>
      <c r="AS117" s="985"/>
      <c r="AT117" s="986"/>
      <c r="AU117" s="1008"/>
      <c r="AV117" s="1009"/>
      <c r="AW117" s="1009"/>
      <c r="AX117" s="1009"/>
      <c r="AY117" s="1009"/>
      <c r="AZ117" s="814" t="s">
        <v>433</v>
      </c>
      <c r="BA117" s="815"/>
      <c r="BB117" s="815"/>
      <c r="BC117" s="815"/>
      <c r="BD117" s="815"/>
      <c r="BE117" s="815"/>
      <c r="BF117" s="815"/>
      <c r="BG117" s="815"/>
      <c r="BH117" s="815"/>
      <c r="BI117" s="815"/>
      <c r="BJ117" s="815"/>
      <c r="BK117" s="815"/>
      <c r="BL117" s="815"/>
      <c r="BM117" s="815"/>
      <c r="BN117" s="815"/>
      <c r="BO117" s="815"/>
      <c r="BP117" s="816"/>
      <c r="BQ117" s="817" t="s">
        <v>434</v>
      </c>
      <c r="BR117" s="818"/>
      <c r="BS117" s="818"/>
      <c r="BT117" s="818"/>
      <c r="BU117" s="818"/>
      <c r="BV117" s="818" t="s">
        <v>434</v>
      </c>
      <c r="BW117" s="818"/>
      <c r="BX117" s="818"/>
      <c r="BY117" s="818"/>
      <c r="BZ117" s="818"/>
      <c r="CA117" s="818" t="s">
        <v>434</v>
      </c>
      <c r="CB117" s="818"/>
      <c r="CC117" s="818"/>
      <c r="CD117" s="818"/>
      <c r="CE117" s="818"/>
      <c r="CF117" s="949" t="s">
        <v>434</v>
      </c>
      <c r="CG117" s="950"/>
      <c r="CH117" s="950"/>
      <c r="CI117" s="950"/>
      <c r="CJ117" s="950"/>
      <c r="CK117" s="1003"/>
      <c r="CL117" s="898"/>
      <c r="CM117" s="901" t="s">
        <v>435</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07" t="s">
        <v>434</v>
      </c>
      <c r="DH117" s="808"/>
      <c r="DI117" s="808"/>
      <c r="DJ117" s="808"/>
      <c r="DK117" s="809"/>
      <c r="DL117" s="810" t="s">
        <v>434</v>
      </c>
      <c r="DM117" s="808"/>
      <c r="DN117" s="808"/>
      <c r="DO117" s="808"/>
      <c r="DP117" s="809"/>
      <c r="DQ117" s="810" t="s">
        <v>434</v>
      </c>
      <c r="DR117" s="808"/>
      <c r="DS117" s="808"/>
      <c r="DT117" s="808"/>
      <c r="DU117" s="809"/>
      <c r="DV117" s="811" t="s">
        <v>434</v>
      </c>
      <c r="DW117" s="812"/>
      <c r="DX117" s="812"/>
      <c r="DY117" s="812"/>
      <c r="DZ117" s="813"/>
    </row>
    <row r="118" spans="1:130" s="302" customFormat="1" ht="26.25" customHeight="1" x14ac:dyDescent="0.15">
      <c r="A118" s="973" t="s">
        <v>408</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6" t="s">
        <v>406</v>
      </c>
      <c r="AB118" s="974"/>
      <c r="AC118" s="974"/>
      <c r="AD118" s="974"/>
      <c r="AE118" s="975"/>
      <c r="AF118" s="976" t="s">
        <v>281</v>
      </c>
      <c r="AG118" s="974"/>
      <c r="AH118" s="974"/>
      <c r="AI118" s="974"/>
      <c r="AJ118" s="975"/>
      <c r="AK118" s="976" t="s">
        <v>280</v>
      </c>
      <c r="AL118" s="974"/>
      <c r="AM118" s="974"/>
      <c r="AN118" s="974"/>
      <c r="AO118" s="975"/>
      <c r="AP118" s="977" t="s">
        <v>407</v>
      </c>
      <c r="AQ118" s="978"/>
      <c r="AR118" s="978"/>
      <c r="AS118" s="978"/>
      <c r="AT118" s="979"/>
      <c r="AU118" s="1008"/>
      <c r="AV118" s="1009"/>
      <c r="AW118" s="1009"/>
      <c r="AX118" s="1009"/>
      <c r="AY118" s="1009"/>
      <c r="AZ118" s="953" t="s">
        <v>436</v>
      </c>
      <c r="BA118" s="805"/>
      <c r="BB118" s="805"/>
      <c r="BC118" s="805"/>
      <c r="BD118" s="805"/>
      <c r="BE118" s="805"/>
      <c r="BF118" s="805"/>
      <c r="BG118" s="805"/>
      <c r="BH118" s="805"/>
      <c r="BI118" s="805"/>
      <c r="BJ118" s="805"/>
      <c r="BK118" s="805"/>
      <c r="BL118" s="805"/>
      <c r="BM118" s="805"/>
      <c r="BN118" s="805"/>
      <c r="BO118" s="805"/>
      <c r="BP118" s="806"/>
      <c r="BQ118" s="954" t="s">
        <v>365</v>
      </c>
      <c r="BR118" s="922"/>
      <c r="BS118" s="922"/>
      <c r="BT118" s="922"/>
      <c r="BU118" s="922"/>
      <c r="BV118" s="922" t="s">
        <v>365</v>
      </c>
      <c r="BW118" s="922"/>
      <c r="BX118" s="922"/>
      <c r="BY118" s="922"/>
      <c r="BZ118" s="922"/>
      <c r="CA118" s="922" t="s">
        <v>365</v>
      </c>
      <c r="CB118" s="922"/>
      <c r="CC118" s="922"/>
      <c r="CD118" s="922"/>
      <c r="CE118" s="922"/>
      <c r="CF118" s="949" t="s">
        <v>365</v>
      </c>
      <c r="CG118" s="950"/>
      <c r="CH118" s="950"/>
      <c r="CI118" s="950"/>
      <c r="CJ118" s="950"/>
      <c r="CK118" s="1003"/>
      <c r="CL118" s="898"/>
      <c r="CM118" s="901" t="s">
        <v>437</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07" t="s">
        <v>365</v>
      </c>
      <c r="DH118" s="808"/>
      <c r="DI118" s="808"/>
      <c r="DJ118" s="808"/>
      <c r="DK118" s="809"/>
      <c r="DL118" s="810" t="s">
        <v>365</v>
      </c>
      <c r="DM118" s="808"/>
      <c r="DN118" s="808"/>
      <c r="DO118" s="808"/>
      <c r="DP118" s="809"/>
      <c r="DQ118" s="810" t="s">
        <v>365</v>
      </c>
      <c r="DR118" s="808"/>
      <c r="DS118" s="808"/>
      <c r="DT118" s="808"/>
      <c r="DU118" s="809"/>
      <c r="DV118" s="811" t="s">
        <v>365</v>
      </c>
      <c r="DW118" s="812"/>
      <c r="DX118" s="812"/>
      <c r="DY118" s="812"/>
      <c r="DZ118" s="813"/>
    </row>
    <row r="119" spans="1:130" s="302" customFormat="1" ht="26.25" customHeight="1" x14ac:dyDescent="0.15">
      <c r="A119" s="895" t="s">
        <v>411</v>
      </c>
      <c r="B119" s="896"/>
      <c r="C119" s="963" t="s">
        <v>412</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365</v>
      </c>
      <c r="AB119" s="967"/>
      <c r="AC119" s="967"/>
      <c r="AD119" s="967"/>
      <c r="AE119" s="968"/>
      <c r="AF119" s="969" t="s">
        <v>365</v>
      </c>
      <c r="AG119" s="967"/>
      <c r="AH119" s="967"/>
      <c r="AI119" s="967"/>
      <c r="AJ119" s="968"/>
      <c r="AK119" s="969" t="s">
        <v>365</v>
      </c>
      <c r="AL119" s="967"/>
      <c r="AM119" s="967"/>
      <c r="AN119" s="967"/>
      <c r="AO119" s="968"/>
      <c r="AP119" s="970" t="s">
        <v>365</v>
      </c>
      <c r="AQ119" s="971"/>
      <c r="AR119" s="971"/>
      <c r="AS119" s="971"/>
      <c r="AT119" s="972"/>
      <c r="AU119" s="1010"/>
      <c r="AV119" s="1011"/>
      <c r="AW119" s="1011"/>
      <c r="AX119" s="1011"/>
      <c r="AY119" s="1011"/>
      <c r="AZ119" s="332" t="s">
        <v>165</v>
      </c>
      <c r="BA119" s="332"/>
      <c r="BB119" s="332"/>
      <c r="BC119" s="332"/>
      <c r="BD119" s="332"/>
      <c r="BE119" s="332"/>
      <c r="BF119" s="332"/>
      <c r="BG119" s="332"/>
      <c r="BH119" s="332"/>
      <c r="BI119" s="332"/>
      <c r="BJ119" s="332"/>
      <c r="BK119" s="332"/>
      <c r="BL119" s="332"/>
      <c r="BM119" s="332"/>
      <c r="BN119" s="332"/>
      <c r="BO119" s="951" t="s">
        <v>438</v>
      </c>
      <c r="BP119" s="952"/>
      <c r="BQ119" s="954">
        <v>7800593</v>
      </c>
      <c r="BR119" s="922"/>
      <c r="BS119" s="922"/>
      <c r="BT119" s="922"/>
      <c r="BU119" s="922"/>
      <c r="BV119" s="922">
        <v>7876614</v>
      </c>
      <c r="BW119" s="922"/>
      <c r="BX119" s="922"/>
      <c r="BY119" s="922"/>
      <c r="BZ119" s="922"/>
      <c r="CA119" s="922">
        <v>8048894</v>
      </c>
      <c r="CB119" s="922"/>
      <c r="CC119" s="922"/>
      <c r="CD119" s="922"/>
      <c r="CE119" s="922"/>
      <c r="CF119" s="835"/>
      <c r="CG119" s="836"/>
      <c r="CH119" s="836"/>
      <c r="CI119" s="836"/>
      <c r="CJ119" s="911"/>
      <c r="CK119" s="1004"/>
      <c r="CL119" s="900"/>
      <c r="CM119" s="915" t="s">
        <v>439</v>
      </c>
      <c r="CN119" s="916"/>
      <c r="CO119" s="916"/>
      <c r="CP119" s="916"/>
      <c r="CQ119" s="916"/>
      <c r="CR119" s="916"/>
      <c r="CS119" s="916"/>
      <c r="CT119" s="916"/>
      <c r="CU119" s="916"/>
      <c r="CV119" s="916"/>
      <c r="CW119" s="916"/>
      <c r="CX119" s="916"/>
      <c r="CY119" s="916"/>
      <c r="CZ119" s="916"/>
      <c r="DA119" s="916"/>
      <c r="DB119" s="916"/>
      <c r="DC119" s="916"/>
      <c r="DD119" s="916"/>
      <c r="DE119" s="916"/>
      <c r="DF119" s="917"/>
      <c r="DG119" s="848" t="s">
        <v>365</v>
      </c>
      <c r="DH119" s="849"/>
      <c r="DI119" s="849"/>
      <c r="DJ119" s="849"/>
      <c r="DK119" s="850"/>
      <c r="DL119" s="851" t="s">
        <v>365</v>
      </c>
      <c r="DM119" s="849"/>
      <c r="DN119" s="849"/>
      <c r="DO119" s="849"/>
      <c r="DP119" s="850"/>
      <c r="DQ119" s="851" t="s">
        <v>365</v>
      </c>
      <c r="DR119" s="849"/>
      <c r="DS119" s="849"/>
      <c r="DT119" s="849"/>
      <c r="DU119" s="850"/>
      <c r="DV119" s="925" t="s">
        <v>365</v>
      </c>
      <c r="DW119" s="926"/>
      <c r="DX119" s="926"/>
      <c r="DY119" s="926"/>
      <c r="DZ119" s="927"/>
    </row>
    <row r="120" spans="1:130" s="302" customFormat="1" ht="26.25" customHeight="1" x14ac:dyDescent="0.15">
      <c r="A120" s="897"/>
      <c r="B120" s="898"/>
      <c r="C120" s="901" t="s">
        <v>415</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07" t="s">
        <v>365</v>
      </c>
      <c r="AB120" s="808"/>
      <c r="AC120" s="808"/>
      <c r="AD120" s="808"/>
      <c r="AE120" s="809"/>
      <c r="AF120" s="810" t="s">
        <v>365</v>
      </c>
      <c r="AG120" s="808"/>
      <c r="AH120" s="808"/>
      <c r="AI120" s="808"/>
      <c r="AJ120" s="809"/>
      <c r="AK120" s="810" t="s">
        <v>365</v>
      </c>
      <c r="AL120" s="808"/>
      <c r="AM120" s="808"/>
      <c r="AN120" s="808"/>
      <c r="AO120" s="809"/>
      <c r="AP120" s="811" t="s">
        <v>365</v>
      </c>
      <c r="AQ120" s="812"/>
      <c r="AR120" s="812"/>
      <c r="AS120" s="812"/>
      <c r="AT120" s="813"/>
      <c r="AU120" s="955" t="s">
        <v>440</v>
      </c>
      <c r="AV120" s="956"/>
      <c r="AW120" s="956"/>
      <c r="AX120" s="956"/>
      <c r="AY120" s="957"/>
      <c r="AZ120" s="937" t="s">
        <v>441</v>
      </c>
      <c r="BA120" s="887"/>
      <c r="BB120" s="887"/>
      <c r="BC120" s="887"/>
      <c r="BD120" s="887"/>
      <c r="BE120" s="887"/>
      <c r="BF120" s="887"/>
      <c r="BG120" s="887"/>
      <c r="BH120" s="887"/>
      <c r="BI120" s="887"/>
      <c r="BJ120" s="887"/>
      <c r="BK120" s="887"/>
      <c r="BL120" s="887"/>
      <c r="BM120" s="887"/>
      <c r="BN120" s="887"/>
      <c r="BO120" s="887"/>
      <c r="BP120" s="888"/>
      <c r="BQ120" s="938">
        <v>1653381</v>
      </c>
      <c r="BR120" s="919"/>
      <c r="BS120" s="919"/>
      <c r="BT120" s="919"/>
      <c r="BU120" s="919"/>
      <c r="BV120" s="919">
        <v>1595216</v>
      </c>
      <c r="BW120" s="919"/>
      <c r="BX120" s="919"/>
      <c r="BY120" s="919"/>
      <c r="BZ120" s="919"/>
      <c r="CA120" s="919">
        <v>2085129</v>
      </c>
      <c r="CB120" s="919"/>
      <c r="CC120" s="919"/>
      <c r="CD120" s="919"/>
      <c r="CE120" s="919"/>
      <c r="CF120" s="940">
        <v>75.8</v>
      </c>
      <c r="CG120" s="941"/>
      <c r="CH120" s="941"/>
      <c r="CI120" s="941"/>
      <c r="CJ120" s="941"/>
      <c r="CK120" s="942" t="s">
        <v>442</v>
      </c>
      <c r="CL120" s="929"/>
      <c r="CM120" s="929"/>
      <c r="CN120" s="929"/>
      <c r="CO120" s="930"/>
      <c r="CP120" s="946" t="s">
        <v>443</v>
      </c>
      <c r="CQ120" s="947"/>
      <c r="CR120" s="947"/>
      <c r="CS120" s="947"/>
      <c r="CT120" s="947"/>
      <c r="CU120" s="947"/>
      <c r="CV120" s="947"/>
      <c r="CW120" s="947"/>
      <c r="CX120" s="947"/>
      <c r="CY120" s="947"/>
      <c r="CZ120" s="947"/>
      <c r="DA120" s="947"/>
      <c r="DB120" s="947"/>
      <c r="DC120" s="947"/>
      <c r="DD120" s="947"/>
      <c r="DE120" s="947"/>
      <c r="DF120" s="948"/>
      <c r="DG120" s="938">
        <v>1261755</v>
      </c>
      <c r="DH120" s="919"/>
      <c r="DI120" s="919"/>
      <c r="DJ120" s="919"/>
      <c r="DK120" s="919"/>
      <c r="DL120" s="919">
        <v>1188158</v>
      </c>
      <c r="DM120" s="919"/>
      <c r="DN120" s="919"/>
      <c r="DO120" s="919"/>
      <c r="DP120" s="919"/>
      <c r="DQ120" s="919">
        <v>1225090</v>
      </c>
      <c r="DR120" s="919"/>
      <c r="DS120" s="919"/>
      <c r="DT120" s="919"/>
      <c r="DU120" s="919"/>
      <c r="DV120" s="920">
        <v>44.5</v>
      </c>
      <c r="DW120" s="920"/>
      <c r="DX120" s="920"/>
      <c r="DY120" s="920"/>
      <c r="DZ120" s="921"/>
    </row>
    <row r="121" spans="1:130" s="302" customFormat="1" ht="26.25" customHeight="1" x14ac:dyDescent="0.15">
      <c r="A121" s="897"/>
      <c r="B121" s="898"/>
      <c r="C121" s="814" t="s">
        <v>444</v>
      </c>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6"/>
      <c r="AA121" s="807" t="s">
        <v>365</v>
      </c>
      <c r="AB121" s="808"/>
      <c r="AC121" s="808"/>
      <c r="AD121" s="808"/>
      <c r="AE121" s="809"/>
      <c r="AF121" s="810" t="s">
        <v>365</v>
      </c>
      <c r="AG121" s="808"/>
      <c r="AH121" s="808"/>
      <c r="AI121" s="808"/>
      <c r="AJ121" s="809"/>
      <c r="AK121" s="810" t="s">
        <v>365</v>
      </c>
      <c r="AL121" s="808"/>
      <c r="AM121" s="808"/>
      <c r="AN121" s="808"/>
      <c r="AO121" s="809"/>
      <c r="AP121" s="811" t="s">
        <v>365</v>
      </c>
      <c r="AQ121" s="812"/>
      <c r="AR121" s="812"/>
      <c r="AS121" s="812"/>
      <c r="AT121" s="813"/>
      <c r="AU121" s="958"/>
      <c r="AV121" s="959"/>
      <c r="AW121" s="959"/>
      <c r="AX121" s="959"/>
      <c r="AY121" s="960"/>
      <c r="AZ121" s="894" t="s">
        <v>445</v>
      </c>
      <c r="BA121" s="800"/>
      <c r="BB121" s="800"/>
      <c r="BC121" s="800"/>
      <c r="BD121" s="800"/>
      <c r="BE121" s="800"/>
      <c r="BF121" s="800"/>
      <c r="BG121" s="800"/>
      <c r="BH121" s="800"/>
      <c r="BI121" s="800"/>
      <c r="BJ121" s="800"/>
      <c r="BK121" s="800"/>
      <c r="BL121" s="800"/>
      <c r="BM121" s="800"/>
      <c r="BN121" s="800"/>
      <c r="BO121" s="800"/>
      <c r="BP121" s="801"/>
      <c r="BQ121" s="817">
        <v>26832</v>
      </c>
      <c r="BR121" s="818"/>
      <c r="BS121" s="818"/>
      <c r="BT121" s="818"/>
      <c r="BU121" s="818"/>
      <c r="BV121" s="818">
        <v>23204</v>
      </c>
      <c r="BW121" s="818"/>
      <c r="BX121" s="818"/>
      <c r="BY121" s="818"/>
      <c r="BZ121" s="818"/>
      <c r="CA121" s="818">
        <v>19814</v>
      </c>
      <c r="CB121" s="818"/>
      <c r="CC121" s="818"/>
      <c r="CD121" s="818"/>
      <c r="CE121" s="818"/>
      <c r="CF121" s="949">
        <v>0.7</v>
      </c>
      <c r="CG121" s="950"/>
      <c r="CH121" s="950"/>
      <c r="CI121" s="950"/>
      <c r="CJ121" s="950"/>
      <c r="CK121" s="943"/>
      <c r="CL121" s="932"/>
      <c r="CM121" s="932"/>
      <c r="CN121" s="932"/>
      <c r="CO121" s="933"/>
      <c r="CP121" s="912" t="s">
        <v>446</v>
      </c>
      <c r="CQ121" s="913"/>
      <c r="CR121" s="913"/>
      <c r="CS121" s="913"/>
      <c r="CT121" s="913"/>
      <c r="CU121" s="913"/>
      <c r="CV121" s="913"/>
      <c r="CW121" s="913"/>
      <c r="CX121" s="913"/>
      <c r="CY121" s="913"/>
      <c r="CZ121" s="913"/>
      <c r="DA121" s="913"/>
      <c r="DB121" s="913"/>
      <c r="DC121" s="913"/>
      <c r="DD121" s="913"/>
      <c r="DE121" s="913"/>
      <c r="DF121" s="914"/>
      <c r="DG121" s="817">
        <v>458226</v>
      </c>
      <c r="DH121" s="818"/>
      <c r="DI121" s="818"/>
      <c r="DJ121" s="818"/>
      <c r="DK121" s="818"/>
      <c r="DL121" s="818">
        <v>503401</v>
      </c>
      <c r="DM121" s="818"/>
      <c r="DN121" s="818"/>
      <c r="DO121" s="818"/>
      <c r="DP121" s="818"/>
      <c r="DQ121" s="818">
        <v>393585</v>
      </c>
      <c r="DR121" s="818"/>
      <c r="DS121" s="818"/>
      <c r="DT121" s="818"/>
      <c r="DU121" s="818"/>
      <c r="DV121" s="873">
        <v>14.3</v>
      </c>
      <c r="DW121" s="873"/>
      <c r="DX121" s="873"/>
      <c r="DY121" s="873"/>
      <c r="DZ121" s="874"/>
    </row>
    <row r="122" spans="1:130" s="302" customFormat="1" ht="26.25" customHeight="1" x14ac:dyDescent="0.15">
      <c r="A122" s="897"/>
      <c r="B122" s="898"/>
      <c r="C122" s="901" t="s">
        <v>425</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07" t="s">
        <v>365</v>
      </c>
      <c r="AB122" s="808"/>
      <c r="AC122" s="808"/>
      <c r="AD122" s="808"/>
      <c r="AE122" s="809"/>
      <c r="AF122" s="810" t="s">
        <v>365</v>
      </c>
      <c r="AG122" s="808"/>
      <c r="AH122" s="808"/>
      <c r="AI122" s="808"/>
      <c r="AJ122" s="809"/>
      <c r="AK122" s="810" t="s">
        <v>365</v>
      </c>
      <c r="AL122" s="808"/>
      <c r="AM122" s="808"/>
      <c r="AN122" s="808"/>
      <c r="AO122" s="809"/>
      <c r="AP122" s="811" t="s">
        <v>365</v>
      </c>
      <c r="AQ122" s="812"/>
      <c r="AR122" s="812"/>
      <c r="AS122" s="812"/>
      <c r="AT122" s="813"/>
      <c r="AU122" s="958"/>
      <c r="AV122" s="959"/>
      <c r="AW122" s="959"/>
      <c r="AX122" s="959"/>
      <c r="AY122" s="960"/>
      <c r="AZ122" s="953" t="s">
        <v>447</v>
      </c>
      <c r="BA122" s="805"/>
      <c r="BB122" s="805"/>
      <c r="BC122" s="805"/>
      <c r="BD122" s="805"/>
      <c r="BE122" s="805"/>
      <c r="BF122" s="805"/>
      <c r="BG122" s="805"/>
      <c r="BH122" s="805"/>
      <c r="BI122" s="805"/>
      <c r="BJ122" s="805"/>
      <c r="BK122" s="805"/>
      <c r="BL122" s="805"/>
      <c r="BM122" s="805"/>
      <c r="BN122" s="805"/>
      <c r="BO122" s="805"/>
      <c r="BP122" s="806"/>
      <c r="BQ122" s="954">
        <v>4490911</v>
      </c>
      <c r="BR122" s="922"/>
      <c r="BS122" s="922"/>
      <c r="BT122" s="922"/>
      <c r="BU122" s="922"/>
      <c r="BV122" s="922">
        <v>4417731</v>
      </c>
      <c r="BW122" s="922"/>
      <c r="BX122" s="922"/>
      <c r="BY122" s="922"/>
      <c r="BZ122" s="922"/>
      <c r="CA122" s="922">
        <v>4953524</v>
      </c>
      <c r="CB122" s="922"/>
      <c r="CC122" s="922"/>
      <c r="CD122" s="922"/>
      <c r="CE122" s="922"/>
      <c r="CF122" s="923">
        <v>180</v>
      </c>
      <c r="CG122" s="924"/>
      <c r="CH122" s="924"/>
      <c r="CI122" s="924"/>
      <c r="CJ122" s="924"/>
      <c r="CK122" s="943"/>
      <c r="CL122" s="932"/>
      <c r="CM122" s="932"/>
      <c r="CN122" s="932"/>
      <c r="CO122" s="933"/>
      <c r="CP122" s="912" t="s">
        <v>448</v>
      </c>
      <c r="CQ122" s="913"/>
      <c r="CR122" s="913"/>
      <c r="CS122" s="913"/>
      <c r="CT122" s="913"/>
      <c r="CU122" s="913"/>
      <c r="CV122" s="913"/>
      <c r="CW122" s="913"/>
      <c r="CX122" s="913"/>
      <c r="CY122" s="913"/>
      <c r="CZ122" s="913"/>
      <c r="DA122" s="913"/>
      <c r="DB122" s="913"/>
      <c r="DC122" s="913"/>
      <c r="DD122" s="913"/>
      <c r="DE122" s="913"/>
      <c r="DF122" s="914"/>
      <c r="DG122" s="817">
        <v>112265</v>
      </c>
      <c r="DH122" s="818"/>
      <c r="DI122" s="818"/>
      <c r="DJ122" s="818"/>
      <c r="DK122" s="818"/>
      <c r="DL122" s="818">
        <v>102349</v>
      </c>
      <c r="DM122" s="818"/>
      <c r="DN122" s="818"/>
      <c r="DO122" s="818"/>
      <c r="DP122" s="818"/>
      <c r="DQ122" s="818">
        <v>92188</v>
      </c>
      <c r="DR122" s="818"/>
      <c r="DS122" s="818"/>
      <c r="DT122" s="818"/>
      <c r="DU122" s="818"/>
      <c r="DV122" s="873">
        <v>3.4</v>
      </c>
      <c r="DW122" s="873"/>
      <c r="DX122" s="873"/>
      <c r="DY122" s="873"/>
      <c r="DZ122" s="874"/>
    </row>
    <row r="123" spans="1:130" s="302" customFormat="1" ht="26.25" customHeight="1" x14ac:dyDescent="0.15">
      <c r="A123" s="897"/>
      <c r="B123" s="898"/>
      <c r="C123" s="901" t="s">
        <v>431</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07" t="s">
        <v>365</v>
      </c>
      <c r="AB123" s="808"/>
      <c r="AC123" s="808"/>
      <c r="AD123" s="808"/>
      <c r="AE123" s="809"/>
      <c r="AF123" s="810" t="s">
        <v>365</v>
      </c>
      <c r="AG123" s="808"/>
      <c r="AH123" s="808"/>
      <c r="AI123" s="808"/>
      <c r="AJ123" s="809"/>
      <c r="AK123" s="810" t="s">
        <v>365</v>
      </c>
      <c r="AL123" s="808"/>
      <c r="AM123" s="808"/>
      <c r="AN123" s="808"/>
      <c r="AO123" s="809"/>
      <c r="AP123" s="811" t="s">
        <v>365</v>
      </c>
      <c r="AQ123" s="812"/>
      <c r="AR123" s="812"/>
      <c r="AS123" s="812"/>
      <c r="AT123" s="813"/>
      <c r="AU123" s="961"/>
      <c r="AV123" s="962"/>
      <c r="AW123" s="962"/>
      <c r="AX123" s="962"/>
      <c r="AY123" s="962"/>
      <c r="AZ123" s="332" t="s">
        <v>165</v>
      </c>
      <c r="BA123" s="332"/>
      <c r="BB123" s="332"/>
      <c r="BC123" s="332"/>
      <c r="BD123" s="332"/>
      <c r="BE123" s="332"/>
      <c r="BF123" s="332"/>
      <c r="BG123" s="332"/>
      <c r="BH123" s="332"/>
      <c r="BI123" s="332"/>
      <c r="BJ123" s="332"/>
      <c r="BK123" s="332"/>
      <c r="BL123" s="332"/>
      <c r="BM123" s="332"/>
      <c r="BN123" s="332"/>
      <c r="BO123" s="951" t="s">
        <v>449</v>
      </c>
      <c r="BP123" s="952"/>
      <c r="BQ123" s="909">
        <v>6171124</v>
      </c>
      <c r="BR123" s="910"/>
      <c r="BS123" s="910"/>
      <c r="BT123" s="910"/>
      <c r="BU123" s="910"/>
      <c r="BV123" s="910">
        <v>6036151</v>
      </c>
      <c r="BW123" s="910"/>
      <c r="BX123" s="910"/>
      <c r="BY123" s="910"/>
      <c r="BZ123" s="910"/>
      <c r="CA123" s="910">
        <v>7058467</v>
      </c>
      <c r="CB123" s="910"/>
      <c r="CC123" s="910"/>
      <c r="CD123" s="910"/>
      <c r="CE123" s="910"/>
      <c r="CF123" s="835"/>
      <c r="CG123" s="836"/>
      <c r="CH123" s="836"/>
      <c r="CI123" s="836"/>
      <c r="CJ123" s="911"/>
      <c r="CK123" s="943"/>
      <c r="CL123" s="932"/>
      <c r="CM123" s="932"/>
      <c r="CN123" s="932"/>
      <c r="CO123" s="933"/>
      <c r="CP123" s="912" t="s">
        <v>383</v>
      </c>
      <c r="CQ123" s="913"/>
      <c r="CR123" s="913"/>
      <c r="CS123" s="913"/>
      <c r="CT123" s="913"/>
      <c r="CU123" s="913"/>
      <c r="CV123" s="913"/>
      <c r="CW123" s="913"/>
      <c r="CX123" s="913"/>
      <c r="CY123" s="913"/>
      <c r="CZ123" s="913"/>
      <c r="DA123" s="913"/>
      <c r="DB123" s="913"/>
      <c r="DC123" s="913"/>
      <c r="DD123" s="913"/>
      <c r="DE123" s="913"/>
      <c r="DF123" s="914"/>
      <c r="DG123" s="807">
        <v>54462</v>
      </c>
      <c r="DH123" s="808"/>
      <c r="DI123" s="808"/>
      <c r="DJ123" s="808"/>
      <c r="DK123" s="809"/>
      <c r="DL123" s="810">
        <v>48944</v>
      </c>
      <c r="DM123" s="808"/>
      <c r="DN123" s="808"/>
      <c r="DO123" s="808"/>
      <c r="DP123" s="809"/>
      <c r="DQ123" s="810">
        <v>44435</v>
      </c>
      <c r="DR123" s="808"/>
      <c r="DS123" s="808"/>
      <c r="DT123" s="808"/>
      <c r="DU123" s="809"/>
      <c r="DV123" s="811">
        <v>1.6</v>
      </c>
      <c r="DW123" s="812"/>
      <c r="DX123" s="812"/>
      <c r="DY123" s="812"/>
      <c r="DZ123" s="813"/>
    </row>
    <row r="124" spans="1:130" s="302" customFormat="1" ht="26.25" customHeight="1" thickBot="1" x14ac:dyDescent="0.2">
      <c r="A124" s="897"/>
      <c r="B124" s="898"/>
      <c r="C124" s="901" t="s">
        <v>435</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07" t="s">
        <v>110</v>
      </c>
      <c r="AB124" s="808"/>
      <c r="AC124" s="808"/>
      <c r="AD124" s="808"/>
      <c r="AE124" s="809"/>
      <c r="AF124" s="810" t="s">
        <v>110</v>
      </c>
      <c r="AG124" s="808"/>
      <c r="AH124" s="808"/>
      <c r="AI124" s="808"/>
      <c r="AJ124" s="809"/>
      <c r="AK124" s="810" t="s">
        <v>110</v>
      </c>
      <c r="AL124" s="808"/>
      <c r="AM124" s="808"/>
      <c r="AN124" s="808"/>
      <c r="AO124" s="809"/>
      <c r="AP124" s="811" t="s">
        <v>110</v>
      </c>
      <c r="AQ124" s="812"/>
      <c r="AR124" s="812"/>
      <c r="AS124" s="812"/>
      <c r="AT124" s="813"/>
      <c r="AU124" s="904" t="s">
        <v>450</v>
      </c>
      <c r="AV124" s="905"/>
      <c r="AW124" s="905"/>
      <c r="AX124" s="905"/>
      <c r="AY124" s="905"/>
      <c r="AZ124" s="905"/>
      <c r="BA124" s="905"/>
      <c r="BB124" s="905"/>
      <c r="BC124" s="905"/>
      <c r="BD124" s="905"/>
      <c r="BE124" s="905"/>
      <c r="BF124" s="905"/>
      <c r="BG124" s="905"/>
      <c r="BH124" s="905"/>
      <c r="BI124" s="905"/>
      <c r="BJ124" s="905"/>
      <c r="BK124" s="905"/>
      <c r="BL124" s="905"/>
      <c r="BM124" s="905"/>
      <c r="BN124" s="905"/>
      <c r="BO124" s="905"/>
      <c r="BP124" s="906"/>
      <c r="BQ124" s="907">
        <v>60.6</v>
      </c>
      <c r="BR124" s="908"/>
      <c r="BS124" s="908"/>
      <c r="BT124" s="908"/>
      <c r="BU124" s="908"/>
      <c r="BV124" s="908">
        <v>65.3</v>
      </c>
      <c r="BW124" s="908"/>
      <c r="BX124" s="908"/>
      <c r="BY124" s="908"/>
      <c r="BZ124" s="908"/>
      <c r="CA124" s="908">
        <v>35.9</v>
      </c>
      <c r="CB124" s="908"/>
      <c r="CC124" s="908"/>
      <c r="CD124" s="908"/>
      <c r="CE124" s="908"/>
      <c r="CF124" s="790"/>
      <c r="CG124" s="791"/>
      <c r="CH124" s="791"/>
      <c r="CI124" s="791"/>
      <c r="CJ124" s="939"/>
      <c r="CK124" s="944"/>
      <c r="CL124" s="944"/>
      <c r="CM124" s="944"/>
      <c r="CN124" s="944"/>
      <c r="CO124" s="945"/>
      <c r="CP124" s="912" t="s">
        <v>451</v>
      </c>
      <c r="CQ124" s="913"/>
      <c r="CR124" s="913"/>
      <c r="CS124" s="913"/>
      <c r="CT124" s="913"/>
      <c r="CU124" s="913"/>
      <c r="CV124" s="913"/>
      <c r="CW124" s="913"/>
      <c r="CX124" s="913"/>
      <c r="CY124" s="913"/>
      <c r="CZ124" s="913"/>
      <c r="DA124" s="913"/>
      <c r="DB124" s="913"/>
      <c r="DC124" s="913"/>
      <c r="DD124" s="913"/>
      <c r="DE124" s="913"/>
      <c r="DF124" s="914"/>
      <c r="DG124" s="848">
        <v>36089</v>
      </c>
      <c r="DH124" s="849"/>
      <c r="DI124" s="849"/>
      <c r="DJ124" s="849"/>
      <c r="DK124" s="850"/>
      <c r="DL124" s="851">
        <v>33215</v>
      </c>
      <c r="DM124" s="849"/>
      <c r="DN124" s="849"/>
      <c r="DO124" s="849"/>
      <c r="DP124" s="850"/>
      <c r="DQ124" s="851">
        <v>30940</v>
      </c>
      <c r="DR124" s="849"/>
      <c r="DS124" s="849"/>
      <c r="DT124" s="849"/>
      <c r="DU124" s="850"/>
      <c r="DV124" s="925">
        <v>1.1000000000000001</v>
      </c>
      <c r="DW124" s="926"/>
      <c r="DX124" s="926"/>
      <c r="DY124" s="926"/>
      <c r="DZ124" s="927"/>
    </row>
    <row r="125" spans="1:130" s="302" customFormat="1" ht="26.25" customHeight="1" x14ac:dyDescent="0.15">
      <c r="A125" s="897"/>
      <c r="B125" s="898"/>
      <c r="C125" s="901" t="s">
        <v>437</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07" t="s">
        <v>110</v>
      </c>
      <c r="AB125" s="808"/>
      <c r="AC125" s="808"/>
      <c r="AD125" s="808"/>
      <c r="AE125" s="809"/>
      <c r="AF125" s="810" t="s">
        <v>110</v>
      </c>
      <c r="AG125" s="808"/>
      <c r="AH125" s="808"/>
      <c r="AI125" s="808"/>
      <c r="AJ125" s="809"/>
      <c r="AK125" s="810" t="s">
        <v>110</v>
      </c>
      <c r="AL125" s="808"/>
      <c r="AM125" s="808"/>
      <c r="AN125" s="808"/>
      <c r="AO125" s="809"/>
      <c r="AP125" s="811" t="s">
        <v>110</v>
      </c>
      <c r="AQ125" s="812"/>
      <c r="AR125" s="812"/>
      <c r="AS125" s="812"/>
      <c r="AT125" s="813"/>
      <c r="AU125" s="333"/>
      <c r="AV125" s="334"/>
      <c r="AW125" s="334"/>
      <c r="AX125" s="334"/>
      <c r="AY125" s="334"/>
      <c r="AZ125" s="334"/>
      <c r="BA125" s="334"/>
      <c r="BB125" s="334"/>
      <c r="BC125" s="334"/>
      <c r="BD125" s="334"/>
      <c r="BE125" s="334"/>
      <c r="BF125" s="334"/>
      <c r="BG125" s="334"/>
      <c r="BH125" s="334"/>
      <c r="BI125" s="334"/>
      <c r="BJ125" s="334"/>
      <c r="BK125" s="334"/>
      <c r="BL125" s="334"/>
      <c r="BM125" s="334"/>
      <c r="BN125" s="334"/>
      <c r="BO125" s="334"/>
      <c r="BP125" s="334"/>
      <c r="BQ125" s="335"/>
      <c r="BR125" s="335"/>
      <c r="BS125" s="335"/>
      <c r="BT125" s="335"/>
      <c r="BU125" s="335"/>
      <c r="BV125" s="335"/>
      <c r="BW125" s="335"/>
      <c r="BX125" s="335"/>
      <c r="BY125" s="335"/>
      <c r="BZ125" s="335"/>
      <c r="CA125" s="335"/>
      <c r="CB125" s="335"/>
      <c r="CC125" s="335"/>
      <c r="CD125" s="335"/>
      <c r="CE125" s="335"/>
      <c r="CF125" s="335"/>
      <c r="CG125" s="335"/>
      <c r="CH125" s="335"/>
      <c r="CI125" s="335"/>
      <c r="CJ125" s="336"/>
      <c r="CK125" s="928" t="s">
        <v>452</v>
      </c>
      <c r="CL125" s="929"/>
      <c r="CM125" s="929"/>
      <c r="CN125" s="929"/>
      <c r="CO125" s="930"/>
      <c r="CP125" s="937" t="s">
        <v>453</v>
      </c>
      <c r="CQ125" s="887"/>
      <c r="CR125" s="887"/>
      <c r="CS125" s="887"/>
      <c r="CT125" s="887"/>
      <c r="CU125" s="887"/>
      <c r="CV125" s="887"/>
      <c r="CW125" s="887"/>
      <c r="CX125" s="887"/>
      <c r="CY125" s="887"/>
      <c r="CZ125" s="887"/>
      <c r="DA125" s="887"/>
      <c r="DB125" s="887"/>
      <c r="DC125" s="887"/>
      <c r="DD125" s="887"/>
      <c r="DE125" s="887"/>
      <c r="DF125" s="888"/>
      <c r="DG125" s="938" t="s">
        <v>110</v>
      </c>
      <c r="DH125" s="919"/>
      <c r="DI125" s="919"/>
      <c r="DJ125" s="919"/>
      <c r="DK125" s="919"/>
      <c r="DL125" s="919" t="s">
        <v>110</v>
      </c>
      <c r="DM125" s="919"/>
      <c r="DN125" s="919"/>
      <c r="DO125" s="919"/>
      <c r="DP125" s="919"/>
      <c r="DQ125" s="919" t="s">
        <v>110</v>
      </c>
      <c r="DR125" s="919"/>
      <c r="DS125" s="919"/>
      <c r="DT125" s="919"/>
      <c r="DU125" s="919"/>
      <c r="DV125" s="920" t="s">
        <v>110</v>
      </c>
      <c r="DW125" s="920"/>
      <c r="DX125" s="920"/>
      <c r="DY125" s="920"/>
      <c r="DZ125" s="921"/>
    </row>
    <row r="126" spans="1:130" s="302" customFormat="1" ht="26.25" customHeight="1" thickBot="1" x14ac:dyDescent="0.2">
      <c r="A126" s="897"/>
      <c r="B126" s="898"/>
      <c r="C126" s="901" t="s">
        <v>439</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07" t="s">
        <v>110</v>
      </c>
      <c r="AB126" s="808"/>
      <c r="AC126" s="808"/>
      <c r="AD126" s="808"/>
      <c r="AE126" s="809"/>
      <c r="AF126" s="810" t="s">
        <v>110</v>
      </c>
      <c r="AG126" s="808"/>
      <c r="AH126" s="808"/>
      <c r="AI126" s="808"/>
      <c r="AJ126" s="809"/>
      <c r="AK126" s="810" t="s">
        <v>110</v>
      </c>
      <c r="AL126" s="808"/>
      <c r="AM126" s="808"/>
      <c r="AN126" s="808"/>
      <c r="AO126" s="809"/>
      <c r="AP126" s="811" t="s">
        <v>110</v>
      </c>
      <c r="AQ126" s="812"/>
      <c r="AR126" s="812"/>
      <c r="AS126" s="812"/>
      <c r="AT126" s="813"/>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37"/>
      <c r="BU126" s="337"/>
      <c r="BV126" s="337"/>
      <c r="BW126" s="337"/>
      <c r="BX126" s="337"/>
      <c r="BY126" s="337"/>
      <c r="BZ126" s="337"/>
      <c r="CA126" s="337"/>
      <c r="CB126" s="337"/>
      <c r="CC126" s="337"/>
      <c r="CD126" s="338"/>
      <c r="CE126" s="338"/>
      <c r="CF126" s="338"/>
      <c r="CG126" s="335"/>
      <c r="CH126" s="335"/>
      <c r="CI126" s="335"/>
      <c r="CJ126" s="336"/>
      <c r="CK126" s="931"/>
      <c r="CL126" s="932"/>
      <c r="CM126" s="932"/>
      <c r="CN126" s="932"/>
      <c r="CO126" s="933"/>
      <c r="CP126" s="894" t="s">
        <v>454</v>
      </c>
      <c r="CQ126" s="800"/>
      <c r="CR126" s="800"/>
      <c r="CS126" s="800"/>
      <c r="CT126" s="800"/>
      <c r="CU126" s="800"/>
      <c r="CV126" s="800"/>
      <c r="CW126" s="800"/>
      <c r="CX126" s="800"/>
      <c r="CY126" s="800"/>
      <c r="CZ126" s="800"/>
      <c r="DA126" s="800"/>
      <c r="DB126" s="800"/>
      <c r="DC126" s="800"/>
      <c r="DD126" s="800"/>
      <c r="DE126" s="800"/>
      <c r="DF126" s="801"/>
      <c r="DG126" s="817" t="s">
        <v>110</v>
      </c>
      <c r="DH126" s="818"/>
      <c r="DI126" s="818"/>
      <c r="DJ126" s="818"/>
      <c r="DK126" s="818"/>
      <c r="DL126" s="818" t="s">
        <v>110</v>
      </c>
      <c r="DM126" s="818"/>
      <c r="DN126" s="818"/>
      <c r="DO126" s="818"/>
      <c r="DP126" s="818"/>
      <c r="DQ126" s="818" t="s">
        <v>110</v>
      </c>
      <c r="DR126" s="818"/>
      <c r="DS126" s="818"/>
      <c r="DT126" s="818"/>
      <c r="DU126" s="818"/>
      <c r="DV126" s="873" t="s">
        <v>110</v>
      </c>
      <c r="DW126" s="873"/>
      <c r="DX126" s="873"/>
      <c r="DY126" s="873"/>
      <c r="DZ126" s="874"/>
    </row>
    <row r="127" spans="1:130" s="302" customFormat="1" ht="26.25" customHeight="1" x14ac:dyDescent="0.15">
      <c r="A127" s="899"/>
      <c r="B127" s="900"/>
      <c r="C127" s="915" t="s">
        <v>455</v>
      </c>
      <c r="D127" s="916"/>
      <c r="E127" s="916"/>
      <c r="F127" s="916"/>
      <c r="G127" s="916"/>
      <c r="H127" s="916"/>
      <c r="I127" s="916"/>
      <c r="J127" s="916"/>
      <c r="K127" s="916"/>
      <c r="L127" s="916"/>
      <c r="M127" s="916"/>
      <c r="N127" s="916"/>
      <c r="O127" s="916"/>
      <c r="P127" s="916"/>
      <c r="Q127" s="916"/>
      <c r="R127" s="916"/>
      <c r="S127" s="916"/>
      <c r="T127" s="916"/>
      <c r="U127" s="916"/>
      <c r="V127" s="916"/>
      <c r="W127" s="916"/>
      <c r="X127" s="916"/>
      <c r="Y127" s="916"/>
      <c r="Z127" s="917"/>
      <c r="AA127" s="807">
        <v>1724</v>
      </c>
      <c r="AB127" s="808"/>
      <c r="AC127" s="808"/>
      <c r="AD127" s="808"/>
      <c r="AE127" s="809"/>
      <c r="AF127" s="810">
        <v>1732</v>
      </c>
      <c r="AG127" s="808"/>
      <c r="AH127" s="808"/>
      <c r="AI127" s="808"/>
      <c r="AJ127" s="809"/>
      <c r="AK127" s="810">
        <v>1619</v>
      </c>
      <c r="AL127" s="808"/>
      <c r="AM127" s="808"/>
      <c r="AN127" s="808"/>
      <c r="AO127" s="809"/>
      <c r="AP127" s="811">
        <v>0.1</v>
      </c>
      <c r="AQ127" s="812"/>
      <c r="AR127" s="812"/>
      <c r="AS127" s="812"/>
      <c r="AT127" s="813"/>
      <c r="AU127" s="337"/>
      <c r="AV127" s="337"/>
      <c r="AW127" s="337"/>
      <c r="AX127" s="918" t="s">
        <v>456</v>
      </c>
      <c r="AY127" s="891"/>
      <c r="AZ127" s="891"/>
      <c r="BA127" s="891"/>
      <c r="BB127" s="891"/>
      <c r="BC127" s="891"/>
      <c r="BD127" s="891"/>
      <c r="BE127" s="892"/>
      <c r="BF127" s="890" t="s">
        <v>457</v>
      </c>
      <c r="BG127" s="891"/>
      <c r="BH127" s="891"/>
      <c r="BI127" s="891"/>
      <c r="BJ127" s="891"/>
      <c r="BK127" s="891"/>
      <c r="BL127" s="892"/>
      <c r="BM127" s="890" t="s">
        <v>458</v>
      </c>
      <c r="BN127" s="891"/>
      <c r="BO127" s="891"/>
      <c r="BP127" s="891"/>
      <c r="BQ127" s="891"/>
      <c r="BR127" s="891"/>
      <c r="BS127" s="892"/>
      <c r="BT127" s="890" t="s">
        <v>459</v>
      </c>
      <c r="BU127" s="891"/>
      <c r="BV127" s="891"/>
      <c r="BW127" s="891"/>
      <c r="BX127" s="891"/>
      <c r="BY127" s="891"/>
      <c r="BZ127" s="893"/>
      <c r="CA127" s="337"/>
      <c r="CB127" s="337"/>
      <c r="CC127" s="337"/>
      <c r="CD127" s="338"/>
      <c r="CE127" s="338"/>
      <c r="CF127" s="338"/>
      <c r="CG127" s="335"/>
      <c r="CH127" s="335"/>
      <c r="CI127" s="335"/>
      <c r="CJ127" s="336"/>
      <c r="CK127" s="931"/>
      <c r="CL127" s="932"/>
      <c r="CM127" s="932"/>
      <c r="CN127" s="932"/>
      <c r="CO127" s="933"/>
      <c r="CP127" s="894" t="s">
        <v>460</v>
      </c>
      <c r="CQ127" s="800"/>
      <c r="CR127" s="800"/>
      <c r="CS127" s="800"/>
      <c r="CT127" s="800"/>
      <c r="CU127" s="800"/>
      <c r="CV127" s="800"/>
      <c r="CW127" s="800"/>
      <c r="CX127" s="800"/>
      <c r="CY127" s="800"/>
      <c r="CZ127" s="800"/>
      <c r="DA127" s="800"/>
      <c r="DB127" s="800"/>
      <c r="DC127" s="800"/>
      <c r="DD127" s="800"/>
      <c r="DE127" s="800"/>
      <c r="DF127" s="801"/>
      <c r="DG127" s="817" t="s">
        <v>110</v>
      </c>
      <c r="DH127" s="818"/>
      <c r="DI127" s="818"/>
      <c r="DJ127" s="818"/>
      <c r="DK127" s="818"/>
      <c r="DL127" s="818" t="s">
        <v>110</v>
      </c>
      <c r="DM127" s="818"/>
      <c r="DN127" s="818"/>
      <c r="DO127" s="818"/>
      <c r="DP127" s="818"/>
      <c r="DQ127" s="818" t="s">
        <v>110</v>
      </c>
      <c r="DR127" s="818"/>
      <c r="DS127" s="818"/>
      <c r="DT127" s="818"/>
      <c r="DU127" s="818"/>
      <c r="DV127" s="873" t="s">
        <v>110</v>
      </c>
      <c r="DW127" s="873"/>
      <c r="DX127" s="873"/>
      <c r="DY127" s="873"/>
      <c r="DZ127" s="874"/>
    </row>
    <row r="128" spans="1:130" s="302" customFormat="1" ht="26.25" customHeight="1" thickBot="1" x14ac:dyDescent="0.2">
      <c r="A128" s="875" t="s">
        <v>461</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462</v>
      </c>
      <c r="X128" s="877"/>
      <c r="Y128" s="877"/>
      <c r="Z128" s="878"/>
      <c r="AA128" s="879">
        <v>3794</v>
      </c>
      <c r="AB128" s="880"/>
      <c r="AC128" s="880"/>
      <c r="AD128" s="880"/>
      <c r="AE128" s="881"/>
      <c r="AF128" s="882">
        <v>2998</v>
      </c>
      <c r="AG128" s="880"/>
      <c r="AH128" s="880"/>
      <c r="AI128" s="880"/>
      <c r="AJ128" s="881"/>
      <c r="AK128" s="882" t="s">
        <v>110</v>
      </c>
      <c r="AL128" s="880"/>
      <c r="AM128" s="880"/>
      <c r="AN128" s="880"/>
      <c r="AO128" s="881"/>
      <c r="AP128" s="883"/>
      <c r="AQ128" s="884"/>
      <c r="AR128" s="884"/>
      <c r="AS128" s="884"/>
      <c r="AT128" s="885"/>
      <c r="AU128" s="337"/>
      <c r="AV128" s="337"/>
      <c r="AW128" s="337"/>
      <c r="AX128" s="886" t="s">
        <v>463</v>
      </c>
      <c r="AY128" s="887"/>
      <c r="AZ128" s="887"/>
      <c r="BA128" s="887"/>
      <c r="BB128" s="887"/>
      <c r="BC128" s="887"/>
      <c r="BD128" s="887"/>
      <c r="BE128" s="888"/>
      <c r="BF128" s="865" t="s">
        <v>110</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338"/>
      <c r="CB128" s="338"/>
      <c r="CC128" s="338"/>
      <c r="CD128" s="338"/>
      <c r="CE128" s="338"/>
      <c r="CF128" s="338"/>
      <c r="CG128" s="335"/>
      <c r="CH128" s="335"/>
      <c r="CI128" s="335"/>
      <c r="CJ128" s="336"/>
      <c r="CK128" s="934"/>
      <c r="CL128" s="935"/>
      <c r="CM128" s="935"/>
      <c r="CN128" s="935"/>
      <c r="CO128" s="936"/>
      <c r="CP128" s="868" t="s">
        <v>464</v>
      </c>
      <c r="CQ128" s="794"/>
      <c r="CR128" s="794"/>
      <c r="CS128" s="794"/>
      <c r="CT128" s="794"/>
      <c r="CU128" s="794"/>
      <c r="CV128" s="794"/>
      <c r="CW128" s="794"/>
      <c r="CX128" s="794"/>
      <c r="CY128" s="794"/>
      <c r="CZ128" s="794"/>
      <c r="DA128" s="794"/>
      <c r="DB128" s="794"/>
      <c r="DC128" s="794"/>
      <c r="DD128" s="794"/>
      <c r="DE128" s="794"/>
      <c r="DF128" s="795"/>
      <c r="DG128" s="869" t="s">
        <v>110</v>
      </c>
      <c r="DH128" s="870"/>
      <c r="DI128" s="870"/>
      <c r="DJ128" s="870"/>
      <c r="DK128" s="870"/>
      <c r="DL128" s="870" t="s">
        <v>110</v>
      </c>
      <c r="DM128" s="870"/>
      <c r="DN128" s="870"/>
      <c r="DO128" s="870"/>
      <c r="DP128" s="870"/>
      <c r="DQ128" s="870" t="s">
        <v>110</v>
      </c>
      <c r="DR128" s="870"/>
      <c r="DS128" s="870"/>
      <c r="DT128" s="870"/>
      <c r="DU128" s="870"/>
      <c r="DV128" s="871" t="s">
        <v>110</v>
      </c>
      <c r="DW128" s="871"/>
      <c r="DX128" s="871"/>
      <c r="DY128" s="871"/>
      <c r="DZ128" s="872"/>
    </row>
    <row r="129" spans="1:131" s="302" customFormat="1" ht="26.25" customHeight="1" x14ac:dyDescent="0.15">
      <c r="A129" s="857" t="s">
        <v>91</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465</v>
      </c>
      <c r="X129" s="860"/>
      <c r="Y129" s="860"/>
      <c r="Z129" s="861"/>
      <c r="AA129" s="807">
        <v>3153990</v>
      </c>
      <c r="AB129" s="808"/>
      <c r="AC129" s="808"/>
      <c r="AD129" s="808"/>
      <c r="AE129" s="809"/>
      <c r="AF129" s="810">
        <v>3277286</v>
      </c>
      <c r="AG129" s="808"/>
      <c r="AH129" s="808"/>
      <c r="AI129" s="808"/>
      <c r="AJ129" s="809"/>
      <c r="AK129" s="810">
        <v>3202584</v>
      </c>
      <c r="AL129" s="808"/>
      <c r="AM129" s="808"/>
      <c r="AN129" s="808"/>
      <c r="AO129" s="809"/>
      <c r="AP129" s="862"/>
      <c r="AQ129" s="863"/>
      <c r="AR129" s="863"/>
      <c r="AS129" s="863"/>
      <c r="AT129" s="864"/>
      <c r="AU129" s="339"/>
      <c r="AV129" s="339"/>
      <c r="AW129" s="339"/>
      <c r="AX129" s="799" t="s">
        <v>466</v>
      </c>
      <c r="AY129" s="800"/>
      <c r="AZ129" s="800"/>
      <c r="BA129" s="800"/>
      <c r="BB129" s="800"/>
      <c r="BC129" s="800"/>
      <c r="BD129" s="800"/>
      <c r="BE129" s="801"/>
      <c r="BF129" s="802" t="s">
        <v>110</v>
      </c>
      <c r="BG129" s="803"/>
      <c r="BH129" s="803"/>
      <c r="BI129" s="803"/>
      <c r="BJ129" s="803"/>
      <c r="BK129" s="803"/>
      <c r="BL129" s="804"/>
      <c r="BM129" s="802">
        <v>20</v>
      </c>
      <c r="BN129" s="803"/>
      <c r="BO129" s="803"/>
      <c r="BP129" s="803"/>
      <c r="BQ129" s="803"/>
      <c r="BR129" s="803"/>
      <c r="BS129" s="804"/>
      <c r="BT129" s="802">
        <v>30</v>
      </c>
      <c r="BU129" s="855"/>
      <c r="BV129" s="855"/>
      <c r="BW129" s="855"/>
      <c r="BX129" s="855"/>
      <c r="BY129" s="855"/>
      <c r="BZ129" s="856"/>
      <c r="CA129" s="340"/>
      <c r="CB129" s="340"/>
      <c r="CC129" s="340"/>
      <c r="CD129" s="340"/>
      <c r="CE129" s="340"/>
      <c r="CF129" s="340"/>
      <c r="CG129" s="340"/>
      <c r="CH129" s="340"/>
      <c r="CI129" s="340"/>
      <c r="CJ129" s="340"/>
      <c r="CK129" s="340"/>
      <c r="CL129" s="340"/>
      <c r="CM129" s="340"/>
      <c r="CN129" s="340"/>
      <c r="CO129" s="340"/>
      <c r="CP129" s="340"/>
      <c r="CQ129" s="340"/>
      <c r="CR129" s="340"/>
      <c r="CS129" s="340"/>
      <c r="CT129" s="340"/>
      <c r="CU129" s="340"/>
      <c r="CV129" s="340"/>
      <c r="CW129" s="340"/>
      <c r="CX129" s="340"/>
      <c r="CY129" s="340"/>
      <c r="CZ129" s="340"/>
      <c r="DA129" s="340"/>
      <c r="DB129" s="340"/>
      <c r="DC129" s="340"/>
      <c r="DD129" s="340"/>
      <c r="DE129" s="340"/>
      <c r="DF129" s="340"/>
      <c r="DG129" s="340"/>
      <c r="DH129" s="340"/>
      <c r="DI129" s="340"/>
      <c r="DJ129" s="340"/>
      <c r="DK129" s="340"/>
      <c r="DL129" s="340"/>
      <c r="DM129" s="340"/>
      <c r="DN129" s="340"/>
      <c r="DO129" s="340"/>
      <c r="DP129" s="309"/>
      <c r="DQ129" s="309"/>
      <c r="DR129" s="309"/>
      <c r="DS129" s="309"/>
      <c r="DT129" s="309"/>
      <c r="DU129" s="309"/>
      <c r="DV129" s="309"/>
      <c r="DW129" s="309"/>
      <c r="DX129" s="309"/>
      <c r="DY129" s="309"/>
      <c r="DZ129" s="313"/>
    </row>
    <row r="130" spans="1:131" s="302" customFormat="1" ht="26.25" customHeight="1" x14ac:dyDescent="0.15">
      <c r="A130" s="857" t="s">
        <v>467</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468</v>
      </c>
      <c r="X130" s="860"/>
      <c r="Y130" s="860"/>
      <c r="Z130" s="861"/>
      <c r="AA130" s="807">
        <v>467298</v>
      </c>
      <c r="AB130" s="808"/>
      <c r="AC130" s="808"/>
      <c r="AD130" s="808"/>
      <c r="AE130" s="809"/>
      <c r="AF130" s="810">
        <v>460728</v>
      </c>
      <c r="AG130" s="808"/>
      <c r="AH130" s="808"/>
      <c r="AI130" s="808"/>
      <c r="AJ130" s="809"/>
      <c r="AK130" s="810">
        <v>451347</v>
      </c>
      <c r="AL130" s="808"/>
      <c r="AM130" s="808"/>
      <c r="AN130" s="808"/>
      <c r="AO130" s="809"/>
      <c r="AP130" s="862"/>
      <c r="AQ130" s="863"/>
      <c r="AR130" s="863"/>
      <c r="AS130" s="863"/>
      <c r="AT130" s="864"/>
      <c r="AU130" s="339"/>
      <c r="AV130" s="339"/>
      <c r="AW130" s="339"/>
      <c r="AX130" s="799" t="s">
        <v>469</v>
      </c>
      <c r="AY130" s="800"/>
      <c r="AZ130" s="800"/>
      <c r="BA130" s="800"/>
      <c r="BB130" s="800"/>
      <c r="BC130" s="800"/>
      <c r="BD130" s="800"/>
      <c r="BE130" s="801"/>
      <c r="BF130" s="838">
        <v>7.8</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340"/>
      <c r="CB130" s="340"/>
      <c r="CC130" s="340"/>
      <c r="CD130" s="340"/>
      <c r="CE130" s="340"/>
      <c r="CF130" s="340"/>
      <c r="CG130" s="340"/>
      <c r="CH130" s="340"/>
      <c r="CI130" s="340"/>
      <c r="CJ130" s="340"/>
      <c r="CK130" s="340"/>
      <c r="CL130" s="340"/>
      <c r="CM130" s="340"/>
      <c r="CN130" s="340"/>
      <c r="CO130" s="340"/>
      <c r="CP130" s="340"/>
      <c r="CQ130" s="340"/>
      <c r="CR130" s="340"/>
      <c r="CS130" s="340"/>
      <c r="CT130" s="340"/>
      <c r="CU130" s="340"/>
      <c r="CV130" s="340"/>
      <c r="CW130" s="340"/>
      <c r="CX130" s="340"/>
      <c r="CY130" s="340"/>
      <c r="CZ130" s="340"/>
      <c r="DA130" s="340"/>
      <c r="DB130" s="340"/>
      <c r="DC130" s="340"/>
      <c r="DD130" s="340"/>
      <c r="DE130" s="340"/>
      <c r="DF130" s="340"/>
      <c r="DG130" s="340"/>
      <c r="DH130" s="340"/>
      <c r="DI130" s="340"/>
      <c r="DJ130" s="340"/>
      <c r="DK130" s="340"/>
      <c r="DL130" s="340"/>
      <c r="DM130" s="340"/>
      <c r="DN130" s="340"/>
      <c r="DO130" s="340"/>
      <c r="DP130" s="309"/>
      <c r="DQ130" s="309"/>
      <c r="DR130" s="309"/>
      <c r="DS130" s="309"/>
      <c r="DT130" s="309"/>
      <c r="DU130" s="309"/>
      <c r="DV130" s="309"/>
      <c r="DW130" s="309"/>
      <c r="DX130" s="309"/>
      <c r="DY130" s="309"/>
      <c r="DZ130" s="313"/>
    </row>
    <row r="131" spans="1:131" s="302"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470</v>
      </c>
      <c r="X131" s="846"/>
      <c r="Y131" s="846"/>
      <c r="Z131" s="847"/>
      <c r="AA131" s="848">
        <v>2686692</v>
      </c>
      <c r="AB131" s="849"/>
      <c r="AC131" s="849"/>
      <c r="AD131" s="849"/>
      <c r="AE131" s="850"/>
      <c r="AF131" s="851">
        <v>2816558</v>
      </c>
      <c r="AG131" s="849"/>
      <c r="AH131" s="849"/>
      <c r="AI131" s="849"/>
      <c r="AJ131" s="850"/>
      <c r="AK131" s="851">
        <v>2751237</v>
      </c>
      <c r="AL131" s="849"/>
      <c r="AM131" s="849"/>
      <c r="AN131" s="849"/>
      <c r="AO131" s="850"/>
      <c r="AP131" s="852"/>
      <c r="AQ131" s="853"/>
      <c r="AR131" s="853"/>
      <c r="AS131" s="853"/>
      <c r="AT131" s="854"/>
      <c r="AU131" s="339"/>
      <c r="AV131" s="339"/>
      <c r="AW131" s="339"/>
      <c r="AX131" s="793" t="s">
        <v>471</v>
      </c>
      <c r="AY131" s="794"/>
      <c r="AZ131" s="794"/>
      <c r="BA131" s="794"/>
      <c r="BB131" s="794"/>
      <c r="BC131" s="794"/>
      <c r="BD131" s="794"/>
      <c r="BE131" s="795"/>
      <c r="BF131" s="796">
        <v>35.9</v>
      </c>
      <c r="BG131" s="797"/>
      <c r="BH131" s="797"/>
      <c r="BI131" s="797"/>
      <c r="BJ131" s="797"/>
      <c r="BK131" s="797"/>
      <c r="BL131" s="798"/>
      <c r="BM131" s="796">
        <v>350</v>
      </c>
      <c r="BN131" s="797"/>
      <c r="BO131" s="797"/>
      <c r="BP131" s="797"/>
      <c r="BQ131" s="797"/>
      <c r="BR131" s="797"/>
      <c r="BS131" s="798"/>
      <c r="BT131" s="822"/>
      <c r="BU131" s="823"/>
      <c r="BV131" s="823"/>
      <c r="BW131" s="823"/>
      <c r="BX131" s="823"/>
      <c r="BY131" s="823"/>
      <c r="BZ131" s="824"/>
      <c r="CA131" s="340"/>
      <c r="CB131" s="340"/>
      <c r="CC131" s="340"/>
      <c r="CD131" s="340"/>
      <c r="CE131" s="340"/>
      <c r="CF131" s="340"/>
      <c r="CG131" s="340"/>
      <c r="CH131" s="340"/>
      <c r="CI131" s="340"/>
      <c r="CJ131" s="340"/>
      <c r="CK131" s="340"/>
      <c r="CL131" s="340"/>
      <c r="CM131" s="340"/>
      <c r="CN131" s="340"/>
      <c r="CO131" s="340"/>
      <c r="CP131" s="340"/>
      <c r="CQ131" s="340"/>
      <c r="CR131" s="340"/>
      <c r="CS131" s="340"/>
      <c r="CT131" s="340"/>
      <c r="CU131" s="340"/>
      <c r="CV131" s="340"/>
      <c r="CW131" s="340"/>
      <c r="CX131" s="340"/>
      <c r="CY131" s="340"/>
      <c r="CZ131" s="340"/>
      <c r="DA131" s="340"/>
      <c r="DB131" s="340"/>
      <c r="DC131" s="340"/>
      <c r="DD131" s="340"/>
      <c r="DE131" s="340"/>
      <c r="DF131" s="340"/>
      <c r="DG131" s="340"/>
      <c r="DH131" s="340"/>
      <c r="DI131" s="340"/>
      <c r="DJ131" s="340"/>
      <c r="DK131" s="340"/>
      <c r="DL131" s="340"/>
      <c r="DM131" s="340"/>
      <c r="DN131" s="340"/>
      <c r="DO131" s="340"/>
      <c r="DP131" s="309"/>
      <c r="DQ131" s="309"/>
      <c r="DR131" s="309"/>
      <c r="DS131" s="309"/>
      <c r="DT131" s="309"/>
      <c r="DU131" s="309"/>
      <c r="DV131" s="309"/>
      <c r="DW131" s="309"/>
      <c r="DX131" s="309"/>
      <c r="DY131" s="309"/>
      <c r="DZ131" s="313"/>
    </row>
    <row r="132" spans="1:131" s="302" customFormat="1" ht="26.25" customHeight="1" x14ac:dyDescent="0.15">
      <c r="A132" s="825" t="s">
        <v>472</v>
      </c>
      <c r="B132" s="826"/>
      <c r="C132" s="826"/>
      <c r="D132" s="826"/>
      <c r="E132" s="826"/>
      <c r="F132" s="826"/>
      <c r="G132" s="826"/>
      <c r="H132" s="826"/>
      <c r="I132" s="826"/>
      <c r="J132" s="826"/>
      <c r="K132" s="826"/>
      <c r="L132" s="826"/>
      <c r="M132" s="826"/>
      <c r="N132" s="826"/>
      <c r="O132" s="826"/>
      <c r="P132" s="826"/>
      <c r="Q132" s="826"/>
      <c r="R132" s="826"/>
      <c r="S132" s="826"/>
      <c r="T132" s="826"/>
      <c r="U132" s="826"/>
      <c r="V132" s="829" t="s">
        <v>473</v>
      </c>
      <c r="W132" s="829"/>
      <c r="X132" s="829"/>
      <c r="Y132" s="829"/>
      <c r="Z132" s="830"/>
      <c r="AA132" s="831">
        <v>8.5099445710000001</v>
      </c>
      <c r="AB132" s="832"/>
      <c r="AC132" s="832"/>
      <c r="AD132" s="832"/>
      <c r="AE132" s="833"/>
      <c r="AF132" s="834">
        <v>7.6178086870000001</v>
      </c>
      <c r="AG132" s="832"/>
      <c r="AH132" s="832"/>
      <c r="AI132" s="832"/>
      <c r="AJ132" s="833"/>
      <c r="AK132" s="834">
        <v>7.4837609409999999</v>
      </c>
      <c r="AL132" s="832"/>
      <c r="AM132" s="832"/>
      <c r="AN132" s="832"/>
      <c r="AO132" s="833"/>
      <c r="AP132" s="835"/>
      <c r="AQ132" s="836"/>
      <c r="AR132" s="836"/>
      <c r="AS132" s="836"/>
      <c r="AT132" s="837"/>
      <c r="AU132" s="341"/>
      <c r="AV132" s="342"/>
      <c r="AW132" s="342"/>
      <c r="AX132" s="309"/>
      <c r="AY132" s="309"/>
      <c r="AZ132" s="309"/>
      <c r="BA132" s="309"/>
      <c r="BB132" s="309"/>
      <c r="BC132" s="309"/>
      <c r="BD132" s="309"/>
      <c r="BE132" s="309"/>
      <c r="BF132" s="309"/>
      <c r="BG132" s="309"/>
      <c r="BH132" s="309"/>
      <c r="BI132" s="309"/>
      <c r="BJ132" s="309"/>
      <c r="BK132" s="309"/>
      <c r="BL132" s="309"/>
      <c r="BM132" s="309"/>
      <c r="BN132" s="309"/>
      <c r="BO132" s="309"/>
      <c r="BP132" s="309"/>
      <c r="BQ132" s="309"/>
      <c r="BR132" s="309"/>
      <c r="BS132" s="310"/>
      <c r="BT132" s="309"/>
      <c r="BU132" s="309"/>
      <c r="BV132" s="309"/>
      <c r="BW132" s="309"/>
      <c r="BX132" s="309"/>
      <c r="BY132" s="309"/>
      <c r="BZ132" s="309"/>
      <c r="CA132" s="340"/>
      <c r="CB132" s="340"/>
      <c r="CC132" s="340"/>
      <c r="CD132" s="340"/>
      <c r="CE132" s="340"/>
      <c r="CF132" s="340"/>
      <c r="CG132" s="340"/>
      <c r="CH132" s="340"/>
      <c r="CI132" s="340"/>
      <c r="CJ132" s="340"/>
      <c r="CK132" s="340"/>
      <c r="CL132" s="340"/>
      <c r="CM132" s="340"/>
      <c r="CN132" s="340"/>
      <c r="CO132" s="340"/>
      <c r="CP132" s="340"/>
      <c r="CQ132" s="340"/>
      <c r="CR132" s="340"/>
      <c r="CS132" s="340"/>
      <c r="CT132" s="340"/>
      <c r="CU132" s="340"/>
      <c r="CV132" s="340"/>
      <c r="CW132" s="340"/>
      <c r="CX132" s="340"/>
      <c r="CY132" s="340"/>
      <c r="CZ132" s="340"/>
      <c r="DA132" s="340"/>
      <c r="DB132" s="340"/>
      <c r="DC132" s="340"/>
      <c r="DD132" s="340"/>
      <c r="DE132" s="340"/>
      <c r="DF132" s="340"/>
      <c r="DG132" s="340"/>
      <c r="DH132" s="340"/>
      <c r="DI132" s="340"/>
      <c r="DJ132" s="340"/>
      <c r="DK132" s="340"/>
      <c r="DL132" s="340"/>
      <c r="DM132" s="340"/>
      <c r="DN132" s="340"/>
      <c r="DO132" s="340"/>
      <c r="DP132" s="313"/>
      <c r="DQ132" s="313"/>
      <c r="DR132" s="313"/>
      <c r="DS132" s="313"/>
      <c r="DT132" s="313"/>
      <c r="DU132" s="313"/>
      <c r="DV132" s="313"/>
      <c r="DW132" s="313"/>
      <c r="DX132" s="313"/>
      <c r="DY132" s="313"/>
      <c r="DZ132" s="313"/>
    </row>
    <row r="133" spans="1:131" s="302" customFormat="1" ht="26.25" customHeight="1" thickBot="1" x14ac:dyDescent="0.2">
      <c r="A133" s="827"/>
      <c r="B133" s="828"/>
      <c r="C133" s="828"/>
      <c r="D133" s="828"/>
      <c r="E133" s="828"/>
      <c r="F133" s="828"/>
      <c r="G133" s="828"/>
      <c r="H133" s="828"/>
      <c r="I133" s="828"/>
      <c r="J133" s="828"/>
      <c r="K133" s="828"/>
      <c r="L133" s="828"/>
      <c r="M133" s="828"/>
      <c r="N133" s="828"/>
      <c r="O133" s="828"/>
      <c r="P133" s="828"/>
      <c r="Q133" s="828"/>
      <c r="R133" s="828"/>
      <c r="S133" s="828"/>
      <c r="T133" s="828"/>
      <c r="U133" s="828"/>
      <c r="V133" s="785" t="s">
        <v>474</v>
      </c>
      <c r="W133" s="785"/>
      <c r="X133" s="785"/>
      <c r="Y133" s="785"/>
      <c r="Z133" s="786"/>
      <c r="AA133" s="787">
        <v>9.3000000000000007</v>
      </c>
      <c r="AB133" s="788"/>
      <c r="AC133" s="788"/>
      <c r="AD133" s="788"/>
      <c r="AE133" s="789"/>
      <c r="AF133" s="787">
        <v>8.6</v>
      </c>
      <c r="AG133" s="788"/>
      <c r="AH133" s="788"/>
      <c r="AI133" s="788"/>
      <c r="AJ133" s="789"/>
      <c r="AK133" s="787">
        <v>7.8</v>
      </c>
      <c r="AL133" s="788"/>
      <c r="AM133" s="788"/>
      <c r="AN133" s="788"/>
      <c r="AO133" s="789"/>
      <c r="AP133" s="790"/>
      <c r="AQ133" s="791"/>
      <c r="AR133" s="791"/>
      <c r="AS133" s="791"/>
      <c r="AT133" s="792"/>
      <c r="AU133" s="342"/>
      <c r="AV133" s="342"/>
      <c r="AW133" s="342"/>
      <c r="AX133" s="342"/>
      <c r="AY133" s="342"/>
      <c r="AZ133" s="342"/>
      <c r="BA133" s="342"/>
      <c r="BB133" s="342"/>
      <c r="BC133" s="342"/>
      <c r="BD133" s="342"/>
      <c r="BE133" s="342"/>
      <c r="BF133" s="342"/>
      <c r="BG133" s="342"/>
      <c r="BH133" s="342"/>
      <c r="BI133" s="342"/>
      <c r="BJ133" s="342"/>
      <c r="BK133" s="342"/>
      <c r="BL133" s="342"/>
      <c r="BM133" s="342"/>
      <c r="BN133" s="340"/>
      <c r="BO133" s="340"/>
      <c r="BP133" s="340"/>
      <c r="BQ133" s="340"/>
      <c r="BR133" s="340"/>
      <c r="BS133" s="340"/>
      <c r="BT133" s="340"/>
      <c r="BU133" s="340"/>
      <c r="BV133" s="340"/>
      <c r="BW133" s="340"/>
      <c r="BX133" s="340"/>
      <c r="BY133" s="340"/>
      <c r="BZ133" s="340"/>
      <c r="CA133" s="340"/>
      <c r="CB133" s="340"/>
      <c r="CC133" s="340"/>
      <c r="CD133" s="340"/>
      <c r="CE133" s="340"/>
      <c r="CF133" s="340"/>
      <c r="CG133" s="340"/>
      <c r="CH133" s="340"/>
      <c r="CI133" s="340"/>
      <c r="CJ133" s="340"/>
      <c r="CK133" s="340"/>
      <c r="CL133" s="340"/>
      <c r="CM133" s="340"/>
      <c r="CN133" s="340"/>
      <c r="CO133" s="340"/>
      <c r="CP133" s="340"/>
      <c r="CQ133" s="340"/>
      <c r="CR133" s="340"/>
      <c r="CS133" s="340"/>
      <c r="CT133" s="340"/>
      <c r="CU133" s="340"/>
      <c r="CV133" s="340"/>
      <c r="CW133" s="340"/>
      <c r="CX133" s="340"/>
      <c r="CY133" s="340"/>
      <c r="CZ133" s="340"/>
      <c r="DA133" s="340"/>
      <c r="DB133" s="340"/>
      <c r="DC133" s="340"/>
      <c r="DD133" s="340"/>
      <c r="DE133" s="340"/>
      <c r="DF133" s="340"/>
      <c r="DG133" s="340"/>
      <c r="DH133" s="340"/>
      <c r="DI133" s="340"/>
      <c r="DJ133" s="340"/>
      <c r="DK133" s="340"/>
      <c r="DL133" s="340"/>
      <c r="DM133" s="340"/>
      <c r="DN133" s="340"/>
      <c r="DO133" s="340"/>
      <c r="DP133" s="313"/>
      <c r="DQ133" s="313"/>
      <c r="DR133" s="313"/>
      <c r="DS133" s="313"/>
      <c r="DT133" s="313"/>
      <c r="DU133" s="313"/>
      <c r="DV133" s="313"/>
      <c r="DW133" s="313"/>
      <c r="DX133" s="313"/>
      <c r="DY133" s="313"/>
      <c r="DZ133" s="313"/>
    </row>
    <row r="134" spans="1:131" s="303" customFormat="1" ht="11.25" customHeight="1" x14ac:dyDescent="0.15">
      <c r="A134" s="343"/>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2"/>
      <c r="AV134" s="342"/>
      <c r="AW134" s="342"/>
      <c r="AX134" s="342"/>
      <c r="AY134" s="342"/>
      <c r="AZ134" s="342"/>
      <c r="BA134" s="342"/>
      <c r="BB134" s="342"/>
      <c r="BC134" s="342"/>
      <c r="BD134" s="342"/>
      <c r="BE134" s="342"/>
      <c r="BF134" s="342"/>
      <c r="BG134" s="342"/>
      <c r="BH134" s="342"/>
      <c r="BI134" s="342"/>
      <c r="BJ134" s="342"/>
      <c r="BK134" s="342"/>
      <c r="BL134" s="342"/>
      <c r="BM134" s="342"/>
      <c r="BN134" s="340"/>
      <c r="BO134" s="340"/>
      <c r="BP134" s="340"/>
      <c r="BQ134" s="340"/>
      <c r="BR134" s="340"/>
      <c r="BS134" s="340"/>
      <c r="BT134" s="340"/>
      <c r="BU134" s="340"/>
      <c r="BV134" s="340"/>
      <c r="BW134" s="340"/>
      <c r="BX134" s="340"/>
      <c r="BY134" s="340"/>
      <c r="BZ134" s="340"/>
      <c r="CA134" s="340"/>
      <c r="CB134" s="340"/>
      <c r="CC134" s="340"/>
      <c r="CD134" s="340"/>
      <c r="CE134" s="340"/>
      <c r="CF134" s="340"/>
      <c r="CG134" s="340"/>
      <c r="CH134" s="340"/>
      <c r="CI134" s="340"/>
      <c r="CJ134" s="340"/>
      <c r="CK134" s="340"/>
      <c r="CL134" s="340"/>
      <c r="CM134" s="340"/>
      <c r="CN134" s="340"/>
      <c r="CO134" s="340"/>
      <c r="CP134" s="340"/>
      <c r="CQ134" s="340"/>
      <c r="CR134" s="340"/>
      <c r="CS134" s="340"/>
      <c r="CT134" s="340"/>
      <c r="CU134" s="340"/>
      <c r="CV134" s="340"/>
      <c r="CW134" s="340"/>
      <c r="CX134" s="340"/>
      <c r="CY134" s="340"/>
      <c r="CZ134" s="340"/>
      <c r="DA134" s="340"/>
      <c r="DB134" s="340"/>
      <c r="DC134" s="340"/>
      <c r="DD134" s="340"/>
      <c r="DE134" s="340"/>
      <c r="DF134" s="340"/>
      <c r="DG134" s="340"/>
      <c r="DH134" s="340"/>
      <c r="DI134" s="340"/>
      <c r="DJ134" s="340"/>
      <c r="DK134" s="340"/>
      <c r="DL134" s="340"/>
      <c r="DM134" s="340"/>
      <c r="DN134" s="340"/>
      <c r="DO134" s="340"/>
      <c r="DP134" s="313"/>
      <c r="DQ134" s="313"/>
      <c r="DR134" s="313"/>
      <c r="DS134" s="313"/>
      <c r="DT134" s="313"/>
      <c r="DU134" s="313"/>
      <c r="DV134" s="313"/>
      <c r="DW134" s="313"/>
      <c r="DX134" s="313"/>
      <c r="DY134" s="313"/>
      <c r="DZ134" s="313"/>
      <c r="EA134" s="302"/>
    </row>
    <row r="135" spans="1:131" ht="14.25" hidden="1" x14ac:dyDescent="0.15">
      <c r="AU135" s="343"/>
      <c r="AV135" s="343"/>
      <c r="AW135" s="343"/>
      <c r="AX135" s="343"/>
      <c r="AY135" s="343"/>
      <c r="AZ135" s="343"/>
      <c r="BA135" s="343"/>
      <c r="BB135" s="343"/>
      <c r="BC135" s="343"/>
      <c r="BD135" s="343"/>
      <c r="BE135" s="343"/>
      <c r="BF135" s="343"/>
      <c r="BG135" s="343"/>
      <c r="BH135" s="343"/>
      <c r="BI135" s="343"/>
      <c r="BJ135" s="343"/>
      <c r="BK135" s="343"/>
      <c r="BL135" s="343"/>
      <c r="BM135" s="343"/>
      <c r="BN135" s="343"/>
      <c r="BO135" s="343"/>
      <c r="BP135" s="343"/>
      <c r="BQ135" s="343"/>
      <c r="BR135" s="343"/>
      <c r="BS135" s="343"/>
      <c r="BT135" s="343"/>
      <c r="BU135" s="343"/>
      <c r="BV135" s="343"/>
      <c r="BW135" s="343"/>
      <c r="BX135" s="343"/>
      <c r="BY135" s="343"/>
      <c r="BZ135" s="343"/>
      <c r="CA135" s="343"/>
      <c r="CB135" s="343"/>
      <c r="CC135" s="343"/>
      <c r="CD135" s="343"/>
      <c r="CE135" s="343"/>
      <c r="CF135" s="343"/>
      <c r="CG135" s="343"/>
      <c r="CH135" s="343"/>
      <c r="CI135" s="343"/>
      <c r="CJ135" s="343"/>
      <c r="CK135" s="343"/>
      <c r="CL135" s="343"/>
      <c r="CM135" s="343"/>
      <c r="CN135" s="343"/>
      <c r="CO135" s="343"/>
      <c r="CP135" s="343"/>
      <c r="CQ135" s="343"/>
      <c r="CR135" s="343"/>
      <c r="CS135" s="343"/>
      <c r="CT135" s="343"/>
      <c r="CU135" s="343"/>
      <c r="CV135" s="343"/>
      <c r="CW135" s="343"/>
      <c r="CX135" s="343"/>
      <c r="CY135" s="343"/>
      <c r="CZ135" s="343"/>
      <c r="DA135" s="343"/>
      <c r="DB135" s="343"/>
      <c r="DC135" s="343"/>
      <c r="DD135" s="343"/>
      <c r="DE135" s="343"/>
      <c r="DF135" s="343"/>
      <c r="DG135" s="343"/>
      <c r="DH135" s="343"/>
      <c r="DI135" s="343"/>
      <c r="DJ135" s="343"/>
      <c r="DK135" s="343"/>
      <c r="DL135" s="343"/>
      <c r="DM135" s="343"/>
      <c r="DN135" s="343"/>
      <c r="DO135" s="343"/>
      <c r="DP135" s="343"/>
      <c r="DQ135" s="343"/>
      <c r="DR135" s="343"/>
      <c r="DS135" s="343"/>
      <c r="DT135" s="343"/>
      <c r="DU135" s="343"/>
      <c r="DV135" s="343"/>
      <c r="DW135" s="343"/>
      <c r="DX135" s="343"/>
      <c r="DY135" s="343"/>
      <c r="DZ135" s="343"/>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68:P68"/>
    <mergeCell ref="B70:P70"/>
    <mergeCell ref="B69:P69"/>
    <mergeCell ref="B71:P71"/>
    <mergeCell ref="B72:P72"/>
    <mergeCell ref="B74:P74"/>
    <mergeCell ref="B73:P73"/>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97" customWidth="1"/>
    <col min="37" max="16384" width="9" style="296" hidden="1"/>
  </cols>
  <sheetData>
    <row r="1" spans="2:36" x14ac:dyDescent="0.15">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96"/>
    </row>
    <row r="17" spans="34:36" x14ac:dyDescent="0.15">
      <c r="AJ17" s="296"/>
    </row>
    <row r="18" spans="34:36" x14ac:dyDescent="0.15"/>
    <row r="19" spans="34:36" x14ac:dyDescent="0.15"/>
    <row r="20" spans="34:36" x14ac:dyDescent="0.15">
      <c r="AI20" s="296"/>
      <c r="AJ20" s="296"/>
    </row>
    <row r="21" spans="34:36" x14ac:dyDescent="0.15">
      <c r="AJ21" s="296"/>
    </row>
    <row r="22" spans="34:36" x14ac:dyDescent="0.15"/>
    <row r="23" spans="34:36" x14ac:dyDescent="0.15">
      <c r="AI23" s="296"/>
      <c r="AJ23" s="296"/>
    </row>
    <row r="24" spans="34:36" x14ac:dyDescent="0.15">
      <c r="AJ24" s="296"/>
    </row>
    <row r="25" spans="34:36" x14ac:dyDescent="0.15">
      <c r="AJ25" s="296"/>
    </row>
    <row r="26" spans="34:36" x14ac:dyDescent="0.15">
      <c r="AI26" s="296"/>
      <c r="AJ26" s="296"/>
    </row>
    <row r="27" spans="34:36" x14ac:dyDescent="0.15"/>
    <row r="28" spans="34:36" x14ac:dyDescent="0.15">
      <c r="AI28" s="296"/>
      <c r="AJ28" s="296"/>
    </row>
    <row r="29" spans="34:36" x14ac:dyDescent="0.15">
      <c r="AJ29" s="296"/>
    </row>
    <row r="30" spans="34:36" x14ac:dyDescent="0.15"/>
    <row r="31" spans="34:36" x14ac:dyDescent="0.15">
      <c r="AH31" s="296"/>
      <c r="AI31" s="296"/>
      <c r="AJ31" s="296"/>
    </row>
    <row r="32" spans="34:36" x14ac:dyDescent="0.15"/>
    <row r="33" spans="28:36" x14ac:dyDescent="0.15">
      <c r="AI33" s="296"/>
      <c r="AJ33" s="296"/>
    </row>
    <row r="34" spans="28:36" x14ac:dyDescent="0.15">
      <c r="AF34" s="296"/>
    </row>
    <row r="35" spans="28:36" x14ac:dyDescent="0.15">
      <c r="AB35" s="296"/>
      <c r="AC35" s="296"/>
      <c r="AD35" s="296"/>
      <c r="AF35" s="296"/>
      <c r="AG35" s="296"/>
      <c r="AH35" s="296"/>
      <c r="AI35" s="296"/>
      <c r="AJ35" s="296"/>
    </row>
    <row r="36" spans="28:36" x14ac:dyDescent="0.15"/>
    <row r="37" spans="28:36" x14ac:dyDescent="0.15">
      <c r="AE37" s="296"/>
      <c r="AJ37" s="296"/>
    </row>
    <row r="38" spans="28:36" x14ac:dyDescent="0.15">
      <c r="AB38" s="296"/>
      <c r="AC38" s="296"/>
      <c r="AD38" s="296"/>
      <c r="AE38" s="296"/>
      <c r="AG38" s="296"/>
      <c r="AH38" s="296"/>
      <c r="AI38" s="296"/>
      <c r="AJ38" s="296"/>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96"/>
      <c r="AH49" s="296"/>
      <c r="AI49" s="296"/>
      <c r="AJ49" s="296"/>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96"/>
      <c r="AA63" s="296"/>
    </row>
    <row r="64" spans="22:36" x14ac:dyDescent="0.15">
      <c r="V64" s="296"/>
    </row>
    <row r="65" spans="15:36" x14ac:dyDescent="0.15">
      <c r="X65" s="296"/>
      <c r="Z65" s="296"/>
      <c r="AC65" s="296"/>
    </row>
    <row r="66" spans="15:36" x14ac:dyDescent="0.15">
      <c r="Q66" s="296"/>
      <c r="S66" s="296"/>
      <c r="U66" s="296"/>
      <c r="AF66" s="296"/>
    </row>
    <row r="67" spans="15:36" x14ac:dyDescent="0.15">
      <c r="O67" s="296"/>
      <c r="P67" s="296"/>
      <c r="R67" s="296"/>
      <c r="T67" s="296"/>
      <c r="Y67" s="296"/>
      <c r="AB67" s="296"/>
      <c r="AD67" s="296"/>
      <c r="AE67" s="296"/>
      <c r="AG67" s="296"/>
      <c r="AH67" s="296"/>
      <c r="AI67" s="296"/>
      <c r="AJ67" s="296"/>
    </row>
    <row r="68" spans="15:36" x14ac:dyDescent="0.15"/>
    <row r="69" spans="15:36" x14ac:dyDescent="0.15"/>
    <row r="70" spans="15:36" x14ac:dyDescent="0.15"/>
    <row r="71" spans="15:36" x14ac:dyDescent="0.15"/>
    <row r="72" spans="15:36" x14ac:dyDescent="0.15">
      <c r="AJ72" s="296"/>
    </row>
    <row r="73" spans="15:36" x14ac:dyDescent="0.15">
      <c r="AJ73" s="296"/>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96"/>
    </row>
    <row r="97" spans="24:36" x14ac:dyDescent="0.15">
      <c r="AA97" s="296"/>
    </row>
    <row r="98" spans="24:36" hidden="1" x14ac:dyDescent="0.15">
      <c r="AA98" s="296"/>
    </row>
    <row r="99" spans="24:36" hidden="1" x14ac:dyDescent="0.15">
      <c r="AA99" s="296"/>
    </row>
    <row r="100" spans="24:36" hidden="1" x14ac:dyDescent="0.15"/>
    <row r="101" spans="24:36" ht="12" hidden="1" customHeight="1" x14ac:dyDescent="0.15">
      <c r="X101" s="296"/>
      <c r="Y101" s="296"/>
      <c r="Z101" s="296"/>
      <c r="AC101" s="296"/>
    </row>
    <row r="102" spans="24:36" ht="1.5" hidden="1" customHeight="1" x14ac:dyDescent="0.15">
      <c r="AC102" s="296"/>
      <c r="AF102" s="296"/>
    </row>
    <row r="103" spans="24:36" hidden="1" x14ac:dyDescent="0.15">
      <c r="AB103" s="296"/>
      <c r="AD103" s="296"/>
      <c r="AE103" s="296"/>
      <c r="AF103" s="296"/>
      <c r="AG103" s="296"/>
      <c r="AH103" s="296"/>
      <c r="AI103" s="296"/>
      <c r="AJ103" s="296"/>
    </row>
    <row r="104" spans="24:36" hidden="1" x14ac:dyDescent="0.15">
      <c r="AD104" s="296"/>
      <c r="AE104" s="296"/>
      <c r="AG104" s="296"/>
      <c r="AH104" s="296"/>
      <c r="AI104" s="296"/>
      <c r="AJ104" s="296"/>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159" customWidth="1"/>
    <col min="2" max="15" width="9" style="159" customWidth="1"/>
    <col min="16" max="16" width="9.125" style="159" bestFit="1" customWidth="1"/>
    <col min="17" max="34" width="9" style="159" customWidth="1"/>
    <col min="35" max="16384" width="9" style="158" hidden="1"/>
  </cols>
  <sheetData>
    <row r="1" spans="2:34"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row r="3" spans="2:34" x14ac:dyDescent="0.15"/>
    <row r="4" spans="2:34" x14ac:dyDescent="0.15">
      <c r="R4" s="158"/>
      <c r="S4" s="158"/>
      <c r="T4" s="158"/>
      <c r="U4" s="158"/>
      <c r="V4" s="158"/>
      <c r="W4" s="158"/>
      <c r="X4" s="158"/>
      <c r="Y4" s="158"/>
      <c r="Z4" s="158"/>
      <c r="AA4" s="158"/>
      <c r="AB4" s="158"/>
      <c r="AC4" s="158"/>
      <c r="AD4" s="158"/>
      <c r="AE4" s="158"/>
      <c r="AF4" s="158"/>
      <c r="AG4" s="158"/>
      <c r="AH4" s="158"/>
    </row>
    <row r="5" spans="2:34" x14ac:dyDescent="0.15">
      <c r="R5" s="158"/>
      <c r="S5" s="158"/>
      <c r="T5" s="158"/>
      <c r="U5" s="158"/>
      <c r="V5" s="158"/>
      <c r="W5" s="158"/>
      <c r="X5" s="158"/>
      <c r="Y5" s="158"/>
      <c r="Z5" s="158"/>
      <c r="AA5" s="158"/>
      <c r="AB5" s="158"/>
      <c r="AC5" s="158"/>
      <c r="AD5" s="158"/>
      <c r="AE5" s="158"/>
      <c r="AF5" s="158"/>
      <c r="AG5" s="158"/>
      <c r="AH5" s="158"/>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row>
    <row r="19" spans="9:34" x14ac:dyDescent="0.15"/>
    <row r="20" spans="9:34" x14ac:dyDescent="0.15"/>
    <row r="21" spans="9:34" x14ac:dyDescent="0.15">
      <c r="AH21" s="158"/>
    </row>
    <row r="22" spans="9:34" x14ac:dyDescent="0.15">
      <c r="AE22" s="158"/>
      <c r="AF22" s="158"/>
      <c r="AG22" s="158"/>
      <c r="AH22" s="158"/>
    </row>
    <row r="23" spans="9:34" x14ac:dyDescent="0.15">
      <c r="U23" s="158"/>
      <c r="V23" s="158"/>
      <c r="W23" s="158"/>
      <c r="X23" s="158"/>
      <c r="Y23" s="158"/>
      <c r="Z23" s="158"/>
      <c r="AA23" s="158"/>
      <c r="AB23" s="158"/>
      <c r="AC23" s="158"/>
      <c r="AD23" s="158"/>
      <c r="AE23" s="158"/>
      <c r="AF23" s="158"/>
      <c r="AG23" s="158"/>
      <c r="AH23" s="158"/>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158"/>
      <c r="W35" s="158"/>
      <c r="X35" s="158"/>
      <c r="Y35" s="158"/>
      <c r="Z35" s="158"/>
      <c r="AA35" s="158"/>
      <c r="AB35" s="158"/>
      <c r="AC35" s="158"/>
      <c r="AD35" s="158"/>
      <c r="AE35" s="158"/>
      <c r="AF35" s="158"/>
      <c r="AG35" s="158"/>
      <c r="AH35" s="158"/>
    </row>
    <row r="36" spans="15:34" x14ac:dyDescent="0.15"/>
    <row r="37" spans="15:34" x14ac:dyDescent="0.15">
      <c r="AH37" s="158"/>
    </row>
    <row r="38" spans="15:34" x14ac:dyDescent="0.15">
      <c r="AE38" s="158"/>
      <c r="AF38" s="158"/>
      <c r="AG38" s="158"/>
      <c r="AH38" s="158"/>
    </row>
    <row r="39" spans="15:34" x14ac:dyDescent="0.15"/>
    <row r="40" spans="15:34" x14ac:dyDescent="0.15"/>
    <row r="41" spans="15:34" x14ac:dyDescent="0.15"/>
    <row r="42" spans="15:34" x14ac:dyDescent="0.15"/>
    <row r="43" spans="15:34" x14ac:dyDescent="0.15">
      <c r="O43" s="158"/>
      <c r="P43" s="158"/>
      <c r="Q43" s="158"/>
      <c r="R43" s="158"/>
      <c r="S43" s="158"/>
      <c r="T43" s="158"/>
      <c r="U43" s="158"/>
      <c r="V43" s="158"/>
      <c r="W43" s="158"/>
      <c r="X43" s="158"/>
      <c r="Y43" s="158"/>
      <c r="Z43" s="158"/>
      <c r="AA43" s="158"/>
      <c r="AB43" s="158"/>
      <c r="AC43" s="158"/>
      <c r="AD43" s="158"/>
      <c r="AE43" s="158"/>
      <c r="AF43" s="158"/>
      <c r="AG43" s="158"/>
      <c r="AH43" s="158"/>
    </row>
    <row r="44" spans="15:34" x14ac:dyDescent="0.15">
      <c r="AH44" s="158"/>
    </row>
    <row r="45" spans="15:34" x14ac:dyDescent="0.15"/>
    <row r="46" spans="15:34" x14ac:dyDescent="0.15">
      <c r="W46" s="158"/>
      <c r="X46" s="158"/>
      <c r="Y46" s="158"/>
      <c r="Z46" s="158"/>
      <c r="AA46" s="158"/>
      <c r="AB46" s="158"/>
      <c r="AC46" s="158"/>
      <c r="AD46" s="158"/>
      <c r="AE46" s="158"/>
      <c r="AF46" s="158"/>
      <c r="AG46" s="158"/>
      <c r="AH46" s="158"/>
    </row>
    <row r="47" spans="15:34" x14ac:dyDescent="0.15"/>
    <row r="48" spans="15:34" x14ac:dyDescent="0.15"/>
    <row r="49" spans="22:34" x14ac:dyDescent="0.15"/>
    <row r="50" spans="22:34" x14ac:dyDescent="0.15">
      <c r="V50" s="158"/>
      <c r="W50" s="158"/>
      <c r="X50" s="158"/>
      <c r="Y50" s="158"/>
      <c r="Z50" s="158"/>
      <c r="AA50" s="158"/>
      <c r="AB50" s="158"/>
      <c r="AC50" s="158"/>
      <c r="AD50" s="158"/>
      <c r="AE50" s="158"/>
      <c r="AF50" s="158"/>
      <c r="AG50" s="158"/>
      <c r="AH50" s="158"/>
    </row>
    <row r="51" spans="22:34" x14ac:dyDescent="0.15"/>
    <row r="52" spans="22:34" x14ac:dyDescent="0.15"/>
    <row r="53" spans="22:34" x14ac:dyDescent="0.15">
      <c r="AH53" s="158"/>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158"/>
      <c r="Z67" s="158"/>
      <c r="AA67" s="158"/>
      <c r="AB67" s="158"/>
      <c r="AC67" s="158"/>
      <c r="AD67" s="158"/>
      <c r="AE67" s="158"/>
      <c r="AF67" s="158"/>
      <c r="AG67" s="158"/>
      <c r="AH67" s="158"/>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160" customWidth="1"/>
    <col min="7" max="8" width="15.875" style="160" customWidth="1"/>
    <col min="9" max="14" width="16.125" style="160" customWidth="1"/>
    <col min="15" max="15" width="6.125" style="167" customWidth="1"/>
    <col min="16" max="16" width="3" style="165" customWidth="1"/>
    <col min="17" max="17" width="19.125" style="160" hidden="1" customWidth="1"/>
    <col min="18" max="22" width="12.625" style="160" hidden="1" customWidth="1"/>
    <col min="23" max="16384" width="8.625" style="160" hidden="1"/>
  </cols>
  <sheetData>
    <row r="1" spans="1:16" x14ac:dyDescent="0.15">
      <c r="O1" s="161"/>
      <c r="P1" s="161"/>
    </row>
    <row r="2" spans="1:16" x14ac:dyDescent="0.15">
      <c r="O2" s="161"/>
      <c r="P2" s="161"/>
    </row>
    <row r="3" spans="1:16" x14ac:dyDescent="0.15">
      <c r="O3" s="161"/>
      <c r="P3" s="161"/>
    </row>
    <row r="4" spans="1:16" x14ac:dyDescent="0.15">
      <c r="O4" s="161"/>
      <c r="P4" s="161"/>
    </row>
    <row r="5" spans="1:16" ht="17.25" x14ac:dyDescent="0.15">
      <c r="A5" s="162" t="s">
        <v>475</v>
      </c>
      <c r="B5" s="163"/>
      <c r="C5" s="163"/>
      <c r="D5" s="163"/>
      <c r="E5" s="163"/>
      <c r="F5" s="163"/>
      <c r="G5" s="163"/>
      <c r="H5" s="163"/>
      <c r="I5" s="163"/>
      <c r="J5" s="163"/>
      <c r="K5" s="163"/>
      <c r="L5" s="163"/>
      <c r="M5" s="163"/>
      <c r="N5" s="163"/>
      <c r="O5" s="164"/>
    </row>
    <row r="6" spans="1:16" x14ac:dyDescent="0.15">
      <c r="A6" s="165"/>
      <c r="B6" s="161"/>
      <c r="C6" s="161"/>
      <c r="D6" s="161"/>
      <c r="E6" s="161"/>
      <c r="F6" s="161"/>
      <c r="G6" s="166" t="s">
        <v>476</v>
      </c>
      <c r="H6" s="166"/>
      <c r="I6" s="166"/>
      <c r="J6" s="166"/>
      <c r="K6" s="161"/>
      <c r="L6" s="161"/>
      <c r="M6" s="161"/>
      <c r="N6" s="161"/>
    </row>
    <row r="7" spans="1:16" x14ac:dyDescent="0.15">
      <c r="A7" s="165"/>
      <c r="B7" s="161"/>
      <c r="C7" s="161"/>
      <c r="D7" s="161"/>
      <c r="E7" s="161"/>
      <c r="F7" s="161"/>
      <c r="G7" s="168"/>
      <c r="H7" s="169"/>
      <c r="I7" s="169"/>
      <c r="J7" s="170"/>
      <c r="K7" s="1200" t="s">
        <v>477</v>
      </c>
      <c r="L7" s="171"/>
      <c r="M7" s="172" t="s">
        <v>478</v>
      </c>
      <c r="N7" s="173"/>
    </row>
    <row r="8" spans="1:16" x14ac:dyDescent="0.15">
      <c r="A8" s="165"/>
      <c r="B8" s="161"/>
      <c r="C8" s="161"/>
      <c r="D8" s="161"/>
      <c r="E8" s="161"/>
      <c r="F8" s="161"/>
      <c r="G8" s="174"/>
      <c r="H8" s="175"/>
      <c r="I8" s="175"/>
      <c r="J8" s="176"/>
      <c r="K8" s="1201"/>
      <c r="L8" s="177" t="s">
        <v>479</v>
      </c>
      <c r="M8" s="178" t="s">
        <v>480</v>
      </c>
      <c r="N8" s="179" t="s">
        <v>481</v>
      </c>
    </row>
    <row r="9" spans="1:16" x14ac:dyDescent="0.15">
      <c r="A9" s="165"/>
      <c r="B9" s="161"/>
      <c r="C9" s="161"/>
      <c r="D9" s="161"/>
      <c r="E9" s="161"/>
      <c r="F9" s="161"/>
      <c r="G9" s="1214" t="s">
        <v>482</v>
      </c>
      <c r="H9" s="1215"/>
      <c r="I9" s="1215"/>
      <c r="J9" s="1216"/>
      <c r="K9" s="180">
        <v>773932</v>
      </c>
      <c r="L9" s="181">
        <v>89276</v>
      </c>
      <c r="M9" s="182">
        <v>115876</v>
      </c>
      <c r="N9" s="183">
        <v>-23</v>
      </c>
    </row>
    <row r="10" spans="1:16" x14ac:dyDescent="0.15">
      <c r="A10" s="165"/>
      <c r="B10" s="161"/>
      <c r="C10" s="161"/>
      <c r="D10" s="161"/>
      <c r="E10" s="161"/>
      <c r="F10" s="161"/>
      <c r="G10" s="1214" t="s">
        <v>483</v>
      </c>
      <c r="H10" s="1215"/>
      <c r="I10" s="1215"/>
      <c r="J10" s="1216"/>
      <c r="K10" s="184">
        <v>61399</v>
      </c>
      <c r="L10" s="185">
        <v>7083</v>
      </c>
      <c r="M10" s="186">
        <v>10922</v>
      </c>
      <c r="N10" s="187">
        <v>-35.1</v>
      </c>
    </row>
    <row r="11" spans="1:16" ht="13.5" customHeight="1" x14ac:dyDescent="0.15">
      <c r="A11" s="165"/>
      <c r="B11" s="161"/>
      <c r="C11" s="161"/>
      <c r="D11" s="161"/>
      <c r="E11" s="161"/>
      <c r="F11" s="161"/>
      <c r="G11" s="1214" t="s">
        <v>484</v>
      </c>
      <c r="H11" s="1215"/>
      <c r="I11" s="1215"/>
      <c r="J11" s="1216"/>
      <c r="K11" s="184">
        <v>152621</v>
      </c>
      <c r="L11" s="185">
        <v>17605</v>
      </c>
      <c r="M11" s="186">
        <v>18462</v>
      </c>
      <c r="N11" s="187">
        <v>-4.5999999999999996</v>
      </c>
    </row>
    <row r="12" spans="1:16" ht="13.5" customHeight="1" x14ac:dyDescent="0.15">
      <c r="A12" s="165"/>
      <c r="B12" s="161"/>
      <c r="C12" s="161"/>
      <c r="D12" s="161"/>
      <c r="E12" s="161"/>
      <c r="F12" s="161"/>
      <c r="G12" s="1214" t="s">
        <v>485</v>
      </c>
      <c r="H12" s="1215"/>
      <c r="I12" s="1215"/>
      <c r="J12" s="1216"/>
      <c r="K12" s="184">
        <v>904</v>
      </c>
      <c r="L12" s="185">
        <v>104</v>
      </c>
      <c r="M12" s="186">
        <v>746</v>
      </c>
      <c r="N12" s="187">
        <v>-86.1</v>
      </c>
    </row>
    <row r="13" spans="1:16" ht="13.5" customHeight="1" x14ac:dyDescent="0.15">
      <c r="A13" s="165"/>
      <c r="B13" s="161"/>
      <c r="C13" s="161"/>
      <c r="D13" s="161"/>
      <c r="E13" s="161"/>
      <c r="F13" s="161"/>
      <c r="G13" s="1214" t="s">
        <v>486</v>
      </c>
      <c r="H13" s="1215"/>
      <c r="I13" s="1215"/>
      <c r="J13" s="1216"/>
      <c r="K13" s="184" t="s">
        <v>487</v>
      </c>
      <c r="L13" s="185" t="s">
        <v>487</v>
      </c>
      <c r="M13" s="186" t="s">
        <v>487</v>
      </c>
      <c r="N13" s="187" t="s">
        <v>487</v>
      </c>
    </row>
    <row r="14" spans="1:16" ht="13.5" customHeight="1" x14ac:dyDescent="0.15">
      <c r="A14" s="165"/>
      <c r="B14" s="161"/>
      <c r="C14" s="161"/>
      <c r="D14" s="161"/>
      <c r="E14" s="161"/>
      <c r="F14" s="161"/>
      <c r="G14" s="1214" t="s">
        <v>488</v>
      </c>
      <c r="H14" s="1215"/>
      <c r="I14" s="1215"/>
      <c r="J14" s="1216"/>
      <c r="K14" s="184">
        <v>28110</v>
      </c>
      <c r="L14" s="185">
        <v>3243</v>
      </c>
      <c r="M14" s="186">
        <v>5201</v>
      </c>
      <c r="N14" s="187">
        <v>-37.6</v>
      </c>
    </row>
    <row r="15" spans="1:16" ht="13.5" customHeight="1" x14ac:dyDescent="0.15">
      <c r="A15" s="165"/>
      <c r="B15" s="161"/>
      <c r="C15" s="161"/>
      <c r="D15" s="161"/>
      <c r="E15" s="161"/>
      <c r="F15" s="161"/>
      <c r="G15" s="1214" t="s">
        <v>489</v>
      </c>
      <c r="H15" s="1215"/>
      <c r="I15" s="1215"/>
      <c r="J15" s="1216"/>
      <c r="K15" s="184">
        <v>34066</v>
      </c>
      <c r="L15" s="185">
        <v>3930</v>
      </c>
      <c r="M15" s="186">
        <v>2624</v>
      </c>
      <c r="N15" s="187">
        <v>49.8</v>
      </c>
    </row>
    <row r="16" spans="1:16" x14ac:dyDescent="0.15">
      <c r="A16" s="165"/>
      <c r="B16" s="161"/>
      <c r="C16" s="161"/>
      <c r="D16" s="161"/>
      <c r="E16" s="161"/>
      <c r="F16" s="161"/>
      <c r="G16" s="1217" t="s">
        <v>490</v>
      </c>
      <c r="H16" s="1218"/>
      <c r="I16" s="1218"/>
      <c r="J16" s="1219"/>
      <c r="K16" s="185">
        <v>-62671</v>
      </c>
      <c r="L16" s="185">
        <v>-7229</v>
      </c>
      <c r="M16" s="186">
        <v>-12273</v>
      </c>
      <c r="N16" s="187">
        <v>-41.1</v>
      </c>
    </row>
    <row r="17" spans="1:16" x14ac:dyDescent="0.15">
      <c r="A17" s="165"/>
      <c r="B17" s="161"/>
      <c r="C17" s="161"/>
      <c r="D17" s="161"/>
      <c r="E17" s="161"/>
      <c r="F17" s="161"/>
      <c r="G17" s="1217" t="s">
        <v>165</v>
      </c>
      <c r="H17" s="1218"/>
      <c r="I17" s="1218"/>
      <c r="J17" s="1219"/>
      <c r="K17" s="185">
        <v>988361</v>
      </c>
      <c r="L17" s="185">
        <v>114011</v>
      </c>
      <c r="M17" s="186">
        <v>141557</v>
      </c>
      <c r="N17" s="187">
        <v>-19.5</v>
      </c>
    </row>
    <row r="18" spans="1:16" x14ac:dyDescent="0.15">
      <c r="A18" s="165"/>
      <c r="B18" s="161"/>
      <c r="C18" s="161"/>
      <c r="D18" s="161"/>
      <c r="E18" s="161"/>
      <c r="F18" s="161"/>
      <c r="G18" s="161"/>
      <c r="H18" s="161"/>
      <c r="I18" s="161"/>
      <c r="J18" s="161"/>
      <c r="K18" s="161"/>
      <c r="L18" s="161"/>
      <c r="M18" s="188"/>
      <c r="N18" s="188"/>
    </row>
    <row r="19" spans="1:16" x14ac:dyDescent="0.15">
      <c r="A19" s="165"/>
      <c r="B19" s="161"/>
      <c r="C19" s="161"/>
      <c r="D19" s="161"/>
      <c r="E19" s="161"/>
      <c r="F19" s="161"/>
      <c r="G19" s="161" t="s">
        <v>491</v>
      </c>
      <c r="H19" s="161"/>
      <c r="I19" s="161"/>
      <c r="J19" s="161"/>
      <c r="K19" s="161"/>
      <c r="L19" s="161"/>
      <c r="M19" s="161"/>
      <c r="N19" s="161"/>
    </row>
    <row r="20" spans="1:16" x14ac:dyDescent="0.15">
      <c r="A20" s="165"/>
      <c r="B20" s="161"/>
      <c r="C20" s="161"/>
      <c r="D20" s="161"/>
      <c r="E20" s="161"/>
      <c r="F20" s="161"/>
      <c r="G20" s="189"/>
      <c r="H20" s="190"/>
      <c r="I20" s="190"/>
      <c r="J20" s="191"/>
      <c r="K20" s="192" t="s">
        <v>492</v>
      </c>
      <c r="L20" s="193" t="s">
        <v>493</v>
      </c>
      <c r="M20" s="194" t="s">
        <v>494</v>
      </c>
      <c r="N20" s="195"/>
    </row>
    <row r="21" spans="1:16" s="201" customFormat="1" x14ac:dyDescent="0.15">
      <c r="A21" s="196"/>
      <c r="B21" s="166"/>
      <c r="C21" s="166"/>
      <c r="D21" s="166"/>
      <c r="E21" s="166"/>
      <c r="F21" s="166"/>
      <c r="G21" s="1211" t="s">
        <v>495</v>
      </c>
      <c r="H21" s="1212"/>
      <c r="I21" s="1212"/>
      <c r="J21" s="1213"/>
      <c r="K21" s="197">
        <v>13.27</v>
      </c>
      <c r="L21" s="198">
        <v>13.44</v>
      </c>
      <c r="M21" s="199">
        <v>-0.17</v>
      </c>
      <c r="N21" s="166"/>
      <c r="O21" s="200"/>
      <c r="P21" s="196"/>
    </row>
    <row r="22" spans="1:16" s="201" customFormat="1" x14ac:dyDescent="0.15">
      <c r="A22" s="196"/>
      <c r="B22" s="166"/>
      <c r="C22" s="166"/>
      <c r="D22" s="166"/>
      <c r="E22" s="166"/>
      <c r="F22" s="166"/>
      <c r="G22" s="1211" t="s">
        <v>496</v>
      </c>
      <c r="H22" s="1212"/>
      <c r="I22" s="1212"/>
      <c r="J22" s="1213"/>
      <c r="K22" s="202">
        <v>96.2</v>
      </c>
      <c r="L22" s="203">
        <v>94.9</v>
      </c>
      <c r="M22" s="204">
        <v>1.3</v>
      </c>
      <c r="N22" s="188"/>
      <c r="O22" s="200"/>
      <c r="P22" s="196"/>
    </row>
    <row r="23" spans="1:16" s="201" customFormat="1" x14ac:dyDescent="0.15">
      <c r="A23" s="196"/>
      <c r="B23" s="166"/>
      <c r="C23" s="166"/>
      <c r="D23" s="166"/>
      <c r="E23" s="166"/>
      <c r="F23" s="166"/>
      <c r="G23" s="166"/>
      <c r="H23" s="166"/>
      <c r="I23" s="166"/>
      <c r="J23" s="166"/>
      <c r="K23" s="166"/>
      <c r="L23" s="188"/>
      <c r="M23" s="188"/>
      <c r="N23" s="188"/>
      <c r="O23" s="200"/>
      <c r="P23" s="196"/>
    </row>
    <row r="24" spans="1:16" s="201" customFormat="1" x14ac:dyDescent="0.15">
      <c r="A24" s="196"/>
      <c r="B24" s="166"/>
      <c r="C24" s="166"/>
      <c r="D24" s="166"/>
      <c r="E24" s="166"/>
      <c r="F24" s="166"/>
      <c r="G24" s="166"/>
      <c r="H24" s="166"/>
      <c r="I24" s="166"/>
      <c r="J24" s="166"/>
      <c r="K24" s="166"/>
      <c r="L24" s="188"/>
      <c r="M24" s="188"/>
      <c r="N24" s="188"/>
      <c r="O24" s="200"/>
      <c r="P24" s="196"/>
    </row>
    <row r="25" spans="1:16" s="201" customFormat="1" x14ac:dyDescent="0.15">
      <c r="A25" s="205"/>
      <c r="B25" s="206"/>
      <c r="C25" s="206"/>
      <c r="D25" s="206"/>
      <c r="E25" s="206"/>
      <c r="F25" s="206"/>
      <c r="G25" s="206"/>
      <c r="H25" s="206"/>
      <c r="I25" s="206"/>
      <c r="J25" s="206"/>
      <c r="K25" s="206"/>
      <c r="L25" s="207"/>
      <c r="M25" s="207"/>
      <c r="N25" s="207"/>
      <c r="O25" s="208"/>
      <c r="P25" s="196"/>
    </row>
    <row r="26" spans="1:16" s="201" customFormat="1" x14ac:dyDescent="0.15">
      <c r="A26" s="166" t="s">
        <v>497</v>
      </c>
      <c r="B26" s="166"/>
      <c r="C26" s="166"/>
      <c r="D26" s="166"/>
      <c r="E26" s="166"/>
      <c r="F26" s="166"/>
      <c r="G26" s="166"/>
      <c r="H26" s="166"/>
      <c r="I26" s="166"/>
      <c r="J26" s="166"/>
      <c r="K26" s="166"/>
      <c r="L26" s="188"/>
      <c r="M26" s="188"/>
      <c r="N26" s="188"/>
      <c r="O26" s="166"/>
      <c r="P26" s="166"/>
    </row>
    <row r="27" spans="1:16" x14ac:dyDescent="0.15">
      <c r="K27" s="161"/>
      <c r="L27" s="161"/>
      <c r="M27" s="161"/>
      <c r="N27" s="161"/>
      <c r="O27" s="161"/>
      <c r="P27" s="161"/>
    </row>
    <row r="28" spans="1:16" ht="17.25" x14ac:dyDescent="0.15">
      <c r="A28" s="162" t="s">
        <v>498</v>
      </c>
      <c r="B28" s="163"/>
      <c r="C28" s="163"/>
      <c r="D28" s="163"/>
      <c r="E28" s="163"/>
      <c r="F28" s="163"/>
      <c r="G28" s="163"/>
      <c r="H28" s="163"/>
      <c r="I28" s="163"/>
      <c r="J28" s="163"/>
      <c r="K28" s="163"/>
      <c r="L28" s="163"/>
      <c r="M28" s="163"/>
      <c r="N28" s="163"/>
      <c r="O28" s="209"/>
    </row>
    <row r="29" spans="1:16" x14ac:dyDescent="0.15">
      <c r="A29" s="165"/>
      <c r="B29" s="161"/>
      <c r="C29" s="161"/>
      <c r="D29" s="161"/>
      <c r="E29" s="161"/>
      <c r="F29" s="161"/>
      <c r="G29" s="166" t="s">
        <v>499</v>
      </c>
      <c r="H29" s="166"/>
      <c r="I29" s="166"/>
      <c r="J29" s="166"/>
      <c r="K29" s="161"/>
      <c r="L29" s="161"/>
      <c r="M29" s="161"/>
      <c r="N29" s="161"/>
      <c r="O29" s="210"/>
    </row>
    <row r="30" spans="1:16" x14ac:dyDescent="0.15">
      <c r="A30" s="165"/>
      <c r="B30" s="161"/>
      <c r="C30" s="161"/>
      <c r="D30" s="161"/>
      <c r="E30" s="161"/>
      <c r="F30" s="161"/>
      <c r="G30" s="168"/>
      <c r="H30" s="169"/>
      <c r="I30" s="169"/>
      <c r="J30" s="170"/>
      <c r="K30" s="1200" t="s">
        <v>477</v>
      </c>
      <c r="L30" s="171"/>
      <c r="M30" s="172" t="s">
        <v>478</v>
      </c>
      <c r="N30" s="173"/>
    </row>
    <row r="31" spans="1:16" x14ac:dyDescent="0.15">
      <c r="A31" s="165"/>
      <c r="B31" s="161"/>
      <c r="C31" s="161"/>
      <c r="D31" s="161"/>
      <c r="E31" s="161"/>
      <c r="F31" s="161"/>
      <c r="G31" s="174"/>
      <c r="H31" s="175"/>
      <c r="I31" s="175"/>
      <c r="J31" s="176"/>
      <c r="K31" s="1201"/>
      <c r="L31" s="177" t="s">
        <v>479</v>
      </c>
      <c r="M31" s="178" t="s">
        <v>480</v>
      </c>
      <c r="N31" s="179" t="s">
        <v>481</v>
      </c>
    </row>
    <row r="32" spans="1:16" ht="27" customHeight="1" x14ac:dyDescent="0.15">
      <c r="A32" s="165"/>
      <c r="B32" s="161"/>
      <c r="C32" s="161"/>
      <c r="D32" s="161"/>
      <c r="E32" s="161"/>
      <c r="F32" s="161"/>
      <c r="G32" s="1202" t="s">
        <v>500</v>
      </c>
      <c r="H32" s="1203"/>
      <c r="I32" s="1203"/>
      <c r="J32" s="1204"/>
      <c r="K32" s="211">
        <v>430444</v>
      </c>
      <c r="L32" s="211">
        <v>49653</v>
      </c>
      <c r="M32" s="212">
        <v>70006</v>
      </c>
      <c r="N32" s="213">
        <v>-29.1</v>
      </c>
    </row>
    <row r="33" spans="1:16" ht="13.5" customHeight="1" x14ac:dyDescent="0.15">
      <c r="A33" s="165"/>
      <c r="B33" s="161"/>
      <c r="C33" s="161"/>
      <c r="D33" s="161"/>
      <c r="E33" s="161"/>
      <c r="F33" s="161"/>
      <c r="G33" s="1202" t="s">
        <v>501</v>
      </c>
      <c r="H33" s="1203"/>
      <c r="I33" s="1203"/>
      <c r="J33" s="1204"/>
      <c r="K33" s="211" t="s">
        <v>487</v>
      </c>
      <c r="L33" s="211" t="s">
        <v>487</v>
      </c>
      <c r="M33" s="212" t="s">
        <v>487</v>
      </c>
      <c r="N33" s="213" t="s">
        <v>487</v>
      </c>
    </row>
    <row r="34" spans="1:16" ht="27" customHeight="1" x14ac:dyDescent="0.15">
      <c r="A34" s="165"/>
      <c r="B34" s="161"/>
      <c r="C34" s="161"/>
      <c r="D34" s="161"/>
      <c r="E34" s="161"/>
      <c r="F34" s="161"/>
      <c r="G34" s="1202" t="s">
        <v>502</v>
      </c>
      <c r="H34" s="1203"/>
      <c r="I34" s="1203"/>
      <c r="J34" s="1204"/>
      <c r="K34" s="211" t="s">
        <v>487</v>
      </c>
      <c r="L34" s="211" t="s">
        <v>487</v>
      </c>
      <c r="M34" s="212">
        <v>1</v>
      </c>
      <c r="N34" s="213" t="s">
        <v>487</v>
      </c>
    </row>
    <row r="35" spans="1:16" ht="27" customHeight="1" x14ac:dyDescent="0.15">
      <c r="A35" s="165"/>
      <c r="B35" s="161"/>
      <c r="C35" s="161"/>
      <c r="D35" s="161"/>
      <c r="E35" s="161"/>
      <c r="F35" s="161"/>
      <c r="G35" s="1202" t="s">
        <v>503</v>
      </c>
      <c r="H35" s="1203"/>
      <c r="I35" s="1203"/>
      <c r="J35" s="1204"/>
      <c r="K35" s="211">
        <v>131977</v>
      </c>
      <c r="L35" s="211">
        <v>15224</v>
      </c>
      <c r="M35" s="212">
        <v>19095</v>
      </c>
      <c r="N35" s="213">
        <v>-20.3</v>
      </c>
    </row>
    <row r="36" spans="1:16" ht="27" customHeight="1" x14ac:dyDescent="0.15">
      <c r="A36" s="165"/>
      <c r="B36" s="161"/>
      <c r="C36" s="161"/>
      <c r="D36" s="161"/>
      <c r="E36" s="161"/>
      <c r="F36" s="161"/>
      <c r="G36" s="1202" t="s">
        <v>504</v>
      </c>
      <c r="H36" s="1203"/>
      <c r="I36" s="1203"/>
      <c r="J36" s="1204"/>
      <c r="K36" s="211">
        <v>93203</v>
      </c>
      <c r="L36" s="211">
        <v>10751</v>
      </c>
      <c r="M36" s="212">
        <v>5066</v>
      </c>
      <c r="N36" s="213">
        <v>112.2</v>
      </c>
    </row>
    <row r="37" spans="1:16" ht="13.5" customHeight="1" x14ac:dyDescent="0.15">
      <c r="A37" s="165"/>
      <c r="B37" s="161"/>
      <c r="C37" s="161"/>
      <c r="D37" s="161"/>
      <c r="E37" s="161"/>
      <c r="F37" s="161"/>
      <c r="G37" s="1202" t="s">
        <v>505</v>
      </c>
      <c r="H37" s="1203"/>
      <c r="I37" s="1203"/>
      <c r="J37" s="1204"/>
      <c r="K37" s="211">
        <v>1619</v>
      </c>
      <c r="L37" s="211">
        <v>187</v>
      </c>
      <c r="M37" s="212">
        <v>1361</v>
      </c>
      <c r="N37" s="213">
        <v>-86.3</v>
      </c>
    </row>
    <row r="38" spans="1:16" ht="27" customHeight="1" x14ac:dyDescent="0.15">
      <c r="A38" s="165"/>
      <c r="B38" s="161"/>
      <c r="C38" s="161"/>
      <c r="D38" s="161"/>
      <c r="E38" s="161"/>
      <c r="F38" s="161"/>
      <c r="G38" s="1205" t="s">
        <v>506</v>
      </c>
      <c r="H38" s="1206"/>
      <c r="I38" s="1206"/>
      <c r="J38" s="1207"/>
      <c r="K38" s="214" t="s">
        <v>487</v>
      </c>
      <c r="L38" s="214" t="s">
        <v>487</v>
      </c>
      <c r="M38" s="215">
        <v>15</v>
      </c>
      <c r="N38" s="216" t="s">
        <v>487</v>
      </c>
      <c r="O38" s="210"/>
    </row>
    <row r="39" spans="1:16" x14ac:dyDescent="0.15">
      <c r="A39" s="165"/>
      <c r="B39" s="161"/>
      <c r="C39" s="161"/>
      <c r="D39" s="161"/>
      <c r="E39" s="161"/>
      <c r="F39" s="161"/>
      <c r="G39" s="1205" t="s">
        <v>507</v>
      </c>
      <c r="H39" s="1206"/>
      <c r="I39" s="1206"/>
      <c r="J39" s="1207"/>
      <c r="K39" s="217" t="s">
        <v>487</v>
      </c>
      <c r="L39" s="217" t="s">
        <v>487</v>
      </c>
      <c r="M39" s="218">
        <v>-2978</v>
      </c>
      <c r="N39" s="219" t="s">
        <v>487</v>
      </c>
      <c r="O39" s="210"/>
    </row>
    <row r="40" spans="1:16" ht="27" customHeight="1" x14ac:dyDescent="0.15">
      <c r="A40" s="165"/>
      <c r="B40" s="161"/>
      <c r="C40" s="161"/>
      <c r="D40" s="161"/>
      <c r="E40" s="161"/>
      <c r="F40" s="161"/>
      <c r="G40" s="1202" t="s">
        <v>508</v>
      </c>
      <c r="H40" s="1203"/>
      <c r="I40" s="1203"/>
      <c r="J40" s="1204"/>
      <c r="K40" s="217">
        <v>-451347</v>
      </c>
      <c r="L40" s="217">
        <v>-52064</v>
      </c>
      <c r="M40" s="218">
        <v>-63538</v>
      </c>
      <c r="N40" s="219">
        <v>-18.100000000000001</v>
      </c>
      <c r="O40" s="210"/>
    </row>
    <row r="41" spans="1:16" x14ac:dyDescent="0.15">
      <c r="A41" s="165"/>
      <c r="B41" s="161"/>
      <c r="C41" s="161"/>
      <c r="D41" s="161"/>
      <c r="E41" s="161"/>
      <c r="F41" s="161"/>
      <c r="G41" s="1208" t="s">
        <v>275</v>
      </c>
      <c r="H41" s="1209"/>
      <c r="I41" s="1209"/>
      <c r="J41" s="1210"/>
      <c r="K41" s="211">
        <v>205896</v>
      </c>
      <c r="L41" s="217">
        <v>23751</v>
      </c>
      <c r="M41" s="218">
        <v>29028</v>
      </c>
      <c r="N41" s="219">
        <v>-18.2</v>
      </c>
      <c r="O41" s="210"/>
    </row>
    <row r="42" spans="1:16" x14ac:dyDescent="0.15">
      <c r="A42" s="165"/>
      <c r="B42" s="161"/>
      <c r="C42" s="161"/>
      <c r="D42" s="161"/>
      <c r="E42" s="161"/>
      <c r="F42" s="161"/>
      <c r="G42" s="220" t="s">
        <v>509</v>
      </c>
      <c r="H42" s="161"/>
      <c r="I42" s="161"/>
      <c r="J42" s="161"/>
      <c r="K42" s="161"/>
      <c r="L42" s="161"/>
      <c r="M42" s="188"/>
      <c r="N42" s="188"/>
      <c r="O42" s="210"/>
    </row>
    <row r="43" spans="1:16" x14ac:dyDescent="0.15">
      <c r="A43" s="165"/>
      <c r="B43" s="161"/>
      <c r="C43" s="161"/>
      <c r="D43" s="161"/>
      <c r="E43" s="161"/>
      <c r="F43" s="161"/>
      <c r="G43" s="161"/>
      <c r="H43" s="161"/>
      <c r="I43" s="161"/>
      <c r="J43" s="161"/>
      <c r="K43" s="161"/>
      <c r="L43" s="221"/>
      <c r="M43" s="188"/>
      <c r="N43" s="161"/>
      <c r="O43" s="210"/>
    </row>
    <row r="44" spans="1:16" x14ac:dyDescent="0.15">
      <c r="A44" s="165"/>
      <c r="B44" s="161"/>
      <c r="C44" s="161"/>
      <c r="D44" s="161"/>
      <c r="E44" s="161"/>
      <c r="F44" s="161"/>
      <c r="G44" s="161"/>
      <c r="H44" s="161"/>
      <c r="I44" s="161"/>
      <c r="J44" s="161"/>
      <c r="K44" s="161"/>
      <c r="L44" s="161"/>
      <c r="M44" s="188"/>
      <c r="N44" s="161"/>
    </row>
    <row r="45" spans="1:16" x14ac:dyDescent="0.15">
      <c r="A45" s="163"/>
      <c r="B45" s="163"/>
      <c r="C45" s="163"/>
      <c r="D45" s="163"/>
      <c r="E45" s="163"/>
      <c r="F45" s="163"/>
      <c r="G45" s="163"/>
      <c r="H45" s="163"/>
      <c r="I45" s="163"/>
      <c r="J45" s="163"/>
      <c r="K45" s="163"/>
      <c r="L45" s="163"/>
      <c r="M45" s="222"/>
      <c r="N45" s="163"/>
      <c r="O45" s="163"/>
      <c r="P45" s="161"/>
    </row>
    <row r="46" spans="1:16" x14ac:dyDescent="0.15">
      <c r="A46" s="223"/>
      <c r="B46" s="223"/>
      <c r="C46" s="223"/>
      <c r="D46" s="223"/>
      <c r="E46" s="223"/>
      <c r="F46" s="223"/>
      <c r="G46" s="223"/>
      <c r="H46" s="223"/>
      <c r="I46" s="223"/>
      <c r="J46" s="223"/>
      <c r="K46" s="223"/>
      <c r="L46" s="223"/>
      <c r="M46" s="223"/>
      <c r="N46" s="223"/>
      <c r="O46" s="223"/>
      <c r="P46" s="161"/>
    </row>
    <row r="47" spans="1:16" ht="17.25" customHeight="1" x14ac:dyDescent="0.15">
      <c r="A47" s="224" t="s">
        <v>510</v>
      </c>
      <c r="B47" s="161"/>
      <c r="C47" s="161"/>
      <c r="D47" s="161"/>
      <c r="E47" s="161"/>
      <c r="F47" s="161"/>
      <c r="G47" s="161"/>
      <c r="H47" s="161"/>
      <c r="I47" s="161"/>
      <c r="J47" s="161"/>
      <c r="K47" s="161"/>
      <c r="L47" s="161"/>
      <c r="M47" s="161"/>
      <c r="N47" s="161"/>
    </row>
    <row r="48" spans="1:16" x14ac:dyDescent="0.15">
      <c r="A48" s="165"/>
      <c r="B48" s="161"/>
      <c r="C48" s="161"/>
      <c r="D48" s="161"/>
      <c r="E48" s="161"/>
      <c r="F48" s="161"/>
      <c r="G48" s="225" t="s">
        <v>511</v>
      </c>
      <c r="H48" s="225"/>
      <c r="I48" s="225"/>
      <c r="J48" s="225"/>
      <c r="K48" s="225"/>
      <c r="L48" s="225"/>
      <c r="M48" s="226"/>
      <c r="N48" s="225"/>
    </row>
    <row r="49" spans="1:14" ht="13.5" customHeight="1" x14ac:dyDescent="0.15">
      <c r="A49" s="165"/>
      <c r="B49" s="161"/>
      <c r="C49" s="161"/>
      <c r="D49" s="161"/>
      <c r="E49" s="161"/>
      <c r="F49" s="161"/>
      <c r="G49" s="227"/>
      <c r="H49" s="228"/>
      <c r="I49" s="1195" t="s">
        <v>477</v>
      </c>
      <c r="J49" s="1197" t="s">
        <v>512</v>
      </c>
      <c r="K49" s="1198"/>
      <c r="L49" s="1198"/>
      <c r="M49" s="1198"/>
      <c r="N49" s="1199"/>
    </row>
    <row r="50" spans="1:14" x14ac:dyDescent="0.15">
      <c r="A50" s="165"/>
      <c r="B50" s="161"/>
      <c r="C50" s="161"/>
      <c r="D50" s="161"/>
      <c r="E50" s="161"/>
      <c r="F50" s="161"/>
      <c r="G50" s="229"/>
      <c r="H50" s="230"/>
      <c r="I50" s="1196"/>
      <c r="J50" s="231" t="s">
        <v>513</v>
      </c>
      <c r="K50" s="232" t="s">
        <v>514</v>
      </c>
      <c r="L50" s="233" t="s">
        <v>515</v>
      </c>
      <c r="M50" s="234" t="s">
        <v>516</v>
      </c>
      <c r="N50" s="235" t="s">
        <v>517</v>
      </c>
    </row>
    <row r="51" spans="1:14" x14ac:dyDescent="0.15">
      <c r="A51" s="165"/>
      <c r="B51" s="161"/>
      <c r="C51" s="161"/>
      <c r="D51" s="161"/>
      <c r="E51" s="161"/>
      <c r="F51" s="161"/>
      <c r="G51" s="227" t="s">
        <v>518</v>
      </c>
      <c r="H51" s="228"/>
      <c r="I51" s="236">
        <v>367976</v>
      </c>
      <c r="J51" s="237">
        <v>40264</v>
      </c>
      <c r="K51" s="238">
        <v>-74</v>
      </c>
      <c r="L51" s="239">
        <v>94828</v>
      </c>
      <c r="M51" s="240">
        <v>3.1</v>
      </c>
      <c r="N51" s="241">
        <v>-77.099999999999994</v>
      </c>
    </row>
    <row r="52" spans="1:14" x14ac:dyDescent="0.15">
      <c r="A52" s="165"/>
      <c r="B52" s="161"/>
      <c r="C52" s="161"/>
      <c r="D52" s="161"/>
      <c r="E52" s="161"/>
      <c r="F52" s="161"/>
      <c r="G52" s="242"/>
      <c r="H52" s="243" t="s">
        <v>519</v>
      </c>
      <c r="I52" s="244">
        <v>301275</v>
      </c>
      <c r="J52" s="245">
        <v>32966</v>
      </c>
      <c r="K52" s="246">
        <v>-75.8</v>
      </c>
      <c r="L52" s="247">
        <v>55133</v>
      </c>
      <c r="M52" s="248">
        <v>4.9000000000000004</v>
      </c>
      <c r="N52" s="249">
        <v>-80.7</v>
      </c>
    </row>
    <row r="53" spans="1:14" x14ac:dyDescent="0.15">
      <c r="A53" s="165"/>
      <c r="B53" s="161"/>
      <c r="C53" s="161"/>
      <c r="D53" s="161"/>
      <c r="E53" s="161"/>
      <c r="F53" s="161"/>
      <c r="G53" s="227" t="s">
        <v>520</v>
      </c>
      <c r="H53" s="228"/>
      <c r="I53" s="236">
        <v>811570</v>
      </c>
      <c r="J53" s="237">
        <v>89597</v>
      </c>
      <c r="K53" s="238">
        <v>122.5</v>
      </c>
      <c r="L53" s="239">
        <v>119674</v>
      </c>
      <c r="M53" s="240">
        <v>26.2</v>
      </c>
      <c r="N53" s="241">
        <v>96.3</v>
      </c>
    </row>
    <row r="54" spans="1:14" x14ac:dyDescent="0.15">
      <c r="A54" s="165"/>
      <c r="B54" s="161"/>
      <c r="C54" s="161"/>
      <c r="D54" s="161"/>
      <c r="E54" s="161"/>
      <c r="F54" s="161"/>
      <c r="G54" s="242"/>
      <c r="H54" s="243" t="s">
        <v>519</v>
      </c>
      <c r="I54" s="244">
        <v>692199</v>
      </c>
      <c r="J54" s="245">
        <v>76419</v>
      </c>
      <c r="K54" s="246">
        <v>131.80000000000001</v>
      </c>
      <c r="L54" s="247">
        <v>57803</v>
      </c>
      <c r="M54" s="248">
        <v>4.8</v>
      </c>
      <c r="N54" s="249">
        <v>127</v>
      </c>
    </row>
    <row r="55" spans="1:14" x14ac:dyDescent="0.15">
      <c r="A55" s="165"/>
      <c r="B55" s="161"/>
      <c r="C55" s="161"/>
      <c r="D55" s="161"/>
      <c r="E55" s="161"/>
      <c r="F55" s="161"/>
      <c r="G55" s="227" t="s">
        <v>521</v>
      </c>
      <c r="H55" s="228"/>
      <c r="I55" s="236">
        <v>356024</v>
      </c>
      <c r="J55" s="237">
        <v>39935</v>
      </c>
      <c r="K55" s="238">
        <v>-55.4</v>
      </c>
      <c r="L55" s="239">
        <v>119685</v>
      </c>
      <c r="M55" s="240">
        <v>0</v>
      </c>
      <c r="N55" s="241">
        <v>-55.4</v>
      </c>
    </row>
    <row r="56" spans="1:14" x14ac:dyDescent="0.15">
      <c r="A56" s="165"/>
      <c r="B56" s="161"/>
      <c r="C56" s="161"/>
      <c r="D56" s="161"/>
      <c r="E56" s="161"/>
      <c r="F56" s="161"/>
      <c r="G56" s="242"/>
      <c r="H56" s="243" t="s">
        <v>519</v>
      </c>
      <c r="I56" s="244">
        <v>287997</v>
      </c>
      <c r="J56" s="245">
        <v>32305</v>
      </c>
      <c r="K56" s="246">
        <v>-57.7</v>
      </c>
      <c r="L56" s="247">
        <v>68464</v>
      </c>
      <c r="M56" s="248">
        <v>18.399999999999999</v>
      </c>
      <c r="N56" s="249">
        <v>-76.099999999999994</v>
      </c>
    </row>
    <row r="57" spans="1:14" x14ac:dyDescent="0.15">
      <c r="A57" s="165"/>
      <c r="B57" s="161"/>
      <c r="C57" s="161"/>
      <c r="D57" s="161"/>
      <c r="E57" s="161"/>
      <c r="F57" s="161"/>
      <c r="G57" s="227" t="s">
        <v>522</v>
      </c>
      <c r="H57" s="228"/>
      <c r="I57" s="236">
        <v>736067</v>
      </c>
      <c r="J57" s="237">
        <v>83825</v>
      </c>
      <c r="K57" s="238">
        <v>109.9</v>
      </c>
      <c r="L57" s="239">
        <v>109920</v>
      </c>
      <c r="M57" s="240">
        <v>-8.1999999999999993</v>
      </c>
      <c r="N57" s="241">
        <v>118.1</v>
      </c>
    </row>
    <row r="58" spans="1:14" x14ac:dyDescent="0.15">
      <c r="A58" s="165"/>
      <c r="B58" s="161"/>
      <c r="C58" s="161"/>
      <c r="D58" s="161"/>
      <c r="E58" s="161"/>
      <c r="F58" s="161"/>
      <c r="G58" s="242"/>
      <c r="H58" s="243" t="s">
        <v>519</v>
      </c>
      <c r="I58" s="244">
        <v>581222</v>
      </c>
      <c r="J58" s="245">
        <v>66191</v>
      </c>
      <c r="K58" s="246">
        <v>104.9</v>
      </c>
      <c r="L58" s="247">
        <v>62739</v>
      </c>
      <c r="M58" s="248">
        <v>-8.4</v>
      </c>
      <c r="N58" s="249">
        <v>113.3</v>
      </c>
    </row>
    <row r="59" spans="1:14" x14ac:dyDescent="0.15">
      <c r="A59" s="165"/>
      <c r="B59" s="161"/>
      <c r="C59" s="161"/>
      <c r="D59" s="161"/>
      <c r="E59" s="161"/>
      <c r="F59" s="161"/>
      <c r="G59" s="227" t="s">
        <v>523</v>
      </c>
      <c r="H59" s="228"/>
      <c r="I59" s="236">
        <v>1001149</v>
      </c>
      <c r="J59" s="237">
        <v>115486</v>
      </c>
      <c r="K59" s="238">
        <v>37.799999999999997</v>
      </c>
      <c r="L59" s="239">
        <v>119882</v>
      </c>
      <c r="M59" s="240">
        <v>9.1</v>
      </c>
      <c r="N59" s="241">
        <v>28.7</v>
      </c>
    </row>
    <row r="60" spans="1:14" x14ac:dyDescent="0.15">
      <c r="A60" s="165"/>
      <c r="B60" s="161"/>
      <c r="C60" s="161"/>
      <c r="D60" s="161"/>
      <c r="E60" s="161"/>
      <c r="F60" s="161"/>
      <c r="G60" s="242"/>
      <c r="H60" s="243" t="s">
        <v>519</v>
      </c>
      <c r="I60" s="250">
        <v>705836</v>
      </c>
      <c r="J60" s="245">
        <v>81421</v>
      </c>
      <c r="K60" s="246">
        <v>23</v>
      </c>
      <c r="L60" s="247">
        <v>66481</v>
      </c>
      <c r="M60" s="248">
        <v>6</v>
      </c>
      <c r="N60" s="249">
        <v>17</v>
      </c>
    </row>
    <row r="61" spans="1:14" x14ac:dyDescent="0.15">
      <c r="A61" s="165"/>
      <c r="B61" s="161"/>
      <c r="C61" s="161"/>
      <c r="D61" s="161"/>
      <c r="E61" s="161"/>
      <c r="F61" s="161"/>
      <c r="G61" s="227" t="s">
        <v>524</v>
      </c>
      <c r="H61" s="251"/>
      <c r="I61" s="252">
        <v>654557</v>
      </c>
      <c r="J61" s="253">
        <v>73821</v>
      </c>
      <c r="K61" s="254">
        <v>28.2</v>
      </c>
      <c r="L61" s="255">
        <v>112798</v>
      </c>
      <c r="M61" s="256">
        <v>6</v>
      </c>
      <c r="N61" s="241">
        <v>22.2</v>
      </c>
    </row>
    <row r="62" spans="1:14" x14ac:dyDescent="0.15">
      <c r="A62" s="165"/>
      <c r="B62" s="161"/>
      <c r="C62" s="161"/>
      <c r="D62" s="161"/>
      <c r="E62" s="161"/>
      <c r="F62" s="161"/>
      <c r="G62" s="242"/>
      <c r="H62" s="243" t="s">
        <v>519</v>
      </c>
      <c r="I62" s="244">
        <v>513706</v>
      </c>
      <c r="J62" s="245">
        <v>57860</v>
      </c>
      <c r="K62" s="246">
        <v>25.2</v>
      </c>
      <c r="L62" s="247">
        <v>62124</v>
      </c>
      <c r="M62" s="248">
        <v>5.0999999999999996</v>
      </c>
      <c r="N62" s="249">
        <v>20.100000000000001</v>
      </c>
    </row>
    <row r="63" spans="1:14" x14ac:dyDescent="0.15">
      <c r="A63" s="165"/>
      <c r="B63" s="161"/>
      <c r="C63" s="161"/>
      <c r="D63" s="161"/>
      <c r="E63" s="161"/>
      <c r="F63" s="161"/>
      <c r="G63" s="161"/>
      <c r="H63" s="161"/>
      <c r="I63" s="161"/>
      <c r="J63" s="161"/>
      <c r="K63" s="161"/>
      <c r="L63" s="161"/>
      <c r="M63" s="161"/>
      <c r="N63" s="161"/>
    </row>
    <row r="64" spans="1:14" x14ac:dyDescent="0.15">
      <c r="A64" s="165"/>
      <c r="B64" s="161"/>
      <c r="C64" s="161"/>
      <c r="D64" s="161"/>
      <c r="E64" s="161"/>
      <c r="F64" s="161"/>
      <c r="G64" s="161"/>
      <c r="H64" s="161"/>
      <c r="I64" s="161"/>
      <c r="J64" s="161"/>
      <c r="K64" s="161"/>
      <c r="L64" s="161"/>
      <c r="M64" s="161"/>
      <c r="N64" s="161"/>
    </row>
    <row r="65" spans="1:16" x14ac:dyDescent="0.15">
      <c r="A65" s="165"/>
      <c r="B65" s="161"/>
      <c r="C65" s="161"/>
      <c r="D65" s="161"/>
      <c r="E65" s="161"/>
      <c r="F65" s="161"/>
      <c r="G65" s="161"/>
      <c r="H65" s="161"/>
      <c r="I65" s="161"/>
      <c r="J65" s="161"/>
      <c r="K65" s="161"/>
      <c r="L65" s="161"/>
      <c r="M65" s="161"/>
      <c r="N65" s="161"/>
    </row>
    <row r="66" spans="1:16" x14ac:dyDescent="0.15">
      <c r="A66" s="257"/>
      <c r="B66" s="223"/>
      <c r="C66" s="223"/>
      <c r="D66" s="223"/>
      <c r="E66" s="223"/>
      <c r="F66" s="223"/>
      <c r="G66" s="223"/>
      <c r="H66" s="223"/>
      <c r="I66" s="223"/>
      <c r="J66" s="223"/>
      <c r="K66" s="223"/>
      <c r="L66" s="223"/>
      <c r="M66" s="223"/>
      <c r="N66" s="223"/>
      <c r="O66" s="258"/>
    </row>
    <row r="67" spans="1:16" ht="13.5" hidden="1" customHeight="1" x14ac:dyDescent="0.15">
      <c r="G67" s="161"/>
      <c r="H67" s="161"/>
      <c r="I67" s="161"/>
      <c r="J67" s="161"/>
      <c r="K67" s="161"/>
      <c r="L67" s="161"/>
      <c r="M67" s="161"/>
      <c r="N67" s="161"/>
      <c r="O67" s="161"/>
      <c r="P67" s="161"/>
    </row>
    <row r="68" spans="1:16" ht="13.5" hidden="1" customHeight="1" x14ac:dyDescent="0.15">
      <c r="G68" s="161"/>
      <c r="H68" s="161"/>
      <c r="I68" s="161"/>
      <c r="J68" s="161"/>
      <c r="K68" s="161"/>
      <c r="L68" s="161"/>
      <c r="M68" s="161"/>
      <c r="N68" s="161"/>
    </row>
    <row r="69" spans="1:16" ht="13.5" hidden="1" customHeight="1" x14ac:dyDescent="0.15">
      <c r="G69" s="161"/>
      <c r="H69" s="161"/>
      <c r="I69" s="161"/>
      <c r="J69" s="161"/>
      <c r="K69" s="161"/>
      <c r="L69" s="161"/>
      <c r="M69" s="161"/>
      <c r="N69" s="161"/>
    </row>
    <row r="70" spans="1:16" hidden="1" x14ac:dyDescent="0.15">
      <c r="G70" s="161"/>
      <c r="H70" s="161"/>
      <c r="I70" s="161"/>
      <c r="J70" s="161"/>
      <c r="K70" s="161"/>
      <c r="L70" s="161"/>
      <c r="M70" s="161"/>
      <c r="N70" s="161"/>
    </row>
    <row r="71" spans="1:16" hidden="1" x14ac:dyDescent="0.15">
      <c r="G71" s="161"/>
      <c r="H71" s="161"/>
      <c r="I71" s="161"/>
      <c r="J71" s="161"/>
      <c r="K71" s="161"/>
      <c r="L71" s="161"/>
      <c r="M71" s="161"/>
      <c r="N71" s="161"/>
    </row>
    <row r="72" spans="1:16" hidden="1" x14ac:dyDescent="0.15">
      <c r="G72" s="161"/>
      <c r="H72" s="161"/>
      <c r="I72" s="161"/>
      <c r="J72" s="161"/>
      <c r="K72" s="161"/>
      <c r="L72" s="161"/>
      <c r="M72" s="161"/>
      <c r="N72" s="161"/>
    </row>
    <row r="73" spans="1:16" hidden="1" x14ac:dyDescent="0.15">
      <c r="G73" s="161"/>
      <c r="H73" s="161"/>
      <c r="I73" s="161"/>
      <c r="J73" s="161"/>
      <c r="K73" s="161"/>
      <c r="L73" s="161"/>
      <c r="M73" s="161"/>
      <c r="N73" s="161"/>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B2" s="158"/>
      <c r="T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1:34" ht="13.5" customHeight="1" x14ac:dyDescent="0.1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34" x14ac:dyDescent="0.15">
      <c r="B2" s="158"/>
      <c r="T2" s="158"/>
    </row>
    <row r="3" spans="1: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1:34" x14ac:dyDescent="0.15"/>
    <row r="5" spans="1:34" x14ac:dyDescent="0.15"/>
    <row r="6" spans="1:34" x14ac:dyDescent="0.15"/>
    <row r="7" spans="1:34" x14ac:dyDescent="0.15"/>
    <row r="8" spans="1:34" x14ac:dyDescent="0.15"/>
    <row r="9" spans="1:34" x14ac:dyDescent="0.15">
      <c r="AH9" s="158"/>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220" t="s">
        <v>3</v>
      </c>
      <c r="D47" s="1220"/>
      <c r="E47" s="1221"/>
      <c r="F47" s="11">
        <v>34.03</v>
      </c>
      <c r="G47" s="12">
        <v>29.98</v>
      </c>
      <c r="H47" s="12">
        <v>30.58</v>
      </c>
      <c r="I47" s="12">
        <v>30.96</v>
      </c>
      <c r="J47" s="13">
        <v>39.25</v>
      </c>
    </row>
    <row r="48" spans="2:10" ht="57.75" customHeight="1" x14ac:dyDescent="0.15">
      <c r="B48" s="14"/>
      <c r="C48" s="1222" t="s">
        <v>4</v>
      </c>
      <c r="D48" s="1222"/>
      <c r="E48" s="1223"/>
      <c r="F48" s="15">
        <v>8.9600000000000009</v>
      </c>
      <c r="G48" s="16">
        <v>8.24</v>
      </c>
      <c r="H48" s="16">
        <v>7.89</v>
      </c>
      <c r="I48" s="16">
        <v>14.64</v>
      </c>
      <c r="J48" s="17">
        <v>9.93</v>
      </c>
    </row>
    <row r="49" spans="2:10" ht="57.75" customHeight="1" thickBot="1" x14ac:dyDescent="0.2">
      <c r="B49" s="18"/>
      <c r="C49" s="1224" t="s">
        <v>5</v>
      </c>
      <c r="D49" s="1224"/>
      <c r="E49" s="1225"/>
      <c r="F49" s="19">
        <v>0.78</v>
      </c>
      <c r="G49" s="20" t="s">
        <v>531</v>
      </c>
      <c r="H49" s="20" t="s">
        <v>532</v>
      </c>
      <c r="I49" s="20">
        <v>8.57</v>
      </c>
      <c r="J49" s="21">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minami</cp:lastModifiedBy>
  <cp:lastPrinted>2018-10-18T02:01:41Z</cp:lastPrinted>
  <dcterms:created xsi:type="dcterms:W3CDTF">2018-01-24T05:11:45Z</dcterms:created>
  <dcterms:modified xsi:type="dcterms:W3CDTF">2018-10-26T02:18:38Z</dcterms:modified>
  <cp:category/>
</cp:coreProperties>
</file>