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新しいフォルダー\"/>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s="1"/>
  <c r="BW34" i="9" l="1"/>
  <c r="BW35" i="9" s="1"/>
  <c r="BW36" i="9" s="1"/>
  <c r="BW37" i="9" s="1"/>
  <c r="BW38" i="9" s="1"/>
  <c r="BW39" i="9" s="1"/>
  <c r="BW40" i="9" s="1"/>
  <c r="BW41" i="9" s="1"/>
  <c r="BW42" i="9" s="1"/>
</calcChain>
</file>

<file path=xl/sharedStrings.xml><?xml version="1.0" encoding="utf-8"?>
<sst xmlns="http://schemas.openxmlformats.org/spreadsheetml/2006/main" count="1046" uniqueCount="560">
  <si>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</si>
  <si>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</si>
  <si>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</si>
  <si>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</si>
  <si>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</si>
  <si>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</si>
  <si>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</si>
  <si>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</si>
  <si>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</si>
  <si>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</si>
  <si>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</si>
  <si>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</si>
  <si>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</si>
  <si>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</si>
  <si>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</si>
  <si>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</si>
  <si>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</si>
  <si>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</si>
  <si>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</si>
  <si>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</si>
  <si>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</si>
  <si>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</si>
  <si>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</si>
  <si>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</si>
  <si>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</si>
  <si>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</si>
  <si>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</si>
  <si>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</si>
  <si>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</si>
  <si>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</si>
  <si>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</si>
  <si>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</si>
  <si>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</si>
  <si>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</si>
  <si>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</si>
  <si>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</si>
  <si>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</si>
  <si>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</si>
  <si>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</si>
  <si>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</si>
  <si>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</si>
  <si>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</si>
  <si>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</si>
  <si>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</si>
  <si>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</si>
  <si>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</si>
  <si>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</si>
  <si>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</si>
  <si>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</si>
  <si>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</si>
  <si>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</si>
  <si>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</si>
  <si>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</si>
  <si>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</si>
  <si>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</si>
  <si>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</si>
  <si>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</si>
  <si>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</si>
  <si>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</si>
  <si>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</si>
  <si>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</si>
  <si>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</si>
  <si>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</si>
  <si>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</si>
  <si>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</si>
  <si>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</si>
  <si>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</si>
  <si>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</si>
  <si>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</si>
  <si>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</si>
  <si>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</si>
  <si>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</si>
  <si>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</si>
  <si>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</si>
  <si>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</si>
  <si>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</si>
  <si>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</si>
  <si>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</si>
  <si>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</si>
  <si>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</si>
  <si>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</si>
  <si>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</si>
  <si>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</si>
  <si>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</si>
  <si>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</si>
  <si>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</si>
  <si>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</si>
  <si>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</si>
  <si>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</si>
  <si>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</si>
  <si>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</si>
  <si>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</si>
  <si>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</si>
  <si>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</si>
  <si>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</si>
  <si>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</si>
  <si>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</si>
  <si>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</si>
  <si>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</si>
  <si>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</si>
  <si>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</si>
  <si>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</si>
  <si>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</si>
  <si>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</si>
  <si>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</si>
  <si>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</si>
  <si>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</si>
  <si>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</si>
  <si>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</si>
  <si>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</si>
  <si>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</si>
  <si>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</si>
  <si>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</si>
  <si>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</si>
  <si>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</si>
  <si>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</si>
  <si>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</si>
  <si>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</si>
  <si>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</si>
  <si>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</si>
  <si>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</si>
  <si>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</si>
  <si>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</si>
  <si>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</si>
  <si>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</si>
  <si>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</si>
  <si>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</si>
  <si>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</si>
  <si>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</si>
  <si>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</si>
  <si>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</si>
  <si>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</si>
  <si>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</si>
  <si>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</si>
  <si>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</si>
  <si>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</si>
  <si>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</si>
  <si>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</si>
  <si>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</si>
  <si>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</si>
  <si>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</si>
  <si>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</si>
  <si>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</si>
  <si>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</si>
  <si>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</si>
  <si>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</si>
  <si>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</si>
  <si>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</si>
  <si>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</si>
  <si>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</si>
  <si>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</si>
  <si>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</si>
  <si>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</si>
  <si>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</si>
  <si>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</si>
  <si>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</si>
  <si>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</si>
  <si>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</si>
  <si>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</si>
  <si>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</si>
  <si>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</si>
  <si>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</si>
  <si>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</si>
  <si>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</si>
  <si>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</si>
  <si>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</si>
  <si>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</si>
  <si>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</si>
  <si>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</si>
  <si>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</si>
  <si>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</si>
  <si>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</si>
  <si>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</si>
  <si>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</si>
  <si>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</si>
  <si>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</si>
  <si>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</si>
  <si>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</si>
  <si>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</si>
  <si>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</si>
  <si>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</si>
  <si>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</si>
  <si>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</si>
  <si>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</si>
  <si>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</si>
  <si>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</si>
  <si>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</si>
  <si>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</si>
  <si>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</si>
  <si>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</si>
  <si>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</si>
  <si>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</si>
  <si>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</si>
  <si>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</si>
  <si>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</si>
  <si>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</si>
  <si>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</si>
  <si>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静岡県吉田町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</si>
  <si>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</si>
  <si>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</si>
  <si>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</si>
  <si>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</si>
  <si>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</si>
  <si>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</si>
  <si>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</si>
  <si>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</si>
  <si>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</si>
  <si>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</si>
  <si>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</si>
  <si>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</si>
  <si>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</si>
  <si>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</si>
  <si>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</si>
  <si>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</si>
  <si>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</si>
  <si>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</si>
  <si>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</si>
  <si>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</si>
  <si>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</si>
  <si>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</si>
  <si>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</si>
  <si>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</si>
  <si>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</si>
  <si>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</si>
  <si>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</si>
  <si>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</si>
  <si>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</si>
  <si>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</si>
  <si>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</si>
  <si>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</si>
  <si>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</si>
  <si>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</si>
  <si>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</si>
  <si>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</si>
  <si>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</si>
  <si>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</si>
  <si>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</si>
  <si>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</si>
  <si>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</si>
  <si>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</si>
  <si>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</si>
  <si>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</si>
  <si>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</si>
  <si>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</si>
  <si>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</si>
  <si>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</si>
  <si>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</si>
  <si>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</si>
  <si>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</si>
  <si>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</si>
  <si>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</si>
  <si>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</si>
  <si>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</si>
  <si>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</si>
  <si>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</si>
  <si>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</si>
  <si>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</si>
  <si>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</si>
  <si>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</si>
  <si>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</si>
  <si>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</si>
  <si>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</si>
  <si>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</si>
  <si>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</si>
  <si>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</si>
  <si>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</si>
  <si>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</si>
  <si>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</si>
  <si>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</si>
  <si>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</si>
  <si>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</si>
  <si>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</si>
  <si>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</si>
  <si>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</si>
  <si>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</si>
  <si>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</si>
  <si>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</si>
  <si>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</si>
  <si>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</si>
  <si>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</si>
  <si>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</si>
  <si>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</si>
  <si>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</si>
  <si>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</si>
  <si>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</si>
  <si>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</si>
  <si>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</si>
  <si>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</si>
  <si>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</si>
  <si>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</si>
  <si>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</si>
  <si>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</si>
  <si>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</si>
  <si>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</si>
  <si>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</si>
  <si>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</si>
  <si>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</si>
  <si>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</si>
  <si>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</si>
  <si>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</si>
  <si>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</si>
  <si>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</si>
  <si>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</si>
  <si>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</si>
  <si>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</si>
  <si>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</si>
  <si>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</si>
  <si>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</si>
  <si>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</si>
  <si>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</si>
  <si>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</si>
  <si>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</si>
  <si>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</si>
  <si>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</si>
  <si>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</si>
  <si>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</si>
  <si>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</si>
  <si>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</si>
  <si>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</si>
  <si>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</si>
  <si>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</si>
  <si>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</si>
  <si>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</si>
  <si>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</si>
  <si>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</si>
  <si>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</si>
  <si>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</si>
  <si>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</si>
  <si>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</si>
  <si>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</si>
  <si>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</si>
  <si>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</si>
  <si>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</si>
  <si>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</si>
  <si>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</si>
  <si>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</si>
  <si>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</si>
  <si>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</si>
  <si>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</si>
  <si>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</si>
  <si>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</si>
  <si>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</si>
  <si>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</si>
  <si>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</si>
  <si>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</si>
  <si>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</si>
  <si>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静岡県吉田町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</si>
  <si>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</si>
  <si>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</si>
  <si>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</si>
  <si>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</si>
  <si>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</si>
  <si>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</si>
  <si>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</si>
  <si>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</si>
  <si>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</si>
  <si>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</si>
  <si>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</si>
  <si>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</si>
  <si>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</si>
  <si>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</si>
  <si>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</si>
  <si>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</si>
  <si>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</si>
  <si>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</si>
  <si>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</si>
  <si>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</si>
  <si>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</si>
  <si>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</si>
  <si>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</si>
  <si>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</si>
  <si>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</si>
  <si>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</si>
  <si>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</si>
  <si>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</si>
  <si>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</si>
  <si>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</si>
  <si>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</si>
  <si>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</si>
  <si>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</si>
  <si>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</si>
  <si>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</si>
  <si>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</si>
  <si>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</si>
  <si>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</si>
  <si>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</si>
  <si>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</si>
  <si>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</si>
  <si>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</si>
  <si>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</si>
  <si>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</si>
  <si>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</si>
  <si>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</si>
  <si>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</si>
  <si>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</si>
  <si>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</si>
  <si>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</si>
  <si>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</si>
  <si>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</si>
  <si>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</si>
  <si>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</si>
  <si>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</si>
  <si>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</si>
  <si>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</si>
  <si>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</si>
  <si>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</si>
  <si>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</si>
  <si>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</si>
  <si>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</si>
  <si>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</si>
  <si>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</si>
  <si>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</si>
  <si>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</si>
  <si>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</si>
  <si>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</si>
  <si>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</si>
  <si>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</si>
  <si>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</si>
  <si>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</si>
  <si>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</si>
  <si>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</si>
  <si>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</si>
  <si>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</si>
  <si>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</si>
  <si>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</si>
  <si>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</si>
  <si>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</si>
  <si>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</si>
  <si>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</si>
  <si>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</si>
  <si>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</si>
  <si>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</si>
  <si>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</si>
  <si>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</si>
  <si>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</si>
  <si>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</si>
  <si>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</si>
  <si>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</si>
  <si>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</si>
  <si>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</si>
  <si>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</si>
  <si>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</si>
  <si>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</si>
  <si>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</si>
  <si>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</si>
  <si>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</si>
  <si>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</si>
  <si>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</si>
  <si>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</si>
  <si>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</si>
  <si>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</si>
  <si>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</si>
  <si>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</si>
  <si>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</si>
  <si>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</si>
  <si>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</si>
  <si>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</si>
  <si>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</si>
  <si>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</si>
  <si>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</si>
  <si>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</si>
  <si>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</si>
  <si>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</si>
  <si>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</si>
  <si>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</si>
  <si>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</si>
  <si>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</si>
  <si>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</si>
  <si>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</si>
  <si>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</si>
  <si>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</si>
  <si>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</si>
  <si>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</si>
  <si>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</si>
  <si>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</si>
  <si>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</si>
  <si>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</si>
  <si>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</si>
  <si>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</si>
  <si>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</si>
  <si>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</si>
  <si>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</si>
  <si>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</si>
  <si>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</si>
  <si>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</si>
  <si>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</si>
  <si>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</si>
  <si>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</si>
  <si>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</si>
  <si>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</si>
  <si>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</si>
  <si>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</si>
  <si>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</si>
  <si>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</si>
  <si>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</si>
  <si>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</si>
  <si>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</si>
  <si>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</si>
  <si>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</si>
  <si>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</si>
  <si>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</si>
  <si>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</si>
  <si>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</si>
  <si>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</si>
  <si>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</si>
  <si>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</si>
  <si>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</si>
  <si>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</si>
  <si>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</si>
  <si>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</si>
  <si>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</si>
  <si>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</si>
  <si>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</si>
  <si>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</si>
  <si>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</si>
  <si>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</si>
  <si>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</si>
  <si>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</si>
  <si>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</si>
  <si>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</si>
  <si>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</si>
  <si>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</si>
  <si>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</si>
  <si>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1.68</t>
  </si>
  <si>
    <t>▲ 0.96</t>
  </si>
  <si>
    <t>水道事業会計</t>
  </si>
  <si>
    <t>一般会計</t>
  </si>
  <si>
    <t>国民健康保険事業特別会計</t>
  </si>
  <si>
    <t>介護保険事業特別会計</t>
  </si>
  <si>
    <t>公共下水道事業特別会計</t>
  </si>
  <si>
    <t>後期高齢者医療事業特別会計</t>
  </si>
  <si>
    <t>土地取得事業特別会計</t>
  </si>
  <si>
    <t>その他会計（赤字）</t>
  </si>
  <si>
    <t>その他会計（黒字）</t>
  </si>
  <si>
    <t>－</t>
    <phoneticPr fontId="2"/>
  </si>
  <si>
    <t>－</t>
    <phoneticPr fontId="2"/>
  </si>
  <si>
    <t>吉田町牧之原市広域施設組合</t>
    <rPh sb="0" eb="3">
      <t>ヨシダチョウ</t>
    </rPh>
    <rPh sb="3" eb="7">
      <t>マキノハラシ</t>
    </rPh>
    <rPh sb="7" eb="9">
      <t>コウイキ</t>
    </rPh>
    <rPh sb="9" eb="11">
      <t>シセツ</t>
    </rPh>
    <rPh sb="11" eb="13">
      <t>クミアイ</t>
    </rPh>
    <phoneticPr fontId="2"/>
  </si>
  <si>
    <t>相寿園管理組合</t>
    <rPh sb="0" eb="1">
      <t>ソウ</t>
    </rPh>
    <rPh sb="1" eb="2">
      <t>ジュ</t>
    </rPh>
    <rPh sb="2" eb="3">
      <t>エン</t>
    </rPh>
    <rPh sb="3" eb="5">
      <t>カンリ</t>
    </rPh>
    <rPh sb="5" eb="7">
      <t>クミアイ</t>
    </rPh>
    <phoneticPr fontId="2"/>
  </si>
  <si>
    <t>－</t>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</si>
  <si>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</si>
  <si>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</si>
  <si>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榛原総合病院組合（普通会計分）</t>
    <rPh sb="0" eb="2">
      <t>ハイバラ</t>
    </rPh>
    <rPh sb="2" eb="4">
      <t>ソウゴウ</t>
    </rPh>
    <rPh sb="4" eb="6">
      <t>ビョウイン</t>
    </rPh>
    <rPh sb="6" eb="8">
      <t>クミアイ</t>
    </rPh>
    <rPh sb="9" eb="11">
      <t>フツウ</t>
    </rPh>
    <rPh sb="11" eb="13">
      <t>カイケイ</t>
    </rPh>
    <rPh sb="13" eb="14">
      <t>ブン</t>
    </rPh>
    <phoneticPr fontId="2"/>
  </si>
  <si>
    <t>榛原総合病院組合（事業会計分）</t>
    <rPh sb="0" eb="2">
      <t>ハイバラ</t>
    </rPh>
    <rPh sb="2" eb="4">
      <t>ソウゴウ</t>
    </rPh>
    <rPh sb="4" eb="6">
      <t>ビョウイン</t>
    </rPh>
    <rPh sb="6" eb="8">
      <t>クミアイ</t>
    </rPh>
    <rPh sb="9" eb="11">
      <t>ジギョウ</t>
    </rPh>
    <rPh sb="11" eb="13">
      <t>カイケイ</t>
    </rPh>
    <rPh sb="13" eb="14">
      <t>ブン</t>
    </rPh>
    <phoneticPr fontId="2"/>
  </si>
  <si>
    <t>静岡県後期高齢者医療広域組合（普通会計分）</t>
    <rPh sb="0" eb="3">
      <t>シズオカケン</t>
    </rPh>
    <rPh sb="3" eb="5">
      <t>コウキ</t>
    </rPh>
    <rPh sb="5" eb="8">
      <t>コウレイシャ</t>
    </rPh>
    <rPh sb="8" eb="10">
      <t>イリョウ</t>
    </rPh>
    <rPh sb="10" eb="12">
      <t>コウイキ</t>
    </rPh>
    <rPh sb="12" eb="14">
      <t>クミアイ</t>
    </rPh>
    <rPh sb="15" eb="17">
      <t>フツウ</t>
    </rPh>
    <rPh sb="17" eb="19">
      <t>カイケイ</t>
    </rPh>
    <rPh sb="19" eb="20">
      <t>ブン</t>
    </rPh>
    <phoneticPr fontId="2"/>
  </si>
  <si>
    <t>静岡県後期高齢者医療広域組合（事業会計分）</t>
    <rPh sb="0" eb="3">
      <t>シズオカケン</t>
    </rPh>
    <rPh sb="3" eb="5">
      <t>コウキ</t>
    </rPh>
    <rPh sb="5" eb="8">
      <t>コウレイシャ</t>
    </rPh>
    <rPh sb="8" eb="10">
      <t>イリョウ</t>
    </rPh>
    <rPh sb="10" eb="12">
      <t>コウイキ</t>
    </rPh>
    <rPh sb="12" eb="14">
      <t>クミアイ</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</si>
  <si>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</si>
  <si>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</si>
  <si>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</si>
  <si>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</si>
  <si>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</si>
  <si>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</si>
  <si>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</si>
  <si>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</si>
  <si>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</si>
  <si>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</si>
  <si>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</si>
  <si>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</si>
  <si>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</si>
  <si>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</si>
  <si>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起債額を元金償還額以下となるよう抑制し、加えて交付税措置の高い地方債を優先して活用することで年々実質公債費比率は減少してきた。しかしながら、東日本大震災を機に津波防災対策を喫緊の課題と位置づけ、平成25年度に集中して多くの事業を実施したことで一時的に地方債残高が増加し、この地方債の元金償還の開始とともに公債費の増加が見込まれる。これに伴い、実質公債費比率も上昇するが、過年度における高金利の起債の償還終了に伴い、平成31年度をピークとして再度減少に転じる見込みである。
　将来負担比率については、上述のような一時的な起債残高の増加の中、交付税措置率の高い地方債の活用や財政調整基金の積み増しにより、比率は減少又は横ばい状態を継続してきた。しかしながら、平成29年度においては防災対策や教育関連事業等による財政需要の高まりから多くの事業を実施したため、起債の活用や財政調整基金の取崩しにより、将来負担比率は上昇することが見込まれる。
　今後、津波防災対策と賑わいの創出を実現する「シーガーデンシティ構想」を実現するべく様々な事業を実施する中で、交付税措置の有利な起債等を有効に活用しながら適切な財政運営を行っていきたい。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</si>
</sst>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8"/>
      <color indexed="8"/>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32" fillId="0" borderId="41" xfId="34" applyFont="1" applyFill="1" applyBorder="1" applyAlignment="1" applyProtection="1">
      <alignment horizontal="left" vertical="top" wrapText="1"/>
      <protection locked="0"/>
    </xf>
    <xf numFmtId="0" fontId="32" fillId="0" borderId="12" xfId="34" applyFont="1" applyFill="1" applyBorder="1" applyAlignment="1" applyProtection="1">
      <alignment horizontal="left" vertical="top" wrapText="1"/>
      <protection locked="0"/>
    </xf>
    <xf numFmtId="0" fontId="32" fillId="0" borderId="46" xfId="34" applyFont="1" applyFill="1" applyBorder="1" applyAlignment="1" applyProtection="1">
      <alignment horizontal="left" vertical="top" wrapText="1"/>
      <protection locked="0"/>
    </xf>
    <xf numFmtId="0" fontId="32" fillId="0" borderId="60" xfId="34" applyFont="1" applyFill="1" applyBorder="1" applyAlignment="1" applyProtection="1">
      <alignment horizontal="left" vertical="top" wrapText="1"/>
      <protection locked="0"/>
    </xf>
    <xf numFmtId="0" fontId="32" fillId="0" borderId="0" xfId="34" applyFont="1" applyFill="1" applyBorder="1" applyAlignment="1" applyProtection="1">
      <alignment horizontal="left" vertical="top" wrapText="1"/>
      <protection locked="0"/>
    </xf>
    <xf numFmtId="0" fontId="32" fillId="0" borderId="38" xfId="34" applyFont="1" applyFill="1" applyBorder="1" applyAlignment="1" applyProtection="1">
      <alignment horizontal="left" vertical="top" wrapText="1"/>
      <protection locked="0"/>
    </xf>
    <xf numFmtId="0" fontId="32" fillId="0" borderId="37" xfId="34" applyFont="1" applyFill="1" applyBorder="1" applyAlignment="1" applyProtection="1">
      <alignment horizontal="left" vertical="top" wrapText="1"/>
      <protection locked="0"/>
    </xf>
    <xf numFmtId="0" fontId="32" fillId="0" borderId="49" xfId="34" applyFont="1" applyFill="1" applyBorder="1" applyAlignment="1" applyProtection="1">
      <alignment horizontal="left" vertical="top" wrapText="1"/>
      <protection locked="0"/>
    </xf>
    <xf numFmtId="0" fontId="32"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extLst>
            <c:ext xmlns:c16="http://schemas.microsoft.com/office/drawing/2014/chart" uri="{C3380CC4-5D6E-409C-BE32-E72D297353CC}">
              <c16:uniqueId val="{00000000-9E6E-4677-99A4-A764DFECD2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59315</c:v>
                </c:pt>
                <c:pt idx="1">
                  <c:v>277622</c:v>
                </c:pt>
                <c:pt idx="2">
                  <c:v>57692</c:v>
                </c:pt>
                <c:pt idx="3">
                  <c:v>39240</c:v>
                </c:pt>
                <c:pt idx="4">
                  <c:v>32423</c:v>
                </c:pt>
              </c:numCache>
            </c:numRef>
          </c:val>
          <c:smooth val="0"/>
          <c:extLst>
            <c:ext xmlns:c16="http://schemas.microsoft.com/office/drawing/2014/chart" uri="{C3380CC4-5D6E-409C-BE32-E72D297353CC}">
              <c16:uniqueId val="{00000001-9E6E-4677-99A4-A764DFECD26B}"/>
            </c:ext>
          </c:extLst>
        </c:ser>
        <c:dLbls>
          <c:showLegendKey val="0"/>
          <c:showVal val="0"/>
          <c:showCatName val="0"/>
          <c:showSerName val="0"/>
          <c:showPercent val="0"/>
          <c:showBubbleSize val="0"/>
        </c:dLbls>
        <c:marker val="1"/>
        <c:smooth val="0"/>
        <c:axId val="255062784"/>
        <c:axId val="255234432"/>
      </c:lineChart>
      <c:catAx>
        <c:axId val="25506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234432"/>
        <c:crosses val="autoZero"/>
        <c:auto val="1"/>
        <c:lblAlgn val="ctr"/>
        <c:lblOffset val="100"/>
        <c:tickLblSkip val="1"/>
        <c:tickMarkSkip val="1"/>
        <c:noMultiLvlLbl val="0"/>
      </c:catAx>
      <c:valAx>
        <c:axId val="2552344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06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7.65</c:v>
                </c:pt>
                <c:pt idx="1">
                  <c:v>6.47</c:v>
                </c:pt>
                <c:pt idx="2">
                  <c:v>6.59</c:v>
                </c:pt>
                <c:pt idx="3">
                  <c:v>6.65</c:v>
                </c:pt>
                <c:pt idx="4">
                  <c:v>7.46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16.34</c:v>
                </c:pt>
                <c:pt idx="1">
                  <c:v>19.600000000000001</c:v>
                </c:pt>
                <c:pt idx="2">
                  <c:v>30.8</c:v>
                </c:pt>
                <c:pt idx="3">
                  <c:v>33.18</c:v>
                </c:pt>
                <c:pt idx="4">
                  <c:v>30.95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9238656"/>
        <c:axId val="20924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-1.68</c:v>
                </c:pt>
                <c:pt idx="1">
                  <c:v>2.29</c:v>
                </c:pt>
                <c:pt idx="2">
                  <c:v>10.78</c:v>
                </c:pt>
                <c:pt idx="3">
                  <c:v>3.58</c:v>
                </c:pt>
                <c:pt idx="4">
                  <c:v>-0.96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9238656"/>
        <c:axId val="209240832"/>
      </c:lineChart>
      <c:catAx>
        <c:axId val="2092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240832"/>
        <c:crosses val="autoZero"/>
        <c:auto val="1"/>
        <c:lblAlgn val="ctr"/>
        <c:lblOffset val="100"/>
        <c:tickLblSkip val="1"/>
        <c:tickMarkSkip val="1"/>
        <c:noMultiLvlLbl val="0"/>
      </c:catAx>
      <c:valAx>
        <c:axId val="20924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23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0.41</c:v>
                </c:pt>
                <c:pt idx="4">
                  <c:v>#N/A</c:v>
                </c:pt>
                <c:pt idx="5">
                  <c:v>0.15</c:v>
                </c:pt>
                <c:pt idx="6">
                  <c:v>#N/A</c:v>
                </c:pt>
                <c:pt idx="7">
                  <c:v>0.4</c:v>
                </c:pt>
                <c:pt idx="8">
                  <c:v>#N/A</c:v>
                </c:pt>
                <c:pt idx="9">
                  <c:v>0.43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0.6</c:v>
                </c:pt>
                <c:pt idx="4">
                  <c:v>#N/A</c:v>
                </c:pt>
                <c:pt idx="5">
                  <c:v>0.49</c:v>
                </c:pt>
                <c:pt idx="6">
                  <c:v>#N/A</c:v>
                </c:pt>
                <c:pt idx="7">
                  <c:v>0.72</c:v>
                </c:pt>
                <c:pt idx="8">
                  <c:v>#N/A</c:v>
                </c:pt>
                <c:pt idx="9">
                  <c:v>2.77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1.55</c:v>
                </c:pt>
                <c:pt idx="2">
                  <c:v>#N/A</c:v>
                </c:pt>
                <c:pt idx="3">
                  <c:v>2.4300000000000002</c:v>
                </c:pt>
                <c:pt idx="4">
                  <c:v>#N/A</c:v>
                </c:pt>
                <c:pt idx="5">
                  <c:v>1.93</c:v>
                </c:pt>
                <c:pt idx="6">
                  <c:v>#N/A</c:v>
                </c:pt>
                <c:pt idx="7">
                  <c:v>2.0099999999999998</c:v>
                </c:pt>
                <c:pt idx="8">
                  <c:v>#N/A</c:v>
                </c:pt>
                <c:pt idx="9">
                  <c:v>3.07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7.65</c:v>
                </c:pt>
                <c:pt idx="2">
                  <c:v>#N/A</c:v>
                </c:pt>
                <c:pt idx="3">
                  <c:v>6.47</c:v>
                </c:pt>
                <c:pt idx="4">
                  <c:v>#N/A</c:v>
                </c:pt>
                <c:pt idx="5">
                  <c:v>6.58</c:v>
                </c:pt>
                <c:pt idx="6">
                  <c:v>#N/A</c:v>
                </c:pt>
                <c:pt idx="7">
                  <c:v>6.65</c:v>
                </c:pt>
                <c:pt idx="8">
                  <c:v>#N/A</c:v>
                </c:pt>
                <c:pt idx="9">
                  <c:v>7.46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12.87</c:v>
                </c:pt>
                <c:pt idx="2">
                  <c:v>#N/A</c:v>
                </c:pt>
                <c:pt idx="3">
                  <c:v>10.039999999999999</c:v>
                </c:pt>
                <c:pt idx="4">
                  <c:v>#N/A</c:v>
                </c:pt>
                <c:pt idx="5">
                  <c:v>9.93</c:v>
                </c:pt>
                <c:pt idx="6">
                  <c:v>#N/A</c:v>
                </c:pt>
                <c:pt idx="7">
                  <c:v>8.68</c:v>
                </c:pt>
                <c:pt idx="8">
                  <c:v>#N/A</c:v>
                </c:pt>
                <c:pt idx="9">
                  <c:v>8.26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9564416"/>
        <c:axId val="209565952"/>
      </c:barChart>
      <c:catAx>
        <c:axId val="2095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565952"/>
        <c:crosses val="autoZero"/>
        <c:auto val="1"/>
        <c:lblAlgn val="ctr"/>
        <c:lblOffset val="100"/>
        <c:tickLblSkip val="1"/>
        <c:tickMarkSkip val="1"/>
        <c:noMultiLvlLbl val="0"/>
      </c:catAx>
      <c:valAx>
        <c:axId val="209565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56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999</c:v>
                </c:pt>
                <c:pt idx="5">
                  <c:v>1025</c:v>
                </c:pt>
                <c:pt idx="8">
                  <c:v>1043</c:v>
                </c:pt>
                <c:pt idx="11">
                  <c:v>1033</c:v>
                </c:pt>
                <c:pt idx="14">
                  <c:v>1118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14</c:v>
                </c:pt>
                <c:pt idx="6">
                  <c:v>14</c:v>
                </c:pt>
                <c:pt idx="9">
                  <c:v>15</c:v>
                </c:pt>
                <c:pt idx="12">
                  <c:v>17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326</c:v>
                </c:pt>
                <c:pt idx="3">
                  <c:v>265</c:v>
                </c:pt>
                <c:pt idx="6">
                  <c:v>224</c:v>
                </c:pt>
                <c:pt idx="9">
                  <c:v>201</c:v>
                </c:pt>
                <c:pt idx="12">
                  <c:v>193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453</c:v>
                </c:pt>
                <c:pt idx="3">
                  <c:v>476</c:v>
                </c:pt>
                <c:pt idx="6">
                  <c:v>470</c:v>
                </c:pt>
                <c:pt idx="9">
                  <c:v>490</c:v>
                </c:pt>
                <c:pt idx="12">
                  <c:v>508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1017</c:v>
                </c:pt>
                <c:pt idx="3">
                  <c:v>853</c:v>
                </c:pt>
                <c:pt idx="6">
                  <c:v>888</c:v>
                </c:pt>
                <c:pt idx="9">
                  <c:v>911</c:v>
                </c:pt>
                <c:pt idx="12">
                  <c:v>940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11930112"/>
        <c:axId val="21193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811</c:v>
                </c:pt>
                <c:pt idx="2">
                  <c:v>#N/A</c:v>
                </c:pt>
                <c:pt idx="3">
                  <c:v>#N/A</c:v>
                </c:pt>
                <c:pt idx="4">
                  <c:v>583</c:v>
                </c:pt>
                <c:pt idx="5">
                  <c:v>#N/A</c:v>
                </c:pt>
                <c:pt idx="6">
                  <c:v>#N/A</c:v>
                </c:pt>
                <c:pt idx="7">
                  <c:v>553</c:v>
                </c:pt>
                <c:pt idx="8">
                  <c:v>#N/A</c:v>
                </c:pt>
                <c:pt idx="9">
                  <c:v>#N/A</c:v>
                </c:pt>
                <c:pt idx="10">
                  <c:v>584</c:v>
                </c:pt>
                <c:pt idx="11">
                  <c:v>#N/A</c:v>
                </c:pt>
                <c:pt idx="12">
                  <c:v>#N/A</c:v>
                </c:pt>
                <c:pt idx="13">
                  <c:v>540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11930112"/>
        <c:axId val="211932288"/>
      </c:lineChart>
      <c:catAx>
        <c:axId val="2119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932288"/>
        <c:crosses val="autoZero"/>
        <c:auto val="1"/>
        <c:lblAlgn val="ctr"/>
        <c:lblOffset val="100"/>
        <c:tickLblSkip val="1"/>
        <c:tickMarkSkip val="1"/>
        <c:noMultiLvlLbl val="0"/>
      </c:catAx>
      <c:valAx>
        <c:axId val="21193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9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11650</c:v>
                </c:pt>
                <c:pt idx="5">
                  <c:v>11558</c:v>
                </c:pt>
                <c:pt idx="8">
                  <c:v>11417</c:v>
                </c:pt>
                <c:pt idx="11">
                  <c:v>11558</c:v>
                </c:pt>
                <c:pt idx="14">
                  <c:v>11455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2387</c:v>
                </c:pt>
                <c:pt idx="5">
                  <c:v>2082</c:v>
                </c:pt>
                <c:pt idx="8">
                  <c:v>2100</c:v>
                </c:pt>
                <c:pt idx="11">
                  <c:v>1965</c:v>
                </c:pt>
                <c:pt idx="14">
                  <c:v>1966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1815</c:v>
                </c:pt>
                <c:pt idx="5">
                  <c:v>1905</c:v>
                </c:pt>
                <c:pt idx="8">
                  <c:v>2703</c:v>
                </c:pt>
                <c:pt idx="11">
                  <c:v>2971</c:v>
                </c:pt>
                <c:pt idx="14">
                  <c:v>3073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1306</c:v>
                </c:pt>
                <c:pt idx="3">
                  <c:v>1272</c:v>
                </c:pt>
                <c:pt idx="6">
                  <c:v>1231</c:v>
                </c:pt>
                <c:pt idx="9">
                  <c:v>1151</c:v>
                </c:pt>
                <c:pt idx="12">
                  <c:v>1179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2517</c:v>
                </c:pt>
                <c:pt idx="3">
                  <c:v>2358</c:v>
                </c:pt>
                <c:pt idx="6">
                  <c:v>2296</c:v>
                </c:pt>
                <c:pt idx="9">
                  <c:v>2240</c:v>
                </c:pt>
                <c:pt idx="12">
                  <c:v>2491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6110</c:v>
                </c:pt>
                <c:pt idx="3">
                  <c:v>5667</c:v>
                </c:pt>
                <c:pt idx="6">
                  <c:v>5468</c:v>
                </c:pt>
                <c:pt idx="9">
                  <c:v>5343</c:v>
                </c:pt>
                <c:pt idx="12">
                  <c:v>5359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167</c:v>
                </c:pt>
                <c:pt idx="3">
                  <c:v>153</c:v>
                </c:pt>
                <c:pt idx="6">
                  <c:v>139</c:v>
                </c:pt>
                <c:pt idx="9">
                  <c:v>186</c:v>
                </c:pt>
                <c:pt idx="12">
                  <c:v>164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8636</c:v>
                </c:pt>
                <c:pt idx="3">
                  <c:v>11732</c:v>
                </c:pt>
                <c:pt idx="6">
                  <c:v>11613</c:v>
                </c:pt>
                <c:pt idx="9">
                  <c:v>11571</c:v>
                </c:pt>
                <c:pt idx="12">
                  <c:v>11308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2924288"/>
        <c:axId val="21306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2885</c:v>
                </c:pt>
                <c:pt idx="2">
                  <c:v>#N/A</c:v>
                </c:pt>
                <c:pt idx="3">
                  <c:v>#N/A</c:v>
                </c:pt>
                <c:pt idx="4">
                  <c:v>5638</c:v>
                </c:pt>
                <c:pt idx="5">
                  <c:v>#N/A</c:v>
                </c:pt>
                <c:pt idx="6">
                  <c:v>#N/A</c:v>
                </c:pt>
                <c:pt idx="7">
                  <c:v>4528</c:v>
                </c:pt>
                <c:pt idx="8">
                  <c:v>#N/A</c:v>
                </c:pt>
                <c:pt idx="9">
                  <c:v>#N/A</c:v>
                </c:pt>
                <c:pt idx="10">
                  <c:v>3997</c:v>
                </c:pt>
                <c:pt idx="11">
                  <c:v>#N/A</c:v>
                </c:pt>
                <c:pt idx="12">
                  <c:v>#N/A</c:v>
                </c:pt>
                <c:pt idx="13">
                  <c:v>4007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2924288"/>
        <c:axId val="213065728"/>
      </c:lineChart>
      <c:catAx>
        <c:axId val="21292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065728"/>
        <c:crosses val="autoZero"/>
        <c:auto val="1"/>
        <c:lblAlgn val="ctr"/>
        <c:lblOffset val="100"/>
        <c:tickLblSkip val="1"/>
        <c:tickMarkSkip val="1"/>
        <c:noMultiLvlLbl val="0"/>
      </c:catAx>
      <c:valAx>
        <c:axId val="21306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2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{046E5DD6-2DC9-41BC-A5F1-BE6684282D16}</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EB17-40EB-BE83-1C20A2773DB6}"/>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{AAD2B64A-C8F1-4543-ABDA-3459772293B5}</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EB17-40EB-BE83-1C20A2773DB6}"/>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{EDBA4DBF-B84A-4D83-98D4-0AE19C57DBFB}</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EB17-40EB-BE83-1C20A2773DB6}"/>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{7B6B660A-E2F1-4004-BDAD-FEB07798D854}</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EB17-40EB-BE83-1C20A2773DB6}"/>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{1F416C44-590D-4395-9BF7-17AAF5F5396D}</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EB17-40EB-BE83-1C20A2773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c:ext xmlns:c16="http://schemas.microsoft.com/office/drawing/2014/chart" uri="{C3380CC4-5D6E-409C-BE32-E72D297353CC}">
              <c16:uniqueId val="{00000005-EB17-40EB-BE83-1C20A2773DB6}"/>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{3CDE137E-5D50-4087-BE17-0366BB0D1680}</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EB17-40EB-BE83-1C20A2773DB6}"/>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{F00E330C-1BFB-48D6-B173-C4746D51D213}</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EB17-40EB-BE83-1C20A2773DB6}"/>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{7611DE9E-01F1-4D09-9427-A92CFA60C00D}</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EB17-40EB-BE83-1C20A2773DB6}"/>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{ADD8101F-C1C1-4561-B892-73CA07B7DBB6}</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EB17-40EB-BE83-1C20A2773DB6}"/>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{3611BBAD-8CFA-43B0-8A20-CA48C9D5674F}</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EB17-40EB-BE83-1C20A2773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c:ext xmlns:c16="http://schemas.microsoft.com/office/drawing/2014/chart" uri="{C3380CC4-5D6E-409C-BE32-E72D297353CC}">
              <c16:uniqueId val="{0000000B-EB17-40EB-BE83-1C20A2773DB6}"/>
            </c:ext>
          </c:extLst>
        </c:ser>
        <c:dLbls>
          <c:showLegendKey val="0"/>
          <c:showVal val="0"/>
          <c:showCatName val="0"/>
          <c:showSerName val="0"/>
          <c:showPercent val="0"/>
          <c:showBubbleSize val="0"/>
        </c:dLbls>
        <c:axId val="72856704"/>
        <c:axId val="72858624"/>
      </c:scatterChart>
      <c:valAx>
        <c:axId val="728567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58624"/>
        <c:crosses val="autoZero"/>
        <c:crossBetween val="midCat"/>
      </c:valAx>
      <c:valAx>
        <c:axId val="72858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56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{541D513D-265D-47DA-8B06-40B43EC32CAD}</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0D07-4088-97C1-927C65D8FB11}"/>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{DFDD3AD5-5AB2-470B-829E-86F3D7E8D81C}</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0D07-4088-97C1-927C65D8FB11}"/>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{44A9F38A-C638-4871-A756-23D0C791528D}</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0D07-4088-97C1-927C65D8FB11}"/>
                </c:ext>
              </c:extLst>
            </c:dLbl>
            <c:dLbl>
              <c:idx val="3"/>
              <c:layout>
                <c:manualLayout>
                  <c:x val="-3.1204799810420413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{FDEFCBC2-F15F-4B09-88B9-F1E4DB4DAD84}</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0D07-4088-97C1-927C65D8FB11}"/>
                </c:ext>
              </c:extLst>
            </c:dLbl>
            <c:dLbl>
              <c:idx val="4"/>
              <c:layout>
                <c:manualLayout>
                  <c:x val="-3.2206124713207017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{94F6628C-46C2-4FF5-B858-3EFF3A0F9BAD}</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0D07-4088-97C1-927C65D8FB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15.1</c:v>
                </c:pt>
                <c:pt idx="1">
                  <c:v>13.4</c:v>
                </c:pt>
                <c:pt idx="2">
                  <c:v>11.9</c:v>
                </c:pt>
                <c:pt idx="3">
                  <c:v>10.4</c:v>
                </c:pt>
                <c:pt idx="4">
                  <c:v>10.1</c:v>
                </c:pt>
              </c:numCache>
            </c:numRef>
          </c:xVal>
          <c:yVal>
            <c:numRef>
              <c:f>'公会計指標分析・財政指標組合せ分析表 '!$K$73:$O$73</c:f>
              <c:numCache>
                <c:formatCode>#,##0.0;"▲ "#,##0.0</c:formatCode>
                <c:ptCount val="5"/>
                <c:pt idx="0">
                  <c:v>52.9</c:v>
                </c:pt>
                <c:pt idx="1">
                  <c:v>102.8</c:v>
                </c:pt>
                <c:pt idx="2">
                  <c:v>84.3</c:v>
                </c:pt>
                <c:pt idx="3">
                  <c:v>72.2</c:v>
                </c:pt>
                <c:pt idx="4">
                  <c:v>72.3</c:v>
                </c:pt>
              </c:numCache>
            </c:numRef>
          </c:yVal>
          <c:smooth val="0"/>
          <c:extLst>
            <c:ext xmlns:c16="http://schemas.microsoft.com/office/drawing/2014/chart" uri="{C3380CC4-5D6E-409C-BE32-E72D297353CC}">
              <c16:uniqueId val="{00000005-0D07-4088-97C1-927C65D8FB11}"/>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{D83B3A20-B61E-4B5F-9606-EEA786946EC8}</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0D07-4088-97C1-927C65D8FB11}"/>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{EDA5971C-BB58-4784-BD46-46FFBED77FD2}</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0D07-4088-97C1-927C65D8FB11}"/>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{08C87D9C-C22C-4E99-8485-DC370DE16188}</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0D07-4088-97C1-927C65D8FB11}"/>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{2EF14DAB-7BE2-465F-B284-4C5EAAD064EF}</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0D07-4088-97C1-927C65D8FB11}"/>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{C92B5280-7688-47B4-8D52-A752443542D8}</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0D07-4088-97C1-927C65D8FB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10.3</c:v>
                </c:pt>
                <c:pt idx="1">
                  <c:v>9.4</c:v>
                </c:pt>
                <c:pt idx="2">
                  <c:v>8.1</c:v>
                </c:pt>
                <c:pt idx="3">
                  <c:v>7.1</c:v>
                </c:pt>
                <c:pt idx="4">
                  <c:v>6.6</c:v>
                </c:pt>
              </c:numCache>
            </c:numRef>
          </c:xVal>
          <c:yVal>
            <c:numRef>
              <c:f>'公会計指標分析・財政指標組合せ分析表 '!$K$77:$O$77</c:f>
              <c:numCache>
                <c:formatCode>#,##0.0;"▲ "#,##0.0</c:formatCode>
                <c:ptCount val="5"/>
                <c:pt idx="0">
                  <c:v>43</c:v>
                </c:pt>
                <c:pt idx="1">
                  <c:v>37</c:v>
                </c:pt>
                <c:pt idx="2">
                  <c:v>27.8</c:v>
                </c:pt>
                <c:pt idx="3">
                  <c:v>20.2</c:v>
                </c:pt>
                <c:pt idx="4">
                  <c:v>15.5</c:v>
                </c:pt>
              </c:numCache>
            </c:numRef>
          </c:yVal>
          <c:smooth val="0"/>
          <c:extLst>
            <c:ext xmlns:c16="http://schemas.microsoft.com/office/drawing/2014/chart" uri="{C3380CC4-5D6E-409C-BE32-E72D297353CC}">
              <c16:uniqueId val="{0000000B-0D07-4088-97C1-927C65D8FB11}"/>
            </c:ext>
          </c:extLst>
        </c:ser>
        <c:dLbls>
          <c:showLegendKey val="0"/>
          <c:showVal val="0"/>
          <c:showCatName val="0"/>
          <c:showSerName val="0"/>
          <c:showPercent val="0"/>
          <c:showBubbleSize val="0"/>
        </c:dLbls>
        <c:axId val="72930048"/>
        <c:axId val="72931968"/>
      </c:scatterChart>
      <c:valAx>
        <c:axId val="72930048"/>
        <c:scaling>
          <c:orientation val="minMax"/>
          <c:max val="15.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31968"/>
        <c:crosses val="autoZero"/>
        <c:crossBetween val="midCat"/>
      </c:valAx>
      <c:valAx>
        <c:axId val="72931968"/>
        <c:scaling>
          <c:orientation val="minMax"/>
          <c:max val="11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30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年に借入を行った緊急防災・減災事業債の元金償還開始により増加している。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また、組合が起こした地方債の元利償還金に対する負担金等については、一部事務組合において償還が完了した地方債があったため減少している。</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前年度より微増しているが、交付税措置率の高い地方債を優先的に活用しているため、今後も同程度の額を維持していくと見込まれる。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一般会計等に係る地方債の現在高については、東日本大震災を機に津波防災対策が喫緊の課題となったため、平成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年度において地方債を活用した事業を多く行ったことにより大幅に増加している。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年度においては、一般会計等に係る地方債の現在高は約</a:t>
          </a:r>
          <a:r>
            <a:rPr kumimoji="1" lang="en-US" altLang="ja-JP" sz="1200">
              <a:latin typeface="ＭＳ ゴシック" pitchFamily="49" charset="-128"/>
              <a:ea typeface="ＭＳ ゴシック" pitchFamily="49" charset="-128"/>
            </a:rPr>
            <a:t>260</a:t>
          </a:r>
          <a:r>
            <a:rPr kumimoji="1" lang="ja-JP" altLang="en-US" sz="1200">
              <a:latin typeface="ＭＳ ゴシック" pitchFamily="49" charset="-128"/>
              <a:ea typeface="ＭＳ ゴシック" pitchFamily="49" charset="-128"/>
            </a:rPr>
            <a:t>百万円減少したものの、公営企業債等繰入見込額、組合等負担等見込額が同程度増加したことで将来負担額は前年同程度となった。</a:t>
          </a:r>
          <a:endParaRPr kumimoji="1" lang="en-US" altLang="ja-JP" sz="1200">
            <a:latin typeface="ＭＳ ゴシック" pitchFamily="49" charset="-128"/>
            <a:ea typeface="ＭＳ ゴシック" pitchFamily="49" charset="-128"/>
          </a:endParaRP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充当可能財源等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年度よりふるさと納税を開始したことに伴い、指定寄附分を積立てるふるさとよしだ寄附金基金が増額となったこと等により、充当可能基金全体で増額となった。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また、基準財政需要額算入見込額については、交付税措置の高い有利な地方債を優先的に借入していることにより、前年同程度の水準となっている。</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新築家屋の増加や大規模太陽光発電設備の増加による固定資産税の増額に加え、配当割交付金、株式等譲渡所得交付金、地方消費税交付金についても大幅な増額となったことにより、指数算定時の分子にあたる平成</a:t>
          </a:r>
          <a:r>
            <a:rPr kumimoji="1" lang="en-US" altLang="ja-JP" sz="1000">
              <a:latin typeface="ＭＳ Ｐゴシック"/>
            </a:rPr>
            <a:t>28</a:t>
          </a:r>
          <a:r>
            <a:rPr kumimoji="1" lang="ja-JP" altLang="en-US" sz="1000">
              <a:latin typeface="ＭＳ Ｐゴシック"/>
            </a:rPr>
            <a:t>年度基準財政収入額が増額となった。</a:t>
          </a:r>
          <a:endParaRPr kumimoji="1" lang="en-US" altLang="ja-JP" sz="1000">
            <a:latin typeface="ＭＳ Ｐゴシック"/>
          </a:endParaRPr>
        </a:p>
        <a:p>
          <a:r>
            <a:rPr kumimoji="1" lang="ja-JP" altLang="en-US" sz="1000">
              <a:latin typeface="ＭＳ Ｐゴシック"/>
            </a:rPr>
            <a:t>　しかしながら、高齢者の人口増に伴う社会福祉費の増額や、交付税措置の高い有利な地方債の借入をしていることに伴う公債費の増額により、指数算定時の分母にあたる平成</a:t>
          </a:r>
          <a:r>
            <a:rPr kumimoji="1" lang="en-US" altLang="ja-JP" sz="1000">
              <a:latin typeface="ＭＳ Ｐゴシック"/>
            </a:rPr>
            <a:t>28</a:t>
          </a:r>
          <a:r>
            <a:rPr kumimoji="1" lang="ja-JP" altLang="en-US" sz="1000">
              <a:latin typeface="ＭＳ Ｐゴシック"/>
            </a:rPr>
            <a:t>年度基準財政需要額についても増額となった。</a:t>
          </a:r>
          <a:endParaRPr kumimoji="1" lang="en-US" altLang="ja-JP" sz="1000">
            <a:latin typeface="ＭＳ Ｐゴシック"/>
          </a:endParaRPr>
        </a:p>
        <a:p>
          <a:r>
            <a:rPr kumimoji="1" lang="ja-JP" altLang="en-US" sz="1000">
              <a:latin typeface="ＭＳ Ｐゴシック"/>
            </a:rPr>
            <a:t>　基準財政収入額、基準財政需要額共に増額となったことから、</a:t>
          </a:r>
          <a:r>
            <a:rPr kumimoji="1" lang="en-US" altLang="ja-JP" sz="1000">
              <a:latin typeface="ＭＳ Ｐゴシック"/>
            </a:rPr>
            <a:t>3</a:t>
          </a:r>
          <a:r>
            <a:rPr kumimoji="1" lang="ja-JP" altLang="en-US" sz="1000">
              <a:latin typeface="ＭＳ Ｐゴシック"/>
            </a:rPr>
            <a:t>か年平均の財政力指数は</a:t>
          </a:r>
          <a:r>
            <a:rPr kumimoji="1" lang="en-US" altLang="ja-JP" sz="1000">
              <a:latin typeface="ＭＳ Ｐゴシック"/>
            </a:rPr>
            <a:t>0.94</a:t>
          </a:r>
          <a:r>
            <a:rPr kumimoji="1" lang="ja-JP" altLang="en-US" sz="1000">
              <a:latin typeface="ＭＳ Ｐゴシック"/>
            </a:rPr>
            <a:t>となり、前年度とほぼ同値となった。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59972</xdr:rowOff>
    </xdr:from>
    <xdr:to>
      <xdr:col>7</xdr:col>
      <xdr:colOff>152400</xdr:colOff>
      <xdr:row>40</xdr:row>
      <xdr:rowOff>73378</xdr:rowOff>
    </xdr:to>
    <xdr:cxnSp macro="">
      <xdr:nvCxnSpPr>
        <xdr:cNvPr id="68" name="直線コネクタ 67"/>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59972</xdr:rowOff>
    </xdr:to>
    <xdr:cxnSp macro="">
      <xdr:nvCxnSpPr>
        <xdr:cNvPr id="71" name="直線コネクタ 70"/>
        <xdr:cNvCxnSpPr/>
      </xdr:nvCxnSpPr>
      <xdr:spPr>
        <a:xfrm>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46567</xdr:rowOff>
    </xdr:to>
    <xdr:cxnSp macro="">
      <xdr:nvCxnSpPr>
        <xdr:cNvPr id="74" name="直線コネクタ 73"/>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7" name="直線コネクタ 76"/>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9172</xdr:rowOff>
    </xdr:from>
    <xdr:to>
      <xdr:col>6</xdr:col>
      <xdr:colOff>50800</xdr:colOff>
      <xdr:row>40</xdr:row>
      <xdr:rowOff>110772</xdr:rowOff>
    </xdr:to>
    <xdr:sp macro="" textlink="">
      <xdr:nvSpPr>
        <xdr:cNvPr id="89" name="円/楕円 88"/>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120949</xdr:rowOff>
    </xdr:from>
    <xdr:ext cx="736600" cy="259045"/>
    <xdr:sp macro="" textlink="">
      <xdr:nvSpPr>
        <xdr:cNvPr id="90" name="テキスト ボックス 89"/>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000" baseline="0">
              <a:latin typeface="ＭＳ Ｐゴシック"/>
            </a:rPr>
            <a:t>人事院勧告や職員数の増加等による人件費の増額、ふるさと納税事業の開始等に伴う物件費の増額があったものの、消防救急事業を広域化したことによる補助費等の減額幅が増額幅を上回り、歳出（分子）全体としては減額となった。</a:t>
          </a:r>
          <a:endParaRPr kumimoji="1" lang="en-US" altLang="ja-JP" sz="1000" baseline="0">
            <a:latin typeface="ＭＳ Ｐゴシック"/>
          </a:endParaRPr>
        </a:p>
        <a:p>
          <a:r>
            <a:rPr kumimoji="1" lang="ja-JP" altLang="en-US" sz="1000" baseline="0">
              <a:latin typeface="ＭＳ Ｐゴシック"/>
            </a:rPr>
            <a:t>　また、企業の業績不振に伴う法人町民税の減額や地方消費税交付金の減額、臨時財政対策債の減額等により、歳入（分母）についても減額となった。</a:t>
          </a:r>
          <a:endParaRPr kumimoji="1" lang="en-US" altLang="ja-JP" sz="1000" baseline="0">
            <a:latin typeface="ＭＳ Ｐゴシック"/>
          </a:endParaRPr>
        </a:p>
        <a:p>
          <a:r>
            <a:rPr kumimoji="1" lang="ja-JP" altLang="en-US" sz="1000" baseline="0">
              <a:latin typeface="ＭＳ Ｐゴシック"/>
            </a:rPr>
            <a:t>　歳出の減額幅以上に歳入の減額幅が大きかったため、経常収支比率は悪化した。</a:t>
          </a:r>
          <a:endParaRPr kumimoji="1" lang="en-US" altLang="ja-JP" sz="1000" baseline="0">
            <a:latin typeface="ＭＳ Ｐゴシック"/>
          </a:endParaRPr>
        </a:p>
        <a:p>
          <a:r>
            <a:rPr kumimoji="1" lang="ja-JP" altLang="en-US" sz="1000" baseline="0">
              <a:latin typeface="ＭＳ Ｐゴシック"/>
            </a:rPr>
            <a:t>　今後も町税等の一般財源収入の大きな伸びは期待できない中、社会保障関係経費や津波防災まちづくりに係る地方債借入による公債費等の経常経費の増加が見込まれるため、より一層の経費削減に努めるとともに、新たな収入の確保及び収納対策による税収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107188</xdr:rowOff>
    </xdr:to>
    <xdr:cxnSp macro="">
      <xdr:nvCxnSpPr>
        <xdr:cNvPr id="129" name="直線コネクタ 128"/>
        <xdr:cNvCxnSpPr/>
      </xdr:nvCxnSpPr>
      <xdr:spPr>
        <a:xfrm>
          <a:off x="4114800" y="1065504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63</xdr:row>
      <xdr:rowOff>32258</xdr:rowOff>
    </xdr:to>
    <xdr:cxnSp macro="">
      <xdr:nvCxnSpPr>
        <xdr:cNvPr id="132" name="直線コネクタ 131"/>
        <xdr:cNvCxnSpPr/>
      </xdr:nvCxnSpPr>
      <xdr:spPr>
        <a:xfrm flipV="1">
          <a:off x="3225800" y="1065504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32258</xdr:rowOff>
    </xdr:to>
    <xdr:cxnSp macro="">
      <xdr:nvCxnSpPr>
        <xdr:cNvPr id="135" name="直線コネクタ 134"/>
        <xdr:cNvCxnSpPr/>
      </xdr:nvCxnSpPr>
      <xdr:spPr>
        <a:xfrm>
          <a:off x="2336800" y="107708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63</xdr:row>
      <xdr:rowOff>90170</xdr:rowOff>
    </xdr:to>
    <xdr:cxnSp macro="">
      <xdr:nvCxnSpPr>
        <xdr:cNvPr id="138" name="直線コネクタ 137"/>
        <xdr:cNvCxnSpPr/>
      </xdr:nvCxnSpPr>
      <xdr:spPr>
        <a:xfrm flipV="1">
          <a:off x="1447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8" name="円/楕円 147"/>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72915</xdr:rowOff>
    </xdr:from>
    <xdr:ext cx="762000" cy="259045"/>
    <xdr:sp macro="" textlink="">
      <xdr:nvSpPr>
        <xdr:cNvPr id="149" name="財政構造の弾力性該当値テキスト"/>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1" name="テキスト ボックス 150"/>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2" name="円/楕円 151"/>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3" name="テキスト ボックス 152"/>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5" name="テキスト ボックス 154"/>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6" name="円/楕円 155"/>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57" name="テキスト ボックス 156"/>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人件費については、人事院勧告や職員数の増加により増額となった。また、物件費についても、ふるさと納税の開始に伴う返礼事業の委託料、消防救急事業の広域化に伴う委託料等の増に伴い増額となった。</a:t>
          </a:r>
          <a:endParaRPr kumimoji="1" lang="en-US" altLang="ja-JP" sz="1100">
            <a:latin typeface="ＭＳ Ｐゴシック"/>
          </a:endParaRPr>
        </a:p>
        <a:p>
          <a:r>
            <a:rPr kumimoji="1" lang="ja-JP" altLang="en-US" sz="1100">
              <a:latin typeface="ＭＳ Ｐゴシック"/>
            </a:rPr>
            <a:t>　その結果、人口</a:t>
          </a:r>
          <a:r>
            <a:rPr kumimoji="1" lang="en-US" altLang="ja-JP" sz="1100">
              <a:latin typeface="ＭＳ Ｐゴシック"/>
            </a:rPr>
            <a:t>1</a:t>
          </a:r>
          <a:r>
            <a:rPr kumimoji="1" lang="ja-JP" altLang="en-US" sz="1100">
              <a:latin typeface="ＭＳ Ｐゴシック"/>
            </a:rPr>
            <a:t>人あたりの人件費・物件費等決算額は前年度と比較すると増額となっているが、類似団体内順位、全国平均及び静岡県平均より下回っている状況である。</a:t>
          </a:r>
          <a:endParaRPr kumimoji="1" lang="en-US" altLang="ja-JP" sz="1100">
            <a:latin typeface="ＭＳ Ｐゴシック"/>
          </a:endParaRPr>
        </a:p>
        <a:p>
          <a:r>
            <a:rPr kumimoji="1" lang="ja-JP" altLang="en-US" sz="1100">
              <a:latin typeface="ＭＳ Ｐゴシック"/>
            </a:rPr>
            <a:t>　下回っている要因として、ごみ処理業務、し尿処理業務、学校給食業務等を一部事務組合で運営しているため、これらの経費を補助費等に区分して計上していることが挙げられる。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37106</xdr:rowOff>
    </xdr:from>
    <xdr:to>
      <xdr:col>7</xdr:col>
      <xdr:colOff>152400</xdr:colOff>
      <xdr:row>81</xdr:row>
      <xdr:rowOff>58868</xdr:rowOff>
    </xdr:to>
    <xdr:cxnSp macro="">
      <xdr:nvCxnSpPr>
        <xdr:cNvPr id="191" name="直線コネクタ 190"/>
        <xdr:cNvCxnSpPr/>
      </xdr:nvCxnSpPr>
      <xdr:spPr>
        <a:xfrm>
          <a:off x="4114800" y="13924556"/>
          <a:ext cx="8382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43646</xdr:rowOff>
    </xdr:from>
    <xdr:ext cx="762000" cy="259045"/>
    <xdr:sp macro="" textlink="">
      <xdr:nvSpPr>
        <xdr:cNvPr id="192" name="人件費・物件費等の状況平均値テキスト"/>
        <xdr:cNvSpPr txBox="1"/>
      </xdr:nvSpPr>
      <xdr:spPr>
        <a:xfrm>
          <a:off x="5041900" y="13931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32815</xdr:rowOff>
    </xdr:from>
    <xdr:to>
      <xdr:col>6</xdr:col>
      <xdr:colOff>0</xdr:colOff>
      <xdr:row>81</xdr:row>
      <xdr:rowOff>37106</xdr:rowOff>
    </xdr:to>
    <xdr:cxnSp macro="">
      <xdr:nvCxnSpPr>
        <xdr:cNvPr id="194" name="直線コネクタ 193"/>
        <xdr:cNvCxnSpPr/>
      </xdr:nvCxnSpPr>
      <xdr:spPr>
        <a:xfrm>
          <a:off x="3225800" y="13920265"/>
          <a:ext cx="8890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28575</xdr:rowOff>
    </xdr:from>
    <xdr:to>
      <xdr:col>4</xdr:col>
      <xdr:colOff>482600</xdr:colOff>
      <xdr:row>81</xdr:row>
      <xdr:rowOff>32815</xdr:rowOff>
    </xdr:to>
    <xdr:cxnSp macro="">
      <xdr:nvCxnSpPr>
        <xdr:cNvPr id="197" name="直線コネクタ 196"/>
        <xdr:cNvCxnSpPr/>
      </xdr:nvCxnSpPr>
      <xdr:spPr>
        <a:xfrm>
          <a:off x="2336800" y="13916025"/>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103790</xdr:rowOff>
    </xdr:from>
    <xdr:ext cx="762000" cy="259045"/>
    <xdr:sp macro="" textlink="">
      <xdr:nvSpPr>
        <xdr:cNvPr id="199" name="テキスト ボックス 198"/>
        <xdr:cNvSpPr txBox="1"/>
      </xdr:nvSpPr>
      <xdr:spPr>
        <a:xfrm>
          <a:off x="2844800" y="139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20315</xdr:rowOff>
    </xdr:from>
    <xdr:to>
      <xdr:col>3</xdr:col>
      <xdr:colOff>279400</xdr:colOff>
      <xdr:row>81</xdr:row>
      <xdr:rowOff>28575</xdr:rowOff>
    </xdr:to>
    <xdr:cxnSp macro="">
      <xdr:nvCxnSpPr>
        <xdr:cNvPr id="200" name="直線コネクタ 199"/>
        <xdr:cNvCxnSpPr/>
      </xdr:nvCxnSpPr>
      <xdr:spPr>
        <a:xfrm>
          <a:off x="1447800" y="13907765"/>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95716</xdr:rowOff>
    </xdr:from>
    <xdr:ext cx="762000" cy="259045"/>
    <xdr:sp macro="" textlink="">
      <xdr:nvSpPr>
        <xdr:cNvPr id="202" name="テキスト ボックス 201"/>
        <xdr:cNvSpPr txBox="1"/>
      </xdr:nvSpPr>
      <xdr:spPr>
        <a:xfrm>
          <a:off x="1955800" y="1398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96024</xdr:rowOff>
    </xdr:from>
    <xdr:ext cx="762000" cy="259045"/>
    <xdr:sp macro="" textlink="">
      <xdr:nvSpPr>
        <xdr:cNvPr id="204" name="テキスト ボックス 203"/>
        <xdr:cNvSpPr txBox="1"/>
      </xdr:nvSpPr>
      <xdr:spPr>
        <a:xfrm>
          <a:off x="1066800" y="1398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8068</xdr:rowOff>
    </xdr:from>
    <xdr:to>
      <xdr:col>7</xdr:col>
      <xdr:colOff>203200</xdr:colOff>
      <xdr:row>81</xdr:row>
      <xdr:rowOff>109668</xdr:rowOff>
    </xdr:to>
    <xdr:sp macro="" textlink="">
      <xdr:nvSpPr>
        <xdr:cNvPr id="210" name="円/楕円 209"/>
        <xdr:cNvSpPr/>
      </xdr:nvSpPr>
      <xdr:spPr>
        <a:xfrm>
          <a:off x="4902200" y="138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100795</xdr:rowOff>
    </xdr:from>
    <xdr:ext cx="762000" cy="259045"/>
    <xdr:sp macro="" textlink="">
      <xdr:nvSpPr>
        <xdr:cNvPr id="211" name="人件費・物件費等の状況該当値テキスト"/>
        <xdr:cNvSpPr txBox="1"/>
      </xdr:nvSpPr>
      <xdr:spPr>
        <a:xfrm>
          <a:off x="5041900" y="1381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157756</xdr:rowOff>
    </xdr:from>
    <xdr:to>
      <xdr:col>6</xdr:col>
      <xdr:colOff>50800</xdr:colOff>
      <xdr:row>81</xdr:row>
      <xdr:rowOff>87906</xdr:rowOff>
    </xdr:to>
    <xdr:sp macro="" textlink="">
      <xdr:nvSpPr>
        <xdr:cNvPr id="212" name="円/楕円 211"/>
        <xdr:cNvSpPr/>
      </xdr:nvSpPr>
      <xdr:spPr>
        <a:xfrm>
          <a:off x="4064000" y="138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98083</xdr:rowOff>
    </xdr:from>
    <xdr:ext cx="736600" cy="259045"/>
    <xdr:sp macro="" textlink="">
      <xdr:nvSpPr>
        <xdr:cNvPr id="213" name="テキスト ボックス 212"/>
        <xdr:cNvSpPr txBox="1"/>
      </xdr:nvSpPr>
      <xdr:spPr>
        <a:xfrm>
          <a:off x="3733800" y="13642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92,417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153465</xdr:rowOff>
    </xdr:from>
    <xdr:to>
      <xdr:col>4</xdr:col>
      <xdr:colOff>533400</xdr:colOff>
      <xdr:row>81</xdr:row>
      <xdr:rowOff>83615</xdr:rowOff>
    </xdr:to>
    <xdr:sp macro="" textlink="">
      <xdr:nvSpPr>
        <xdr:cNvPr id="214" name="円/楕円 213"/>
        <xdr:cNvSpPr/>
      </xdr:nvSpPr>
      <xdr:spPr>
        <a:xfrm>
          <a:off x="3175000" y="138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93792</xdr:rowOff>
    </xdr:from>
    <xdr:ext cx="762000" cy="259045"/>
    <xdr:sp macro="" textlink="">
      <xdr:nvSpPr>
        <xdr:cNvPr id="215" name="テキスト ボックス 214"/>
        <xdr:cNvSpPr txBox="1"/>
      </xdr:nvSpPr>
      <xdr:spPr>
        <a:xfrm>
          <a:off x="2844800" y="136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149225</xdr:rowOff>
    </xdr:from>
    <xdr:to>
      <xdr:col>3</xdr:col>
      <xdr:colOff>330200</xdr:colOff>
      <xdr:row>81</xdr:row>
      <xdr:rowOff>79375</xdr:rowOff>
    </xdr:to>
    <xdr:sp macro="" textlink="">
      <xdr:nvSpPr>
        <xdr:cNvPr id="216" name="円/楕円 215"/>
        <xdr:cNvSpPr/>
      </xdr:nvSpPr>
      <xdr:spPr>
        <a:xfrm>
          <a:off x="22860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89552</xdr:rowOff>
    </xdr:from>
    <xdr:ext cx="762000" cy="259045"/>
    <xdr:sp macro="" textlink="">
      <xdr:nvSpPr>
        <xdr:cNvPr id="217" name="テキスト ボックス 216"/>
        <xdr:cNvSpPr txBox="1"/>
      </xdr:nvSpPr>
      <xdr:spPr>
        <a:xfrm>
          <a:off x="1955800" y="1363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86,053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140965</xdr:rowOff>
    </xdr:from>
    <xdr:to>
      <xdr:col>2</xdr:col>
      <xdr:colOff>127000</xdr:colOff>
      <xdr:row>81</xdr:row>
      <xdr:rowOff>71115</xdr:rowOff>
    </xdr:to>
    <xdr:sp macro="" textlink="">
      <xdr:nvSpPr>
        <xdr:cNvPr id="218" name="円/楕円 217"/>
        <xdr:cNvSpPr/>
      </xdr:nvSpPr>
      <xdr:spPr>
        <a:xfrm>
          <a:off x="1397000" y="1385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81292</xdr:rowOff>
    </xdr:from>
    <xdr:ext cx="762000" cy="259045"/>
    <xdr:sp macro="" textlink="">
      <xdr:nvSpPr>
        <xdr:cNvPr id="219" name="テキスト ボックス 218"/>
        <xdr:cNvSpPr txBox="1"/>
      </xdr:nvSpPr>
      <xdr:spPr>
        <a:xfrm>
          <a:off x="1066800" y="1362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体の職員数が少ないため、算定に用いる学歴及び経験年数による区分に当てはまる職員が特に少ない区分については、人事異動の影響により毎年度数値が大きく変動する。このため、各年度間の変化の幅が大きくなっているが、概ね９７から９８の間で推移している。</a:t>
          </a:r>
          <a:endParaRPr lang="ja-JP" altLang="ja-JP" sz="1400">
            <a:effectLst/>
          </a:endParaRPr>
        </a:p>
        <a:p>
          <a:r>
            <a:rPr lang="ja-JP" altLang="ja-JP" sz="1100">
              <a:solidFill>
                <a:schemeClr val="dk1"/>
              </a:solidFill>
              <a:effectLst/>
              <a:latin typeface="+mn-lt"/>
              <a:ea typeface="+mn-ea"/>
              <a:cs typeface="+mn-cs"/>
            </a:rPr>
            <a:t>しかしながら、全体のラスパイレス指数９７．２に対し、学歴別のラスパイレス指数については、高卒職員の１０１．０に対し、高卒職員の１３倍超の職員数である大卒職員のラスパイレス指数は９４．３となっており、大半の職員は全国町村平均以下というのが実態で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100693</xdr:rowOff>
    </xdr:to>
    <xdr:cxnSp macro="">
      <xdr:nvCxnSpPr>
        <xdr:cNvPr id="255" name="直線コネクタ 254"/>
        <xdr:cNvCxnSpPr/>
      </xdr:nvCxnSpPr>
      <xdr:spPr>
        <a:xfrm flipV="1">
          <a:off x="16179800" y="145705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85</xdr:row>
      <xdr:rowOff>100693</xdr:rowOff>
    </xdr:to>
    <xdr:cxnSp macro="">
      <xdr:nvCxnSpPr>
        <xdr:cNvPr id="258" name="直線コネクタ 257"/>
        <xdr:cNvCxnSpPr/>
      </xdr:nvCxnSpPr>
      <xdr:spPr>
        <a:xfrm>
          <a:off x="15290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69745</xdr:rowOff>
    </xdr:from>
    <xdr:ext cx="736600" cy="259045"/>
    <xdr:sp macro="" textlink="">
      <xdr:nvSpPr>
        <xdr:cNvPr id="260" name="テキスト ボックス 259"/>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85</xdr:row>
      <xdr:rowOff>43241</xdr:rowOff>
    </xdr:to>
    <xdr:cxnSp macro="">
      <xdr:nvCxnSpPr>
        <xdr:cNvPr id="261" name="直線コネクタ 260"/>
        <xdr:cNvCxnSpPr/>
      </xdr:nvCxnSpPr>
      <xdr:spPr>
        <a:xfrm flipV="1">
          <a:off x="14401800" y="1453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2" name="フローチャート : 判断 261"/>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3" name="テキスト ボックス 262"/>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43241</xdr:rowOff>
    </xdr:from>
    <xdr:to>
      <xdr:col>21</xdr:col>
      <xdr:colOff>0</xdr:colOff>
      <xdr:row>89</xdr:row>
      <xdr:rowOff>138793</xdr:rowOff>
    </xdr:to>
    <xdr:cxnSp macro="">
      <xdr:nvCxnSpPr>
        <xdr:cNvPr id="264" name="直線コネクタ 263"/>
        <xdr:cNvCxnSpPr/>
      </xdr:nvCxnSpPr>
      <xdr:spPr>
        <a:xfrm flipV="1">
          <a:off x="13512800" y="14616491"/>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5" name="フローチャート : 判断 264"/>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6" name="テキスト ボックス 265"/>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67" name="フローチャート : 判断 266"/>
        <xdr:cNvSpPr/>
      </xdr:nvSpPr>
      <xdr:spPr>
        <a:xfrm>
          <a:off x="13462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68" name="テキスト ボックス 267"/>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4" name="円/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5"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49893</xdr:rowOff>
    </xdr:from>
    <xdr:to>
      <xdr:col>23</xdr:col>
      <xdr:colOff>457200</xdr:colOff>
      <xdr:row>85</xdr:row>
      <xdr:rowOff>151493</xdr:rowOff>
    </xdr:to>
    <xdr:sp macro="" textlink="">
      <xdr:nvSpPr>
        <xdr:cNvPr id="276" name="円/楕円 275"/>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77" name="テキスト ボックス 276"/>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78" name="円/楕円 277"/>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79" name="テキスト ボックス 278"/>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163891</xdr:rowOff>
    </xdr:from>
    <xdr:to>
      <xdr:col>21</xdr:col>
      <xdr:colOff>50800</xdr:colOff>
      <xdr:row>85</xdr:row>
      <xdr:rowOff>94041</xdr:rowOff>
    </xdr:to>
    <xdr:sp macro="" textlink="">
      <xdr:nvSpPr>
        <xdr:cNvPr id="280" name="円/楕円 279"/>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78818</xdr:rowOff>
    </xdr:from>
    <xdr:ext cx="762000" cy="259045"/>
    <xdr:sp macro="" textlink="">
      <xdr:nvSpPr>
        <xdr:cNvPr id="281" name="テキスト ボックス 280"/>
        <xdr:cNvSpPr txBox="1"/>
      </xdr:nvSpPr>
      <xdr:spPr>
        <a:xfrm>
          <a:off x="14020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2" name="円/楕円 281"/>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2920</xdr:rowOff>
    </xdr:from>
    <xdr:ext cx="762000" cy="259045"/>
    <xdr:sp macro="" textlink="">
      <xdr:nvSpPr>
        <xdr:cNvPr id="283" name="テキスト ボックス 282"/>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津波防災まちづくり事業、こども発達支援事業や教育改革事業といった新たな取組のため、必要最小限の職員の増員を行ってきたが、依然として職員数は、類似団体などと比較しても少ない状況であ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今後も新たに発生する行政需要、国、県からの権限委譲に対応するとともに働き方改革にも対応していく必要もあることから、行政サービスの低下を招かない体制を維持できる適正な職員数となるよう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130538</xdr:rowOff>
    </xdr:from>
    <xdr:to>
      <xdr:col>24</xdr:col>
      <xdr:colOff>558800</xdr:colOff>
      <xdr:row>60</xdr:row>
      <xdr:rowOff>130538</xdr:rowOff>
    </xdr:to>
    <xdr:cxnSp macro="">
      <xdr:nvCxnSpPr>
        <xdr:cNvPr id="320" name="直線コネクタ 319"/>
        <xdr:cNvCxnSpPr/>
      </xdr:nvCxnSpPr>
      <xdr:spPr>
        <a:xfrm>
          <a:off x="16179800" y="104175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84001</xdr:rowOff>
    </xdr:from>
    <xdr:to>
      <xdr:col>23</xdr:col>
      <xdr:colOff>406400</xdr:colOff>
      <xdr:row>60</xdr:row>
      <xdr:rowOff>130538</xdr:rowOff>
    </xdr:to>
    <xdr:cxnSp macro="">
      <xdr:nvCxnSpPr>
        <xdr:cNvPr id="323" name="直線コネクタ 322"/>
        <xdr:cNvCxnSpPr/>
      </xdr:nvCxnSpPr>
      <xdr:spPr>
        <a:xfrm>
          <a:off x="15290800" y="10371001"/>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84001</xdr:rowOff>
    </xdr:from>
    <xdr:to>
      <xdr:col>22</xdr:col>
      <xdr:colOff>203200</xdr:colOff>
      <xdr:row>60</xdr:row>
      <xdr:rowOff>87449</xdr:rowOff>
    </xdr:to>
    <xdr:cxnSp macro="">
      <xdr:nvCxnSpPr>
        <xdr:cNvPr id="326" name="直線コネクタ 325"/>
        <xdr:cNvCxnSpPr/>
      </xdr:nvCxnSpPr>
      <xdr:spPr>
        <a:xfrm flipV="1">
          <a:off x="14401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7" name="フローチャート : 判断 326"/>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28" name="テキスト ボックス 327"/>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44359</xdr:rowOff>
    </xdr:from>
    <xdr:to>
      <xdr:col>21</xdr:col>
      <xdr:colOff>0</xdr:colOff>
      <xdr:row>60</xdr:row>
      <xdr:rowOff>87449</xdr:rowOff>
    </xdr:to>
    <xdr:cxnSp macro="">
      <xdr:nvCxnSpPr>
        <xdr:cNvPr id="329" name="直線コネクタ 328"/>
        <xdr:cNvCxnSpPr/>
      </xdr:nvCxnSpPr>
      <xdr:spPr>
        <a:xfrm>
          <a:off x="13512800" y="10331359"/>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30" name="フローチャート : 判断 329"/>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31" name="テキスト ボックス 330"/>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2" name="フローチャート : 判断 331"/>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77396</xdr:rowOff>
    </xdr:from>
    <xdr:ext cx="762000" cy="259045"/>
    <xdr:sp macro="" textlink="">
      <xdr:nvSpPr>
        <xdr:cNvPr id="333" name="テキスト ボックス 332"/>
        <xdr:cNvSpPr txBox="1"/>
      </xdr:nvSpPr>
      <xdr:spPr>
        <a:xfrm>
          <a:off x="13131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79738</xdr:rowOff>
    </xdr:from>
    <xdr:to>
      <xdr:col>24</xdr:col>
      <xdr:colOff>609600</xdr:colOff>
      <xdr:row>61</xdr:row>
      <xdr:rowOff>9888</xdr:rowOff>
    </xdr:to>
    <xdr:sp macro="" textlink="">
      <xdr:nvSpPr>
        <xdr:cNvPr id="339" name="円/楕円 338"/>
        <xdr:cNvSpPr/>
      </xdr:nvSpPr>
      <xdr:spPr>
        <a:xfrm>
          <a:off x="169672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96265</xdr:rowOff>
    </xdr:from>
    <xdr:ext cx="762000" cy="259045"/>
    <xdr:sp macro="" textlink="">
      <xdr:nvSpPr>
        <xdr:cNvPr id="340" name="定員管理の状況該当値テキスト"/>
        <xdr:cNvSpPr txBox="1"/>
      </xdr:nvSpPr>
      <xdr:spPr>
        <a:xfrm>
          <a:off x="17106900" y="102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79738</xdr:rowOff>
    </xdr:from>
    <xdr:to>
      <xdr:col>23</xdr:col>
      <xdr:colOff>457200</xdr:colOff>
      <xdr:row>61</xdr:row>
      <xdr:rowOff>9888</xdr:rowOff>
    </xdr:to>
    <xdr:sp macro="" textlink="">
      <xdr:nvSpPr>
        <xdr:cNvPr id="341" name="円/楕円 340"/>
        <xdr:cNvSpPr/>
      </xdr:nvSpPr>
      <xdr:spPr>
        <a:xfrm>
          <a:off x="16129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20065</xdr:rowOff>
    </xdr:from>
    <xdr:ext cx="736600" cy="259045"/>
    <xdr:sp macro="" textlink="">
      <xdr:nvSpPr>
        <xdr:cNvPr id="342" name="テキスト ボックス 341"/>
        <xdr:cNvSpPr txBox="1"/>
      </xdr:nvSpPr>
      <xdr:spPr>
        <a:xfrm>
          <a:off x="15798800" y="1013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33201</xdr:rowOff>
    </xdr:from>
    <xdr:to>
      <xdr:col>22</xdr:col>
      <xdr:colOff>254000</xdr:colOff>
      <xdr:row>60</xdr:row>
      <xdr:rowOff>134801</xdr:rowOff>
    </xdr:to>
    <xdr:sp macro="" textlink="">
      <xdr:nvSpPr>
        <xdr:cNvPr id="343" name="円/楕円 342"/>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144978</xdr:rowOff>
    </xdr:from>
    <xdr:ext cx="762000" cy="259045"/>
    <xdr:sp macro="" textlink="">
      <xdr:nvSpPr>
        <xdr:cNvPr id="344" name="テキスト ボックス 343"/>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36649</xdr:rowOff>
    </xdr:from>
    <xdr:to>
      <xdr:col>21</xdr:col>
      <xdr:colOff>50800</xdr:colOff>
      <xdr:row>60</xdr:row>
      <xdr:rowOff>138249</xdr:rowOff>
    </xdr:to>
    <xdr:sp macro="" textlink="">
      <xdr:nvSpPr>
        <xdr:cNvPr id="345" name="円/楕円 344"/>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46" name="テキスト ボックス 345"/>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165009</xdr:rowOff>
    </xdr:from>
    <xdr:to>
      <xdr:col>19</xdr:col>
      <xdr:colOff>533400</xdr:colOff>
      <xdr:row>60</xdr:row>
      <xdr:rowOff>95159</xdr:rowOff>
    </xdr:to>
    <xdr:sp macro="" textlink="">
      <xdr:nvSpPr>
        <xdr:cNvPr id="347" name="円/楕円 346"/>
        <xdr:cNvSpPr/>
      </xdr:nvSpPr>
      <xdr:spPr>
        <a:xfrm>
          <a:off x="13462000" y="1028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105336</xdr:rowOff>
    </xdr:from>
    <xdr:ext cx="762000" cy="259045"/>
    <xdr:sp macro="" textlink="">
      <xdr:nvSpPr>
        <xdr:cNvPr id="348" name="テキスト ボックス 347"/>
        <xdr:cNvSpPr txBox="1"/>
      </xdr:nvSpPr>
      <xdr:spPr>
        <a:xfrm>
          <a:off x="13131800" y="100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一般会計及び公営企業の元金償還額は増額、一部事務組合の元金償還額は減額となったが、全体では増額となったことで分子については増額となった。</a:t>
          </a:r>
          <a:endParaRPr kumimoji="1" lang="en-US" altLang="ja-JP" sz="1100">
            <a:latin typeface="ＭＳ Ｐゴシック"/>
          </a:endParaRPr>
        </a:p>
        <a:p>
          <a:r>
            <a:rPr kumimoji="1" lang="ja-JP" altLang="en-US" sz="1100">
              <a:latin typeface="ＭＳ Ｐゴシック"/>
            </a:rPr>
            <a:t>　また、標準財政規模が増額、普通交付税及び臨時財政対策債が減額となったが、全体では増額となり、分母についても増額となった。</a:t>
          </a:r>
          <a:endParaRPr kumimoji="1" lang="en-US" altLang="ja-JP" sz="1100">
            <a:latin typeface="ＭＳ Ｐゴシック"/>
          </a:endParaRPr>
        </a:p>
        <a:p>
          <a:r>
            <a:rPr kumimoji="1" lang="ja-JP" altLang="en-US" sz="1100">
              <a:latin typeface="ＭＳ Ｐゴシック"/>
            </a:rPr>
            <a:t>　結果、分子、分母ともに増額となったが、分母の増額幅の方が大きいため、前年度より比率が下がるに至った。</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30226</xdr:rowOff>
    </xdr:from>
    <xdr:to>
      <xdr:col>24</xdr:col>
      <xdr:colOff>558800</xdr:colOff>
      <xdr:row>42</xdr:row>
      <xdr:rowOff>44704</xdr:rowOff>
    </xdr:to>
    <xdr:cxnSp macro="">
      <xdr:nvCxnSpPr>
        <xdr:cNvPr id="379" name="直線コネクタ 378"/>
        <xdr:cNvCxnSpPr/>
      </xdr:nvCxnSpPr>
      <xdr:spPr>
        <a:xfrm flipV="1">
          <a:off x="16179800" y="72311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117094</xdr:rowOff>
    </xdr:to>
    <xdr:cxnSp macro="">
      <xdr:nvCxnSpPr>
        <xdr:cNvPr id="382" name="直線コネクタ 381"/>
        <xdr:cNvCxnSpPr/>
      </xdr:nvCxnSpPr>
      <xdr:spPr>
        <a:xfrm flipV="1">
          <a:off x="15290800" y="7245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43</xdr:row>
      <xdr:rowOff>18034</xdr:rowOff>
    </xdr:to>
    <xdr:cxnSp macro="">
      <xdr:nvCxnSpPr>
        <xdr:cNvPr id="385" name="直線コネクタ 384"/>
        <xdr:cNvCxnSpPr/>
      </xdr:nvCxnSpPr>
      <xdr:spPr>
        <a:xfrm flipV="1">
          <a:off x="14401800" y="7317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6" name="フローチャート : 判断 385"/>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166133</xdr:rowOff>
    </xdr:from>
    <xdr:ext cx="762000" cy="259045"/>
    <xdr:sp macro="" textlink="">
      <xdr:nvSpPr>
        <xdr:cNvPr id="387" name="テキスト ボックス 386"/>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100076</xdr:rowOff>
    </xdr:to>
    <xdr:cxnSp macro="">
      <xdr:nvCxnSpPr>
        <xdr:cNvPr id="388" name="直線コネクタ 387"/>
        <xdr:cNvCxnSpPr/>
      </xdr:nvCxnSpPr>
      <xdr:spPr>
        <a:xfrm flipV="1">
          <a:off x="13512800" y="73903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9" name="フローチャート : 判断 388"/>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0" name="テキスト ボックス 389"/>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91" name="フローチャート : 判断 390"/>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2" name="テキスト ボックス 391"/>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398" name="円/楕円 397"/>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399"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0" name="円/楕円 399"/>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1" name="テキスト ボックス 400"/>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2" name="円/楕円 401"/>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152671</xdr:rowOff>
    </xdr:from>
    <xdr:ext cx="762000" cy="259045"/>
    <xdr:sp macro="" textlink="">
      <xdr:nvSpPr>
        <xdr:cNvPr id="403" name="テキスト ボックス 402"/>
        <xdr:cNvSpPr txBox="1"/>
      </xdr:nvSpPr>
      <xdr:spPr>
        <a:xfrm>
          <a:off x="14909800" y="735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4" name="円/楕円 403"/>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405" name="テキスト ボックス 404"/>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49276</xdr:rowOff>
    </xdr:from>
    <xdr:to>
      <xdr:col>19</xdr:col>
      <xdr:colOff>533400</xdr:colOff>
      <xdr:row>43</xdr:row>
      <xdr:rowOff>150876</xdr:rowOff>
    </xdr:to>
    <xdr:sp macro="" textlink="">
      <xdr:nvSpPr>
        <xdr:cNvPr id="406" name="円/楕円 405"/>
        <xdr:cNvSpPr/>
      </xdr:nvSpPr>
      <xdr:spPr>
        <a:xfrm>
          <a:off x="13462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135653</xdr:rowOff>
    </xdr:from>
    <xdr:ext cx="762000" cy="259045"/>
    <xdr:sp macro="" textlink="">
      <xdr:nvSpPr>
        <xdr:cNvPr id="407" name="テキスト ボックス 406"/>
        <xdr:cNvSpPr txBox="1"/>
      </xdr:nvSpPr>
      <xdr:spPr>
        <a:xfrm>
          <a:off x="13131800" y="75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地方債残高が一般会計では減額となったが、公営企業及び一部事務組合でほぼ同額増額となった。また、基金が増額となったが、基準財政需要額がほぼ同額減額となったことなどから分子については前年度と同額程度となった。</a:t>
          </a:r>
          <a:endParaRPr kumimoji="1" lang="en-US" altLang="ja-JP" sz="1100">
            <a:latin typeface="ＭＳ Ｐゴシック"/>
          </a:endParaRPr>
        </a:p>
        <a:p>
          <a:r>
            <a:rPr kumimoji="1" lang="ja-JP" altLang="en-US" sz="1100">
              <a:latin typeface="ＭＳ Ｐゴシック"/>
            </a:rPr>
            <a:t>　また、標準財政規模が増額となったが、算入公債費がほぼ同額減額となったことにより、分母についても前年度とほぼ同額程度となった。</a:t>
          </a:r>
          <a:endParaRPr kumimoji="1" lang="en-US" altLang="ja-JP" sz="1100">
            <a:latin typeface="ＭＳ Ｐゴシック"/>
          </a:endParaRPr>
        </a:p>
        <a:p>
          <a:r>
            <a:rPr kumimoji="1" lang="ja-JP" altLang="en-US" sz="1100">
              <a:latin typeface="ＭＳ Ｐゴシック"/>
            </a:rPr>
            <a:t>　結果、分子、分母ともに前年度と同額程度となり、比率についてもほぼ同値となっている。</a:t>
          </a:r>
          <a:endParaRPr kumimoji="1" lang="en-US" altLang="ja-JP" sz="11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56727</xdr:rowOff>
    </xdr:from>
    <xdr:to>
      <xdr:col>24</xdr:col>
      <xdr:colOff>558800</xdr:colOff>
      <xdr:row>18</xdr:row>
      <xdr:rowOff>57876</xdr:rowOff>
    </xdr:to>
    <xdr:cxnSp macro="">
      <xdr:nvCxnSpPr>
        <xdr:cNvPr id="443" name="直線コネクタ 442"/>
        <xdr:cNvCxnSpPr/>
      </xdr:nvCxnSpPr>
      <xdr:spPr>
        <a:xfrm>
          <a:off x="16179800" y="314282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56727</xdr:rowOff>
    </xdr:from>
    <xdr:to>
      <xdr:col>23</xdr:col>
      <xdr:colOff>406400</xdr:colOff>
      <xdr:row>19</xdr:row>
      <xdr:rowOff>24311</xdr:rowOff>
    </xdr:to>
    <xdr:cxnSp macro="">
      <xdr:nvCxnSpPr>
        <xdr:cNvPr id="446" name="直線コネクタ 445"/>
        <xdr:cNvCxnSpPr/>
      </xdr:nvCxnSpPr>
      <xdr:spPr>
        <a:xfrm flipV="1">
          <a:off x="15290800" y="3142827"/>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24311</xdr:rowOff>
    </xdr:from>
    <xdr:to>
      <xdr:col>22</xdr:col>
      <xdr:colOff>203200</xdr:colOff>
      <xdr:row>20</xdr:row>
      <xdr:rowOff>65435</xdr:rowOff>
    </xdr:to>
    <xdr:cxnSp macro="">
      <xdr:nvCxnSpPr>
        <xdr:cNvPr id="449" name="直線コネクタ 448"/>
        <xdr:cNvCxnSpPr/>
      </xdr:nvCxnSpPr>
      <xdr:spPr>
        <a:xfrm flipV="1">
          <a:off x="14401800" y="3281861"/>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50" name="フローチャート : 判断 449"/>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51" name="テキスト ボックス 450"/>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6410</xdr:rowOff>
    </xdr:from>
    <xdr:to>
      <xdr:col>21</xdr:col>
      <xdr:colOff>0</xdr:colOff>
      <xdr:row>20</xdr:row>
      <xdr:rowOff>65435</xdr:rowOff>
    </xdr:to>
    <xdr:cxnSp macro="">
      <xdr:nvCxnSpPr>
        <xdr:cNvPr id="452" name="直線コネクタ 451"/>
        <xdr:cNvCxnSpPr/>
      </xdr:nvCxnSpPr>
      <xdr:spPr>
        <a:xfrm>
          <a:off x="13512800" y="2921060"/>
          <a:ext cx="889000" cy="57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3" name="フローチャート : 判断 452"/>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4" name="テキスト ボックス 453"/>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5" name="フローチャート : 判断 454"/>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6" name="テキスト ボックス 455"/>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7076</xdr:rowOff>
    </xdr:from>
    <xdr:to>
      <xdr:col>24</xdr:col>
      <xdr:colOff>609600</xdr:colOff>
      <xdr:row>18</xdr:row>
      <xdr:rowOff>108676</xdr:rowOff>
    </xdr:to>
    <xdr:sp macro="" textlink="">
      <xdr:nvSpPr>
        <xdr:cNvPr id="462" name="円/楕円 461"/>
        <xdr:cNvSpPr/>
      </xdr:nvSpPr>
      <xdr:spPr>
        <a:xfrm>
          <a:off x="169672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150603</xdr:rowOff>
    </xdr:from>
    <xdr:ext cx="762000" cy="259045"/>
    <xdr:sp macro="" textlink="">
      <xdr:nvSpPr>
        <xdr:cNvPr id="463" name="将来負担の状況該当値テキスト"/>
        <xdr:cNvSpPr txBox="1"/>
      </xdr:nvSpPr>
      <xdr:spPr>
        <a:xfrm>
          <a:off x="17106900" y="306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5927</xdr:rowOff>
    </xdr:from>
    <xdr:to>
      <xdr:col>23</xdr:col>
      <xdr:colOff>457200</xdr:colOff>
      <xdr:row>18</xdr:row>
      <xdr:rowOff>107527</xdr:rowOff>
    </xdr:to>
    <xdr:sp macro="" textlink="">
      <xdr:nvSpPr>
        <xdr:cNvPr id="464" name="円/楕円 463"/>
        <xdr:cNvSpPr/>
      </xdr:nvSpPr>
      <xdr:spPr>
        <a:xfrm>
          <a:off x="16129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92304</xdr:rowOff>
    </xdr:from>
    <xdr:ext cx="736600" cy="259045"/>
    <xdr:sp macro="" textlink="">
      <xdr:nvSpPr>
        <xdr:cNvPr id="465" name="テキスト ボックス 464"/>
        <xdr:cNvSpPr txBox="1"/>
      </xdr:nvSpPr>
      <xdr:spPr>
        <a:xfrm>
          <a:off x="15798800" y="317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144962</xdr:rowOff>
    </xdr:from>
    <xdr:to>
      <xdr:col>22</xdr:col>
      <xdr:colOff>254000</xdr:colOff>
      <xdr:row>19</xdr:row>
      <xdr:rowOff>75112</xdr:rowOff>
    </xdr:to>
    <xdr:sp macro="" textlink="">
      <xdr:nvSpPr>
        <xdr:cNvPr id="466" name="円/楕円 465"/>
        <xdr:cNvSpPr/>
      </xdr:nvSpPr>
      <xdr:spPr>
        <a:xfrm>
          <a:off x="152400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59888</xdr:rowOff>
    </xdr:from>
    <xdr:ext cx="762000" cy="259045"/>
    <xdr:sp macro="" textlink="">
      <xdr:nvSpPr>
        <xdr:cNvPr id="467" name="テキスト ボックス 466"/>
        <xdr:cNvSpPr txBox="1"/>
      </xdr:nvSpPr>
      <xdr:spPr>
        <a:xfrm>
          <a:off x="14909800" y="33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14635</xdr:rowOff>
    </xdr:from>
    <xdr:to>
      <xdr:col>21</xdr:col>
      <xdr:colOff>50800</xdr:colOff>
      <xdr:row>20</xdr:row>
      <xdr:rowOff>116235</xdr:rowOff>
    </xdr:to>
    <xdr:sp macro="" textlink="">
      <xdr:nvSpPr>
        <xdr:cNvPr id="468" name="円/楕円 467"/>
        <xdr:cNvSpPr/>
      </xdr:nvSpPr>
      <xdr:spPr>
        <a:xfrm>
          <a:off x="14351000" y="34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101012</xdr:rowOff>
    </xdr:from>
    <xdr:ext cx="762000" cy="259045"/>
    <xdr:sp macro="" textlink="">
      <xdr:nvSpPr>
        <xdr:cNvPr id="469" name="テキスト ボックス 468"/>
        <xdr:cNvSpPr txBox="1"/>
      </xdr:nvSpPr>
      <xdr:spPr>
        <a:xfrm>
          <a:off x="14020800" y="353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127060</xdr:rowOff>
    </xdr:from>
    <xdr:to>
      <xdr:col>19</xdr:col>
      <xdr:colOff>533400</xdr:colOff>
      <xdr:row>17</xdr:row>
      <xdr:rowOff>57210</xdr:rowOff>
    </xdr:to>
    <xdr:sp macro="" textlink="">
      <xdr:nvSpPr>
        <xdr:cNvPr id="470" name="円/楕円 469"/>
        <xdr:cNvSpPr/>
      </xdr:nvSpPr>
      <xdr:spPr>
        <a:xfrm>
          <a:off x="13462000" y="28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41987</xdr:rowOff>
    </xdr:from>
    <xdr:ext cx="762000" cy="259045"/>
    <xdr:sp macro="" textlink="">
      <xdr:nvSpPr>
        <xdr:cNvPr id="471" name="テキスト ボックス 470"/>
        <xdr:cNvSpPr txBox="1"/>
      </xdr:nvSpPr>
      <xdr:spPr>
        <a:xfrm>
          <a:off x="13131800" y="295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人事院勧告や職員数の増加により増額となったため、昨年度より</a:t>
          </a:r>
          <a:r>
            <a:rPr kumimoji="1" lang="en-US" altLang="ja-JP" sz="1100">
              <a:latin typeface="ＭＳ Ｐゴシック"/>
            </a:rPr>
            <a:t>2.0</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　類似団体内順位、全国平均及び静岡県平均と比較すると低い比率となっているが、ごみ処理業務、し尿処理業務、学校給食業務等を一部事務組合で運営しており、これらの経費が補助費等に区分されているためである。また、消防業務を広域化しており、その経費は委託料として物件費に計上されている。</a:t>
          </a:r>
          <a:endParaRPr kumimoji="1" lang="en-US" altLang="ja-JP" sz="1100">
            <a:latin typeface="ＭＳ Ｐゴシック"/>
          </a:endParaRPr>
        </a:p>
        <a:p>
          <a:r>
            <a:rPr kumimoji="1" lang="ja-JP" altLang="en-US" sz="1100">
              <a:latin typeface="ＭＳ Ｐゴシック"/>
            </a:rPr>
            <a:t>　今後も国の人事院勧告に基づいた適正な給与体制を維持しながら、人件費増大の抑制を図っていく必要がある。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157480</xdr:rowOff>
    </xdr:to>
    <xdr:cxnSp macro="">
      <xdr:nvCxnSpPr>
        <xdr:cNvPr id="66" name="直線コネクタ 65"/>
        <xdr:cNvCxnSpPr/>
      </xdr:nvCxnSpPr>
      <xdr:spPr>
        <a:xfrm>
          <a:off x="3987800" y="58343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34</xdr:row>
      <xdr:rowOff>5080</xdr:rowOff>
    </xdr:to>
    <xdr:cxnSp macro="">
      <xdr:nvCxnSpPr>
        <xdr:cNvPr id="69" name="直線コネクタ 68"/>
        <xdr:cNvCxnSpPr/>
      </xdr:nvCxnSpPr>
      <xdr:spPr>
        <a:xfrm>
          <a:off x="3098800" y="580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100330</xdr:rowOff>
    </xdr:from>
    <xdr:to>
      <xdr:col>4</xdr:col>
      <xdr:colOff>346075</xdr:colOff>
      <xdr:row>33</xdr:row>
      <xdr:rowOff>146050</xdr:rowOff>
    </xdr:to>
    <xdr:cxnSp macro="">
      <xdr:nvCxnSpPr>
        <xdr:cNvPr id="72" name="直線コネクタ 71"/>
        <xdr:cNvCxnSpPr/>
      </xdr:nvCxnSpPr>
      <xdr:spPr>
        <a:xfrm>
          <a:off x="2209800" y="575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100330</xdr:rowOff>
    </xdr:from>
    <xdr:to>
      <xdr:col>3</xdr:col>
      <xdr:colOff>142875</xdr:colOff>
      <xdr:row>33</xdr:row>
      <xdr:rowOff>168910</xdr:rowOff>
    </xdr:to>
    <xdr:cxnSp macro="">
      <xdr:nvCxnSpPr>
        <xdr:cNvPr id="75" name="直線コネクタ 74"/>
        <xdr:cNvCxnSpPr/>
      </xdr:nvCxnSpPr>
      <xdr:spPr>
        <a:xfrm flipV="1">
          <a:off x="1320800" y="575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106680</xdr:rowOff>
    </xdr:from>
    <xdr:to>
      <xdr:col>7</xdr:col>
      <xdr:colOff>66675</xdr:colOff>
      <xdr:row>35</xdr:row>
      <xdr:rowOff>36830</xdr:rowOff>
    </xdr:to>
    <xdr:sp macro="" textlink="">
      <xdr:nvSpPr>
        <xdr:cNvPr id="85" name="円/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125730</xdr:rowOff>
    </xdr:from>
    <xdr:to>
      <xdr:col>5</xdr:col>
      <xdr:colOff>600075</xdr:colOff>
      <xdr:row>34</xdr:row>
      <xdr:rowOff>55880</xdr:rowOff>
    </xdr:to>
    <xdr:sp macro="" textlink="">
      <xdr:nvSpPr>
        <xdr:cNvPr id="87" name="円/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49530</xdr:rowOff>
    </xdr:from>
    <xdr:to>
      <xdr:col>3</xdr:col>
      <xdr:colOff>193675</xdr:colOff>
      <xdr:row>33</xdr:row>
      <xdr:rowOff>151130</xdr:rowOff>
    </xdr:to>
    <xdr:sp macro="" textlink="">
      <xdr:nvSpPr>
        <xdr:cNvPr id="91" name="円/楕円 90"/>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161307</xdr:rowOff>
    </xdr:from>
    <xdr:ext cx="762000" cy="259045"/>
    <xdr:sp macro="" textlink="">
      <xdr:nvSpPr>
        <xdr:cNvPr id="92" name="テキスト ボックス 91"/>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118110</xdr:rowOff>
    </xdr:from>
    <xdr:to>
      <xdr:col>1</xdr:col>
      <xdr:colOff>676275</xdr:colOff>
      <xdr:row>34</xdr:row>
      <xdr:rowOff>48260</xdr:rowOff>
    </xdr:to>
    <xdr:sp macro="" textlink="">
      <xdr:nvSpPr>
        <xdr:cNvPr id="93" name="円/楕円 92"/>
        <xdr:cNvSpPr/>
      </xdr:nvSpPr>
      <xdr:spPr>
        <a:xfrm>
          <a:off x="1270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58437</xdr:rowOff>
    </xdr:from>
    <xdr:ext cx="762000" cy="259045"/>
    <xdr:sp macro="" textlink="">
      <xdr:nvSpPr>
        <xdr:cNvPr id="94" name="テキスト ボックス 93"/>
        <xdr:cNvSpPr txBox="1"/>
      </xdr:nvSpPr>
      <xdr:spPr>
        <a:xfrm>
          <a:off x="939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ふるさと納税の開始に伴う返礼事業の業務委託料や消防救急事業の広域化に伴う消防救急広域事業委託料により増額となっており、比率についても</a:t>
          </a:r>
          <a:r>
            <a:rPr kumimoji="1" lang="en-US" altLang="ja-JP" sz="1100">
              <a:latin typeface="ＭＳ Ｐゴシック"/>
            </a:rPr>
            <a:t>1.7</a:t>
          </a:r>
          <a:r>
            <a:rPr kumimoji="1" lang="ja-JP" altLang="en-US" sz="1100">
              <a:latin typeface="ＭＳ Ｐゴシック"/>
            </a:rPr>
            <a:t>ポイントの増加となっている。</a:t>
          </a:r>
          <a:endParaRPr kumimoji="1" lang="en-US" altLang="ja-JP" sz="1100">
            <a:latin typeface="ＭＳ Ｐゴシック"/>
          </a:endParaRPr>
        </a:p>
        <a:p>
          <a:r>
            <a:rPr kumimoji="1" lang="ja-JP" altLang="en-US" sz="1100">
              <a:latin typeface="ＭＳ Ｐゴシック"/>
            </a:rPr>
            <a:t>　類似団体内順位、全国平均及び静岡県平均と比較すると低い比率となっているが、ごみ処理業務、し尿処理業務、学校給食業務等を一部事務組合で運営しており、これらの経費は補助費等に区分されているためである。</a:t>
          </a:r>
          <a:endParaRPr kumimoji="1" lang="en-US" altLang="ja-JP" sz="1100">
            <a:latin typeface="ＭＳ Ｐゴシック"/>
          </a:endParaRPr>
        </a:p>
        <a:p>
          <a:r>
            <a:rPr kumimoji="1" lang="ja-JP" altLang="en-US" sz="1100">
              <a:latin typeface="ＭＳ Ｐゴシック"/>
            </a:rPr>
            <a:t>　今後は、より一層の節減合理化や行政改革の取組が必要である。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48079</xdr:rowOff>
    </xdr:from>
    <xdr:to>
      <xdr:col>24</xdr:col>
      <xdr:colOff>31750</xdr:colOff>
      <xdr:row>14</xdr:row>
      <xdr:rowOff>61686</xdr:rowOff>
    </xdr:to>
    <xdr:cxnSp macro="">
      <xdr:nvCxnSpPr>
        <xdr:cNvPr id="129" name="直線コネクタ 128"/>
        <xdr:cNvCxnSpPr/>
      </xdr:nvCxnSpPr>
      <xdr:spPr>
        <a:xfrm>
          <a:off x="15671800" y="2276929"/>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48079</xdr:rowOff>
    </xdr:from>
    <xdr:to>
      <xdr:col>22</xdr:col>
      <xdr:colOff>565150</xdr:colOff>
      <xdr:row>13</xdr:row>
      <xdr:rowOff>80736</xdr:rowOff>
    </xdr:to>
    <xdr:cxnSp macro="">
      <xdr:nvCxnSpPr>
        <xdr:cNvPr id="132" name="直線コネクタ 131"/>
        <xdr:cNvCxnSpPr/>
      </xdr:nvCxnSpPr>
      <xdr:spPr>
        <a:xfrm flipV="1">
          <a:off x="14782800" y="227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80736</xdr:rowOff>
    </xdr:from>
    <xdr:to>
      <xdr:col>21</xdr:col>
      <xdr:colOff>361950</xdr:colOff>
      <xdr:row>13</xdr:row>
      <xdr:rowOff>113393</xdr:rowOff>
    </xdr:to>
    <xdr:cxnSp macro="">
      <xdr:nvCxnSpPr>
        <xdr:cNvPr id="135" name="直線コネクタ 134"/>
        <xdr:cNvCxnSpPr/>
      </xdr:nvCxnSpPr>
      <xdr:spPr>
        <a:xfrm flipV="1">
          <a:off x="13893800" y="2309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143329</xdr:rowOff>
    </xdr:from>
    <xdr:to>
      <xdr:col>20</xdr:col>
      <xdr:colOff>158750</xdr:colOff>
      <xdr:row>13</xdr:row>
      <xdr:rowOff>113393</xdr:rowOff>
    </xdr:to>
    <xdr:cxnSp macro="">
      <xdr:nvCxnSpPr>
        <xdr:cNvPr id="138" name="直線コネクタ 137"/>
        <xdr:cNvCxnSpPr/>
      </xdr:nvCxnSpPr>
      <xdr:spPr>
        <a:xfrm>
          <a:off x="13004800" y="2200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99984</xdr:rowOff>
    </xdr:from>
    <xdr:ext cx="762000" cy="259045"/>
    <xdr:sp macro="" textlink="">
      <xdr:nvSpPr>
        <xdr:cNvPr id="142" name="テキスト ボックス 141"/>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8" name="円/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90913</xdr:rowOff>
    </xdr:from>
    <xdr:ext cx="762000" cy="259045"/>
    <xdr:sp macro="" textlink="">
      <xdr:nvSpPr>
        <xdr:cNvPr id="149" name="物件費該当値テキスト"/>
        <xdr:cNvSpPr txBox="1"/>
      </xdr:nvSpPr>
      <xdr:spPr>
        <a:xfrm>
          <a:off x="16598900" y="23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168729</xdr:rowOff>
    </xdr:from>
    <xdr:to>
      <xdr:col>22</xdr:col>
      <xdr:colOff>615950</xdr:colOff>
      <xdr:row>13</xdr:row>
      <xdr:rowOff>98879</xdr:rowOff>
    </xdr:to>
    <xdr:sp macro="" textlink="">
      <xdr:nvSpPr>
        <xdr:cNvPr id="150" name="円/楕円 149"/>
        <xdr:cNvSpPr/>
      </xdr:nvSpPr>
      <xdr:spPr>
        <a:xfrm>
          <a:off x="15621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109056</xdr:rowOff>
    </xdr:from>
    <xdr:ext cx="736600" cy="259045"/>
    <xdr:sp macro="" textlink="">
      <xdr:nvSpPr>
        <xdr:cNvPr id="151" name="テキスト ボックス 150"/>
        <xdr:cNvSpPr txBox="1"/>
      </xdr:nvSpPr>
      <xdr:spPr>
        <a:xfrm>
          <a:off x="15290800" y="199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29936</xdr:rowOff>
    </xdr:from>
    <xdr:to>
      <xdr:col>21</xdr:col>
      <xdr:colOff>412750</xdr:colOff>
      <xdr:row>13</xdr:row>
      <xdr:rowOff>131536</xdr:rowOff>
    </xdr:to>
    <xdr:sp macro="" textlink="">
      <xdr:nvSpPr>
        <xdr:cNvPr id="152" name="円/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62593</xdr:rowOff>
    </xdr:from>
    <xdr:to>
      <xdr:col>20</xdr:col>
      <xdr:colOff>209550</xdr:colOff>
      <xdr:row>13</xdr:row>
      <xdr:rowOff>164193</xdr:rowOff>
    </xdr:to>
    <xdr:sp macro="" textlink="">
      <xdr:nvSpPr>
        <xdr:cNvPr id="154" name="円/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92529</xdr:rowOff>
    </xdr:from>
    <xdr:to>
      <xdr:col>19</xdr:col>
      <xdr:colOff>6350</xdr:colOff>
      <xdr:row>13</xdr:row>
      <xdr:rowOff>22679</xdr:rowOff>
    </xdr:to>
    <xdr:sp macro="" textlink="">
      <xdr:nvSpPr>
        <xdr:cNvPr id="156" name="円/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対象児童の減少に伴い児童手当が減額となる一方、障害者自立支援給付費、臨時福祉給付金等が増額したことにより、全体としては増額となったが、分母となる標準財政規模も増額となっていることから比率としては</a:t>
          </a:r>
          <a:r>
            <a:rPr kumimoji="1" lang="en-US" altLang="ja-JP" sz="1100">
              <a:latin typeface="ＭＳ Ｐゴシック"/>
            </a:rPr>
            <a:t>0.3</a:t>
          </a:r>
          <a:r>
            <a:rPr kumimoji="1" lang="ja-JP" altLang="en-US" sz="1100">
              <a:latin typeface="ＭＳ Ｐゴシック"/>
            </a:rPr>
            <a:t>ポイントの減少となった。</a:t>
          </a:r>
          <a:endParaRPr kumimoji="1" lang="en-US" altLang="ja-JP" sz="1100">
            <a:latin typeface="ＭＳ Ｐゴシック"/>
          </a:endParaRPr>
        </a:p>
        <a:p>
          <a:r>
            <a:rPr kumimoji="1" lang="ja-JP" altLang="en-US" sz="1100">
              <a:latin typeface="ＭＳ Ｐゴシック"/>
            </a:rPr>
            <a:t>　類似団体内順位、全国平均及び静岡県平均と比較すると低い比率となっているが、経常的な障害者自立支援給付費は毎年増額となっており、今後も社会保障給付費の増加が見込まれるため、比率上昇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94343</xdr:rowOff>
    </xdr:from>
    <xdr:to>
      <xdr:col>7</xdr:col>
      <xdr:colOff>15875</xdr:colOff>
      <xdr:row>52</xdr:row>
      <xdr:rowOff>143328</xdr:rowOff>
    </xdr:to>
    <xdr:cxnSp macro="">
      <xdr:nvCxnSpPr>
        <xdr:cNvPr id="192" name="直線コネクタ 191"/>
        <xdr:cNvCxnSpPr/>
      </xdr:nvCxnSpPr>
      <xdr:spPr>
        <a:xfrm flipV="1">
          <a:off x="3987800" y="90097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167822</xdr:rowOff>
    </xdr:to>
    <xdr:cxnSp macro="">
      <xdr:nvCxnSpPr>
        <xdr:cNvPr id="195" name="直線コネクタ 194"/>
        <xdr:cNvCxnSpPr/>
      </xdr:nvCxnSpPr>
      <xdr:spPr>
        <a:xfrm flipV="1">
          <a:off x="3098800" y="9058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167822</xdr:rowOff>
    </xdr:to>
    <xdr:cxnSp macro="">
      <xdr:nvCxnSpPr>
        <xdr:cNvPr id="198" name="直線コネクタ 197"/>
        <xdr:cNvCxnSpPr/>
      </xdr:nvCxnSpPr>
      <xdr:spPr>
        <a:xfrm>
          <a:off x="2209800" y="9107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69850</xdr:rowOff>
    </xdr:to>
    <xdr:cxnSp macro="">
      <xdr:nvCxnSpPr>
        <xdr:cNvPr id="201" name="直線コネクタ 200"/>
        <xdr:cNvCxnSpPr/>
      </xdr:nvCxnSpPr>
      <xdr:spPr>
        <a:xfrm flipV="1">
          <a:off x="1320800" y="9107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05" name="テキスト ボックス 20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43543</xdr:rowOff>
    </xdr:from>
    <xdr:to>
      <xdr:col>7</xdr:col>
      <xdr:colOff>66675</xdr:colOff>
      <xdr:row>52</xdr:row>
      <xdr:rowOff>145143</xdr:rowOff>
    </xdr:to>
    <xdr:sp macro="" textlink="">
      <xdr:nvSpPr>
        <xdr:cNvPr id="211" name="円/楕円 210"/>
        <xdr:cNvSpPr/>
      </xdr:nvSpPr>
      <xdr:spPr>
        <a:xfrm>
          <a:off x="47752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123570</xdr:rowOff>
    </xdr:from>
    <xdr:ext cx="762000" cy="259045"/>
    <xdr:sp macro="" textlink="">
      <xdr:nvSpPr>
        <xdr:cNvPr id="212" name="扶助費該当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13" name="円/楕円 212"/>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14" name="テキスト ボックス 213"/>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5" name="円/楕円 214"/>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6" name="テキスト ボックス 215"/>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17" name="円/楕円 216"/>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8" name="テキスト ボックス 217"/>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9" name="円/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国民健康保険事業会計及び公共下水道事業会計への繰出金が減額となったが、ふるさと納税の開始に伴いふるさとよしだ寄附金基金積立金が増額となった。</a:t>
          </a:r>
          <a:endParaRPr kumimoji="1" lang="en-US" altLang="ja-JP" sz="1100">
            <a:latin typeface="ＭＳ Ｐゴシック"/>
          </a:endParaRPr>
        </a:p>
        <a:p>
          <a:r>
            <a:rPr kumimoji="1" lang="ja-JP" altLang="en-US" sz="1100">
              <a:latin typeface="ＭＳ Ｐゴシック"/>
            </a:rPr>
            <a:t>　結果全体としては増額となり比率も</a:t>
          </a:r>
          <a:r>
            <a:rPr kumimoji="1" lang="en-US" altLang="ja-JP" sz="1100">
              <a:latin typeface="ＭＳ Ｐゴシック"/>
            </a:rPr>
            <a:t>0.5</a:t>
          </a:r>
          <a:r>
            <a:rPr kumimoji="1" lang="ja-JP" altLang="en-US" sz="1100">
              <a:latin typeface="ＭＳ Ｐゴシック"/>
            </a:rPr>
            <a:t>ポイントの増加となった。</a:t>
          </a:r>
          <a:endParaRPr kumimoji="1" lang="en-US" altLang="ja-JP" sz="1100">
            <a:latin typeface="ＭＳ Ｐゴシック"/>
          </a:endParaRPr>
        </a:p>
        <a:p>
          <a:r>
            <a:rPr kumimoji="1" lang="ja-JP" altLang="en-US" sz="1100">
              <a:latin typeface="ＭＳ Ｐゴシック"/>
            </a:rPr>
            <a:t>　類似団体内順位、全国平均及び静岡県平均と比較すると若干低い比率となっている。今後も繰出金の増加等に備え、比率上昇の抑制に努める必要がある。</a:t>
          </a:r>
          <a:endParaRPr kumimoji="1" lang="en-US" altLang="ja-JP"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62230</xdr:rowOff>
    </xdr:to>
    <xdr:cxnSp macro="">
      <xdr:nvCxnSpPr>
        <xdr:cNvPr id="253" name="直線コネクタ 252"/>
        <xdr:cNvCxnSpPr/>
      </xdr:nvCxnSpPr>
      <xdr:spPr>
        <a:xfrm>
          <a:off x="15671800" y="979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77470</xdr:rowOff>
    </xdr:to>
    <xdr:cxnSp macro="">
      <xdr:nvCxnSpPr>
        <xdr:cNvPr id="256" name="直線コネクタ 255"/>
        <xdr:cNvCxnSpPr/>
      </xdr:nvCxnSpPr>
      <xdr:spPr>
        <a:xfrm flipV="1">
          <a:off x="14782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77470</xdr:rowOff>
    </xdr:to>
    <xdr:cxnSp macro="">
      <xdr:nvCxnSpPr>
        <xdr:cNvPr id="259" name="直線コネクタ 258"/>
        <xdr:cNvCxnSpPr/>
      </xdr:nvCxnSpPr>
      <xdr:spPr>
        <a:xfrm>
          <a:off x="13893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69850</xdr:rowOff>
    </xdr:to>
    <xdr:cxnSp macro="">
      <xdr:nvCxnSpPr>
        <xdr:cNvPr id="262" name="直線コネクタ 261"/>
        <xdr:cNvCxnSpPr/>
      </xdr:nvCxnSpPr>
      <xdr:spPr>
        <a:xfrm>
          <a:off x="13004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6" name="テキスト ボックス 265"/>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2" name="円/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4" name="円/楕円 273"/>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5" name="テキスト ボックス 274"/>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6" name="円/楕円 275"/>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7" name="テキスト ボックス 276"/>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8" name="円/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9" name="テキスト ボックス 278"/>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80" name="円/楕円 279"/>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81" name="テキスト ボックス 280"/>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吉田町牧之原市広域施設組合負担金が減額となったが、ふるさと納税開始に伴う返礼品代や介護サービス提供体制整備促進事業費補助金により全体としては増額となった。</a:t>
          </a:r>
          <a:r>
            <a:rPr kumimoji="1" lang="ja-JP" altLang="ja-JP" sz="1100">
              <a:solidFill>
                <a:schemeClr val="dk1"/>
              </a:solidFill>
              <a:effectLst/>
              <a:latin typeface="+mn-lt"/>
              <a:ea typeface="+mn-ea"/>
              <a:cs typeface="+mn-cs"/>
            </a:rPr>
            <a:t>分母となる標準財政規模も増額となっていることから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比率としては</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ポイントの減少となっている。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類似団体内順位、全国平均及び静岡県平均と比較すると高い比率になっているが、ごみ処理業務、し尿処理業務、学校給食業務等を一部事務組合で運営しており、これらの経費が補助費等に区分され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今後はより一層経費負担の抑制に努める必要がある。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39</xdr:row>
      <xdr:rowOff>78994</xdr:rowOff>
    </xdr:to>
    <xdr:cxnSp macro="">
      <xdr:nvCxnSpPr>
        <xdr:cNvPr id="311" name="直線コネクタ 310"/>
        <xdr:cNvCxnSpPr/>
      </xdr:nvCxnSpPr>
      <xdr:spPr>
        <a:xfrm flipV="1">
          <a:off x="15671800" y="66146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78994</xdr:rowOff>
    </xdr:from>
    <xdr:to>
      <xdr:col>22</xdr:col>
      <xdr:colOff>565150</xdr:colOff>
      <xdr:row>39</xdr:row>
      <xdr:rowOff>133858</xdr:rowOff>
    </xdr:to>
    <xdr:cxnSp macro="">
      <xdr:nvCxnSpPr>
        <xdr:cNvPr id="314" name="直線コネクタ 313"/>
        <xdr:cNvCxnSpPr/>
      </xdr:nvCxnSpPr>
      <xdr:spPr>
        <a:xfrm flipV="1">
          <a:off x="14782800" y="67655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133858</xdr:rowOff>
    </xdr:from>
    <xdr:to>
      <xdr:col>21</xdr:col>
      <xdr:colOff>361950</xdr:colOff>
      <xdr:row>39</xdr:row>
      <xdr:rowOff>165862</xdr:rowOff>
    </xdr:to>
    <xdr:cxnSp macro="">
      <xdr:nvCxnSpPr>
        <xdr:cNvPr id="317" name="直線コネクタ 316"/>
        <xdr:cNvCxnSpPr/>
      </xdr:nvCxnSpPr>
      <xdr:spPr>
        <a:xfrm flipV="1">
          <a:off x="13893800" y="68204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165862</xdr:rowOff>
    </xdr:from>
    <xdr:to>
      <xdr:col>20</xdr:col>
      <xdr:colOff>158750</xdr:colOff>
      <xdr:row>40</xdr:row>
      <xdr:rowOff>35560</xdr:rowOff>
    </xdr:to>
    <xdr:cxnSp macro="">
      <xdr:nvCxnSpPr>
        <xdr:cNvPr id="320" name="直線コネクタ 319"/>
        <xdr:cNvCxnSpPr/>
      </xdr:nvCxnSpPr>
      <xdr:spPr>
        <a:xfrm flipV="1">
          <a:off x="13004800" y="68524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117111</xdr:rowOff>
    </xdr:from>
    <xdr:ext cx="762000" cy="259045"/>
    <xdr:sp macro="" textlink="">
      <xdr:nvSpPr>
        <xdr:cNvPr id="322" name="テキスト ボックス 321"/>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48768</xdr:rowOff>
    </xdr:from>
    <xdr:to>
      <xdr:col>24</xdr:col>
      <xdr:colOff>82550</xdr:colOff>
      <xdr:row>38</xdr:row>
      <xdr:rowOff>150368</xdr:rowOff>
    </xdr:to>
    <xdr:sp macro="" textlink="">
      <xdr:nvSpPr>
        <xdr:cNvPr id="330" name="円/楕円 329"/>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20845</xdr:rowOff>
    </xdr:from>
    <xdr:ext cx="762000" cy="259045"/>
    <xdr:sp macro="" textlink="">
      <xdr:nvSpPr>
        <xdr:cNvPr id="331"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28194</xdr:rowOff>
    </xdr:from>
    <xdr:to>
      <xdr:col>22</xdr:col>
      <xdr:colOff>615950</xdr:colOff>
      <xdr:row>39</xdr:row>
      <xdr:rowOff>129794</xdr:rowOff>
    </xdr:to>
    <xdr:sp macro="" textlink="">
      <xdr:nvSpPr>
        <xdr:cNvPr id="332" name="円/楕円 331"/>
        <xdr:cNvSpPr/>
      </xdr:nvSpPr>
      <xdr:spPr>
        <a:xfrm>
          <a:off x="15621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114571</xdr:rowOff>
    </xdr:from>
    <xdr:ext cx="736600" cy="259045"/>
    <xdr:sp macro="" textlink="">
      <xdr:nvSpPr>
        <xdr:cNvPr id="333" name="テキスト ボックス 332"/>
        <xdr:cNvSpPr txBox="1"/>
      </xdr:nvSpPr>
      <xdr:spPr>
        <a:xfrm>
          <a:off x="15290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83058</xdr:rowOff>
    </xdr:from>
    <xdr:to>
      <xdr:col>21</xdr:col>
      <xdr:colOff>412750</xdr:colOff>
      <xdr:row>40</xdr:row>
      <xdr:rowOff>13208</xdr:rowOff>
    </xdr:to>
    <xdr:sp macro="" textlink="">
      <xdr:nvSpPr>
        <xdr:cNvPr id="334" name="円/楕円 333"/>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169435</xdr:rowOff>
    </xdr:from>
    <xdr:ext cx="762000" cy="259045"/>
    <xdr:sp macro="" textlink="">
      <xdr:nvSpPr>
        <xdr:cNvPr id="335" name="テキスト ボックス 334"/>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115062</xdr:rowOff>
    </xdr:from>
    <xdr:to>
      <xdr:col>20</xdr:col>
      <xdr:colOff>209550</xdr:colOff>
      <xdr:row>40</xdr:row>
      <xdr:rowOff>45212</xdr:rowOff>
    </xdr:to>
    <xdr:sp macro="" textlink="">
      <xdr:nvSpPr>
        <xdr:cNvPr id="336" name="円/楕円 335"/>
        <xdr:cNvSpPr/>
      </xdr:nvSpPr>
      <xdr:spPr>
        <a:xfrm>
          <a:off x="13843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29989</xdr:rowOff>
    </xdr:from>
    <xdr:ext cx="762000" cy="259045"/>
    <xdr:sp macro="" textlink="">
      <xdr:nvSpPr>
        <xdr:cNvPr id="337" name="テキスト ボックス 336"/>
        <xdr:cNvSpPr txBox="1"/>
      </xdr:nvSpPr>
      <xdr:spPr>
        <a:xfrm>
          <a:off x="13512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156210</xdr:rowOff>
    </xdr:from>
    <xdr:to>
      <xdr:col>19</xdr:col>
      <xdr:colOff>6350</xdr:colOff>
      <xdr:row>40</xdr:row>
      <xdr:rowOff>86360</xdr:rowOff>
    </xdr:to>
    <xdr:sp macro="" textlink="">
      <xdr:nvSpPr>
        <xdr:cNvPr id="338" name="円/楕円 337"/>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71137</xdr:rowOff>
    </xdr:from>
    <xdr:ext cx="762000" cy="259045"/>
    <xdr:sp macro="" textlink="">
      <xdr:nvSpPr>
        <xdr:cNvPr id="339" name="テキスト ボックス 338"/>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臨時財政対策債、津波防災まちづくりに伴う地方債の元金償還が始まったことにより増額となり、比率も</a:t>
          </a:r>
          <a:r>
            <a:rPr kumimoji="1" lang="en-US" altLang="ja-JP" sz="1100">
              <a:latin typeface="ＭＳ Ｐゴシック"/>
            </a:rPr>
            <a:t>1.1</a:t>
          </a:r>
          <a:r>
            <a:rPr kumimoji="1" lang="ja-JP" altLang="en-US" sz="1100">
              <a:latin typeface="ＭＳ Ｐゴシック"/>
            </a:rPr>
            <a:t>％の増加となった。</a:t>
          </a:r>
          <a:endParaRPr kumimoji="1" lang="en-US" altLang="ja-JP" sz="1100">
            <a:latin typeface="ＭＳ Ｐゴシック"/>
          </a:endParaRPr>
        </a:p>
        <a:p>
          <a:r>
            <a:rPr kumimoji="1" lang="ja-JP" altLang="en-US" sz="1100">
              <a:latin typeface="ＭＳ Ｐゴシック"/>
            </a:rPr>
            <a:t>　引き続き、喫緊の課題である津波防災まちづくりを強力に推し進めていかなければならないため、普通会計における地方債管理原則に基づいた借入を行いながら、交付税措置率の高い地方債の借入を優先して事業を展開していく</a:t>
          </a:r>
          <a:r>
            <a:rPr kumimoji="1" lang="ja-JP" altLang="en-US" sz="1300">
              <a:latin typeface="ＭＳ Ｐゴシック"/>
            </a:rPr>
            <a:t>。</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119380</xdr:rowOff>
    </xdr:from>
    <xdr:to>
      <xdr:col>7</xdr:col>
      <xdr:colOff>15875</xdr:colOff>
      <xdr:row>77</xdr:row>
      <xdr:rowOff>31750</xdr:rowOff>
    </xdr:to>
    <xdr:cxnSp macro="">
      <xdr:nvCxnSpPr>
        <xdr:cNvPr id="372" name="直線コネクタ 371"/>
        <xdr:cNvCxnSpPr/>
      </xdr:nvCxnSpPr>
      <xdr:spPr>
        <a:xfrm>
          <a:off x="3987800" y="13149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119380</xdr:rowOff>
    </xdr:from>
    <xdr:to>
      <xdr:col>5</xdr:col>
      <xdr:colOff>549275</xdr:colOff>
      <xdr:row>77</xdr:row>
      <xdr:rowOff>1270</xdr:rowOff>
    </xdr:to>
    <xdr:cxnSp macro="">
      <xdr:nvCxnSpPr>
        <xdr:cNvPr id="375" name="直線コネクタ 374"/>
        <xdr:cNvCxnSpPr/>
      </xdr:nvCxnSpPr>
      <xdr:spPr>
        <a:xfrm flipV="1">
          <a:off x="3098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119380</xdr:rowOff>
    </xdr:from>
    <xdr:to>
      <xdr:col>4</xdr:col>
      <xdr:colOff>346075</xdr:colOff>
      <xdr:row>77</xdr:row>
      <xdr:rowOff>1270</xdr:rowOff>
    </xdr:to>
    <xdr:cxnSp macro="">
      <xdr:nvCxnSpPr>
        <xdr:cNvPr id="378" name="直線コネクタ 377"/>
        <xdr:cNvCxnSpPr/>
      </xdr:nvCxnSpPr>
      <xdr:spPr>
        <a:xfrm>
          <a:off x="2209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0" name="テキスト ボックス 379"/>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119380</xdr:rowOff>
    </xdr:from>
    <xdr:to>
      <xdr:col>3</xdr:col>
      <xdr:colOff>142875</xdr:colOff>
      <xdr:row>77</xdr:row>
      <xdr:rowOff>146050</xdr:rowOff>
    </xdr:to>
    <xdr:cxnSp macro="">
      <xdr:nvCxnSpPr>
        <xdr:cNvPr id="381" name="直線コネクタ 380"/>
        <xdr:cNvCxnSpPr/>
      </xdr:nvCxnSpPr>
      <xdr:spPr>
        <a:xfrm flipV="1">
          <a:off x="1320800" y="131495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85" name="テキスト ボックス 384"/>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1" name="円/楕円 390"/>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124477</xdr:rowOff>
    </xdr:from>
    <xdr:ext cx="762000" cy="259045"/>
    <xdr:sp macro="" textlink="">
      <xdr:nvSpPr>
        <xdr:cNvPr id="392" name="公債費該当値テキスト"/>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68580</xdr:rowOff>
    </xdr:from>
    <xdr:to>
      <xdr:col>5</xdr:col>
      <xdr:colOff>600075</xdr:colOff>
      <xdr:row>76</xdr:row>
      <xdr:rowOff>170180</xdr:rowOff>
    </xdr:to>
    <xdr:sp macro="" textlink="">
      <xdr:nvSpPr>
        <xdr:cNvPr id="393" name="円/楕円 392"/>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154957</xdr:rowOff>
    </xdr:from>
    <xdr:ext cx="736600" cy="259045"/>
    <xdr:sp macro="" textlink="">
      <xdr:nvSpPr>
        <xdr:cNvPr id="394" name="テキスト ボックス 39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5" name="円/楕円 394"/>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36847</xdr:rowOff>
    </xdr:from>
    <xdr:ext cx="762000" cy="259045"/>
    <xdr:sp macro="" textlink="">
      <xdr:nvSpPr>
        <xdr:cNvPr id="396" name="テキスト ボックス 395"/>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68580</xdr:rowOff>
    </xdr:from>
    <xdr:to>
      <xdr:col>3</xdr:col>
      <xdr:colOff>193675</xdr:colOff>
      <xdr:row>76</xdr:row>
      <xdr:rowOff>170180</xdr:rowOff>
    </xdr:to>
    <xdr:sp macro="" textlink="">
      <xdr:nvSpPr>
        <xdr:cNvPr id="397" name="円/楕円 396"/>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8907</xdr:rowOff>
    </xdr:from>
    <xdr:ext cx="762000" cy="259045"/>
    <xdr:sp macro="" textlink="">
      <xdr:nvSpPr>
        <xdr:cNvPr id="398" name="テキスト ボックス 397"/>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99" name="円/楕円 398"/>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10177</xdr:rowOff>
    </xdr:from>
    <xdr:ext cx="762000" cy="259045"/>
    <xdr:sp macro="" textlink="">
      <xdr:nvSpPr>
        <xdr:cNvPr id="400" name="テキスト ボックス 399"/>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類似団体内順位、全国平均及び静岡県平均と比較すると若干低い比率となっている。</a:t>
          </a:r>
          <a:endParaRPr kumimoji="1" lang="en-US" altLang="ja-JP" sz="1100">
            <a:latin typeface="ＭＳ Ｐゴシック"/>
          </a:endParaRPr>
        </a:p>
        <a:p>
          <a:r>
            <a:rPr kumimoji="1" lang="ja-JP" altLang="en-US" sz="1100">
              <a:latin typeface="ＭＳ Ｐゴシック"/>
            </a:rPr>
            <a:t>　今後も人件費、扶助費、物件費、補助費等、繰出金は増額が見込まれるため、経費の削減に努める必要がある。</a:t>
          </a:r>
          <a:endParaRPr kumimoji="1" lang="en-US" altLang="ja-JP" sz="1100">
            <a:latin typeface="ＭＳ Ｐゴシック"/>
          </a:endParaRPr>
        </a:p>
        <a:p>
          <a:r>
            <a:rPr kumimoji="1" lang="ja-JP" altLang="en-US" sz="1100">
              <a:latin typeface="ＭＳ Ｐゴシック"/>
            </a:rPr>
            <a:t>　また、町税の税収体制強化や施設使用料の見直し、新たな財源の確保に努める必要がある</a:t>
          </a:r>
          <a:r>
            <a:rPr kumimoji="1" lang="ja-JP" altLang="en-US" sz="1300">
              <a:latin typeface="ＭＳ Ｐゴシック"/>
            </a:rPr>
            <a:t>。</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152146</xdr:rowOff>
    </xdr:to>
    <xdr:cxnSp macro="">
      <xdr:nvCxnSpPr>
        <xdr:cNvPr id="431" name="直線コネクタ 430"/>
        <xdr:cNvCxnSpPr/>
      </xdr:nvCxnSpPr>
      <xdr:spPr>
        <a:xfrm>
          <a:off x="15671800" y="12983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76</xdr:row>
      <xdr:rowOff>90424</xdr:rowOff>
    </xdr:to>
    <xdr:cxnSp macro="">
      <xdr:nvCxnSpPr>
        <xdr:cNvPr id="434" name="直線コネクタ 433"/>
        <xdr:cNvCxnSpPr/>
      </xdr:nvCxnSpPr>
      <xdr:spPr>
        <a:xfrm flipV="1">
          <a:off x="14782800" y="129834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90424</xdr:rowOff>
    </xdr:to>
    <xdr:cxnSp macro="">
      <xdr:nvCxnSpPr>
        <xdr:cNvPr id="437" name="直線コネクタ 436"/>
        <xdr:cNvCxnSpPr/>
      </xdr:nvCxnSpPr>
      <xdr:spPr>
        <a:xfrm>
          <a:off x="13893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62992</xdr:rowOff>
    </xdr:to>
    <xdr:cxnSp macro="">
      <xdr:nvCxnSpPr>
        <xdr:cNvPr id="440" name="直線コネクタ 439"/>
        <xdr:cNvCxnSpPr/>
      </xdr:nvCxnSpPr>
      <xdr:spPr>
        <a:xfrm>
          <a:off x="13004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112285</xdr:rowOff>
    </xdr:from>
    <xdr:ext cx="762000" cy="259045"/>
    <xdr:sp macro="" textlink="">
      <xdr:nvSpPr>
        <xdr:cNvPr id="442" name="テキスト ボックス 441"/>
        <xdr:cNvSpPr txBox="1"/>
      </xdr:nvSpPr>
      <xdr:spPr>
        <a:xfrm>
          <a:off x="13512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4" name="テキスト ボックス 44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50" name="円/楕円 449"/>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51"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2" name="円/楕円 451"/>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3" name="テキスト ボックス 452"/>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4" name="円/楕円 453"/>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126001</xdr:rowOff>
    </xdr:from>
    <xdr:ext cx="762000" cy="259045"/>
    <xdr:sp macro="" textlink="">
      <xdr:nvSpPr>
        <xdr:cNvPr id="455" name="テキスト ボックス 45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6" name="円/楕円 455"/>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123969</xdr:rowOff>
    </xdr:from>
    <xdr:ext cx="762000" cy="259045"/>
    <xdr:sp macro="" textlink="">
      <xdr:nvSpPr>
        <xdr:cNvPr id="457" name="テキスト ボックス 456"/>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8" name="円/楕円 457"/>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59" name="テキスト ボックス 458"/>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静岡県吉田町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148488</xdr:rowOff>
    </xdr:from>
    <xdr:to>
      <xdr:col>4</xdr:col>
      <xdr:colOff>1117600</xdr:colOff>
      <xdr:row>17</xdr:row>
      <xdr:rowOff>93091</xdr:rowOff>
    </xdr:to>
    <xdr:cxnSp macro="">
      <xdr:nvCxnSpPr>
        <xdr:cNvPr id="50" name="直線コネクタ 49"/>
        <xdr:cNvCxnSpPr/>
      </xdr:nvCxnSpPr>
      <xdr:spPr bwMode="auto">
        <a:xfrm>
          <a:off x="5003800" y="2939313"/>
          <a:ext cx="647700" cy="11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148488</xdr:rowOff>
    </xdr:from>
    <xdr:to>
      <xdr:col>4</xdr:col>
      <xdr:colOff>469900</xdr:colOff>
      <xdr:row>17</xdr:row>
      <xdr:rowOff>33712</xdr:rowOff>
    </xdr:to>
    <xdr:cxnSp macro="">
      <xdr:nvCxnSpPr>
        <xdr:cNvPr id="53" name="直線コネクタ 52"/>
        <xdr:cNvCxnSpPr/>
      </xdr:nvCxnSpPr>
      <xdr:spPr bwMode="auto">
        <a:xfrm flipV="1">
          <a:off x="4305300" y="2939313"/>
          <a:ext cx="698500" cy="5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33712</xdr:rowOff>
    </xdr:from>
    <xdr:to>
      <xdr:col>3</xdr:col>
      <xdr:colOff>904875</xdr:colOff>
      <xdr:row>17</xdr:row>
      <xdr:rowOff>88500</xdr:rowOff>
    </xdr:to>
    <xdr:cxnSp macro="">
      <xdr:nvCxnSpPr>
        <xdr:cNvPr id="56" name="直線コネクタ 55"/>
        <xdr:cNvCxnSpPr/>
      </xdr:nvCxnSpPr>
      <xdr:spPr bwMode="auto">
        <a:xfrm flipV="1">
          <a:off x="3606800" y="2995987"/>
          <a:ext cx="698500" cy="5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94861</xdr:rowOff>
    </xdr:from>
    <xdr:ext cx="762000" cy="259045"/>
    <xdr:sp macro="" textlink="">
      <xdr:nvSpPr>
        <xdr:cNvPr id="58" name="テキスト ボックス 57"/>
        <xdr:cNvSpPr txBox="1"/>
      </xdr:nvSpPr>
      <xdr:spPr>
        <a:xfrm>
          <a:off x="3924300" y="25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88500</xdr:rowOff>
    </xdr:from>
    <xdr:to>
      <xdr:col>3</xdr:col>
      <xdr:colOff>206375</xdr:colOff>
      <xdr:row>17</xdr:row>
      <xdr:rowOff>136754</xdr:rowOff>
    </xdr:to>
    <xdr:cxnSp macro="">
      <xdr:nvCxnSpPr>
        <xdr:cNvPr id="59" name="直線コネクタ 58"/>
        <xdr:cNvCxnSpPr/>
      </xdr:nvCxnSpPr>
      <xdr:spPr bwMode="auto">
        <a:xfrm flipV="1">
          <a:off x="2908300" y="3050775"/>
          <a:ext cx="698500" cy="4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142943</xdr:rowOff>
    </xdr:from>
    <xdr:ext cx="762000" cy="259045"/>
    <xdr:sp macro="" textlink="">
      <xdr:nvSpPr>
        <xdr:cNvPr id="61" name="テキスト ボックス 60"/>
        <xdr:cNvSpPr txBox="1"/>
      </xdr:nvSpPr>
      <xdr:spPr>
        <a:xfrm>
          <a:off x="32258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107872</xdr:rowOff>
    </xdr:from>
    <xdr:ext cx="762000" cy="259045"/>
    <xdr:sp macro="" textlink="">
      <xdr:nvSpPr>
        <xdr:cNvPr id="63" name="テキスト ボックス 62"/>
        <xdr:cNvSpPr txBox="1"/>
      </xdr:nvSpPr>
      <xdr:spPr>
        <a:xfrm>
          <a:off x="25273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42291</xdr:rowOff>
    </xdr:from>
    <xdr:to>
      <xdr:col>5</xdr:col>
      <xdr:colOff>34925</xdr:colOff>
      <xdr:row>17</xdr:row>
      <xdr:rowOff>143891</xdr:rowOff>
    </xdr:to>
    <xdr:sp macro="" textlink="">
      <xdr:nvSpPr>
        <xdr:cNvPr id="69" name="円/楕円 68"/>
        <xdr:cNvSpPr/>
      </xdr:nvSpPr>
      <xdr:spPr bwMode="auto">
        <a:xfrm>
          <a:off x="5600700" y="3004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14368</xdr:rowOff>
    </xdr:from>
    <xdr:ext cx="762000" cy="259045"/>
    <xdr:sp macro="" textlink="">
      <xdr:nvSpPr>
        <xdr:cNvPr id="70" name="人口1人当たり決算額の推移該当値テキスト130"/>
        <xdr:cNvSpPr txBox="1"/>
      </xdr:nvSpPr>
      <xdr:spPr>
        <a:xfrm>
          <a:off x="5740400" y="297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66,280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97688</xdr:rowOff>
    </xdr:from>
    <xdr:to>
      <xdr:col>4</xdr:col>
      <xdr:colOff>520700</xdr:colOff>
      <xdr:row>17</xdr:row>
      <xdr:rowOff>27838</xdr:rowOff>
    </xdr:to>
    <xdr:sp macro="" textlink="">
      <xdr:nvSpPr>
        <xdr:cNvPr id="71" name="円/楕円 70"/>
        <xdr:cNvSpPr/>
      </xdr:nvSpPr>
      <xdr:spPr bwMode="auto">
        <a:xfrm>
          <a:off x="4953000" y="288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12615</xdr:rowOff>
    </xdr:from>
    <xdr:ext cx="736600" cy="259045"/>
    <xdr:sp macro="" textlink="">
      <xdr:nvSpPr>
        <xdr:cNvPr id="72" name="テキスト ボックス 71"/>
        <xdr:cNvSpPr txBox="1"/>
      </xdr:nvSpPr>
      <xdr:spPr>
        <a:xfrm>
          <a:off x="4622800" y="2974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154362</xdr:rowOff>
    </xdr:from>
    <xdr:to>
      <xdr:col>3</xdr:col>
      <xdr:colOff>955675</xdr:colOff>
      <xdr:row>17</xdr:row>
      <xdr:rowOff>84512</xdr:rowOff>
    </xdr:to>
    <xdr:sp macro="" textlink="">
      <xdr:nvSpPr>
        <xdr:cNvPr id="73" name="円/楕円 72"/>
        <xdr:cNvSpPr/>
      </xdr:nvSpPr>
      <xdr:spPr bwMode="auto">
        <a:xfrm>
          <a:off x="4254500" y="294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69289</xdr:rowOff>
    </xdr:from>
    <xdr:ext cx="762000" cy="259045"/>
    <xdr:sp macro="" textlink="">
      <xdr:nvSpPr>
        <xdr:cNvPr id="74" name="テキスト ボックス 73"/>
        <xdr:cNvSpPr txBox="1"/>
      </xdr:nvSpPr>
      <xdr:spPr>
        <a:xfrm>
          <a:off x="3924300" y="3031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37700</xdr:rowOff>
    </xdr:from>
    <xdr:to>
      <xdr:col>3</xdr:col>
      <xdr:colOff>257175</xdr:colOff>
      <xdr:row>17</xdr:row>
      <xdr:rowOff>139300</xdr:rowOff>
    </xdr:to>
    <xdr:sp macro="" textlink="">
      <xdr:nvSpPr>
        <xdr:cNvPr id="75" name="円/楕円 74"/>
        <xdr:cNvSpPr/>
      </xdr:nvSpPr>
      <xdr:spPr bwMode="auto">
        <a:xfrm>
          <a:off x="3556000" y="2999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124077</xdr:rowOff>
    </xdr:from>
    <xdr:ext cx="762000" cy="259045"/>
    <xdr:sp macro="" textlink="">
      <xdr:nvSpPr>
        <xdr:cNvPr id="76" name="テキスト ボックス 75"/>
        <xdr:cNvSpPr txBox="1"/>
      </xdr:nvSpPr>
      <xdr:spPr>
        <a:xfrm>
          <a:off x="3225800" y="308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85954</xdr:rowOff>
    </xdr:from>
    <xdr:to>
      <xdr:col>2</xdr:col>
      <xdr:colOff>692150</xdr:colOff>
      <xdr:row>18</xdr:row>
      <xdr:rowOff>16104</xdr:rowOff>
    </xdr:to>
    <xdr:sp macro="" textlink="">
      <xdr:nvSpPr>
        <xdr:cNvPr id="77" name="円/楕円 76"/>
        <xdr:cNvSpPr/>
      </xdr:nvSpPr>
      <xdr:spPr bwMode="auto">
        <a:xfrm>
          <a:off x="2857500" y="304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881</xdr:rowOff>
    </xdr:from>
    <xdr:ext cx="762000" cy="259045"/>
    <xdr:sp macro="" textlink="">
      <xdr:nvSpPr>
        <xdr:cNvPr id="78" name="テキスト ボックス 77"/>
        <xdr:cNvSpPr txBox="1"/>
      </xdr:nvSpPr>
      <xdr:spPr>
        <a:xfrm>
          <a:off x="2527300" y="313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191922</xdr:rowOff>
    </xdr:from>
    <xdr:to>
      <xdr:col>4</xdr:col>
      <xdr:colOff>1117600</xdr:colOff>
      <xdr:row>35</xdr:row>
      <xdr:rowOff>218174</xdr:rowOff>
    </xdr:to>
    <xdr:cxnSp macro="">
      <xdr:nvCxnSpPr>
        <xdr:cNvPr id="111" name="直線コネクタ 110"/>
        <xdr:cNvCxnSpPr/>
      </xdr:nvCxnSpPr>
      <xdr:spPr bwMode="auto">
        <a:xfrm>
          <a:off x="5003800" y="6802272"/>
          <a:ext cx="647700" cy="26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191922</xdr:rowOff>
    </xdr:from>
    <xdr:to>
      <xdr:col>4</xdr:col>
      <xdr:colOff>469900</xdr:colOff>
      <xdr:row>35</xdr:row>
      <xdr:rowOff>212839</xdr:rowOff>
    </xdr:to>
    <xdr:cxnSp macro="">
      <xdr:nvCxnSpPr>
        <xdr:cNvPr id="114" name="直線コネクタ 113"/>
        <xdr:cNvCxnSpPr/>
      </xdr:nvCxnSpPr>
      <xdr:spPr bwMode="auto">
        <a:xfrm flipV="1">
          <a:off x="4305300" y="6802272"/>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195637</xdr:rowOff>
    </xdr:from>
    <xdr:to>
      <xdr:col>3</xdr:col>
      <xdr:colOff>904875</xdr:colOff>
      <xdr:row>35</xdr:row>
      <xdr:rowOff>212839</xdr:rowOff>
    </xdr:to>
    <xdr:cxnSp macro="">
      <xdr:nvCxnSpPr>
        <xdr:cNvPr id="117" name="直線コネクタ 116"/>
        <xdr:cNvCxnSpPr/>
      </xdr:nvCxnSpPr>
      <xdr:spPr bwMode="auto">
        <a:xfrm>
          <a:off x="3606800" y="6805987"/>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327741</xdr:rowOff>
    </xdr:from>
    <xdr:ext cx="762000" cy="259045"/>
    <xdr:sp macro="" textlink="">
      <xdr:nvSpPr>
        <xdr:cNvPr id="119" name="テキスト ボックス 118"/>
        <xdr:cNvSpPr txBox="1"/>
      </xdr:nvSpPr>
      <xdr:spPr>
        <a:xfrm>
          <a:off x="3924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53543</xdr:rowOff>
    </xdr:from>
    <xdr:to>
      <xdr:col>3</xdr:col>
      <xdr:colOff>206375</xdr:colOff>
      <xdr:row>35</xdr:row>
      <xdr:rowOff>195637</xdr:rowOff>
    </xdr:to>
    <xdr:cxnSp macro="">
      <xdr:nvCxnSpPr>
        <xdr:cNvPr id="120" name="直線コネクタ 119"/>
        <xdr:cNvCxnSpPr/>
      </xdr:nvCxnSpPr>
      <xdr:spPr bwMode="auto">
        <a:xfrm>
          <a:off x="2908300" y="6663893"/>
          <a:ext cx="698500" cy="14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269771</xdr:rowOff>
    </xdr:from>
    <xdr:ext cx="762000" cy="259045"/>
    <xdr:sp macro="" textlink="">
      <xdr:nvSpPr>
        <xdr:cNvPr id="122" name="テキスト ボックス 121"/>
        <xdr:cNvSpPr txBox="1"/>
      </xdr:nvSpPr>
      <xdr:spPr>
        <a:xfrm>
          <a:off x="3225800" y="688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233253</xdr:rowOff>
    </xdr:from>
    <xdr:ext cx="762000" cy="259045"/>
    <xdr:sp macro="" textlink="">
      <xdr:nvSpPr>
        <xdr:cNvPr id="124" name="テキスト ボックス 123"/>
        <xdr:cNvSpPr txBox="1"/>
      </xdr:nvSpPr>
      <xdr:spPr>
        <a:xfrm>
          <a:off x="2527300" y="68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167374</xdr:rowOff>
    </xdr:from>
    <xdr:to>
      <xdr:col>5</xdr:col>
      <xdr:colOff>34925</xdr:colOff>
      <xdr:row>35</xdr:row>
      <xdr:rowOff>268974</xdr:rowOff>
    </xdr:to>
    <xdr:sp macro="" textlink="">
      <xdr:nvSpPr>
        <xdr:cNvPr id="130" name="円/楕円 129"/>
        <xdr:cNvSpPr/>
      </xdr:nvSpPr>
      <xdr:spPr bwMode="auto">
        <a:xfrm>
          <a:off x="5600700" y="677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12451</xdr:rowOff>
    </xdr:from>
    <xdr:ext cx="762000" cy="259045"/>
    <xdr:sp macro="" textlink="">
      <xdr:nvSpPr>
        <xdr:cNvPr id="131" name="人口1人当たり決算額の推移該当値テキスト445"/>
        <xdr:cNvSpPr txBox="1"/>
      </xdr:nvSpPr>
      <xdr:spPr>
        <a:xfrm>
          <a:off x="57404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141122</xdr:rowOff>
    </xdr:from>
    <xdr:to>
      <xdr:col>4</xdr:col>
      <xdr:colOff>520700</xdr:colOff>
      <xdr:row>35</xdr:row>
      <xdr:rowOff>242722</xdr:rowOff>
    </xdr:to>
    <xdr:sp macro="" textlink="">
      <xdr:nvSpPr>
        <xdr:cNvPr id="132" name="円/楕円 131"/>
        <xdr:cNvSpPr/>
      </xdr:nvSpPr>
      <xdr:spPr bwMode="auto">
        <a:xfrm>
          <a:off x="49530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252899</xdr:rowOff>
    </xdr:from>
    <xdr:ext cx="736600" cy="259045"/>
    <xdr:sp macro="" textlink="">
      <xdr:nvSpPr>
        <xdr:cNvPr id="133" name="テキスト ボックス 132"/>
        <xdr:cNvSpPr txBox="1"/>
      </xdr:nvSpPr>
      <xdr:spPr>
        <a:xfrm>
          <a:off x="4622800" y="652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162039</xdr:rowOff>
    </xdr:from>
    <xdr:to>
      <xdr:col>3</xdr:col>
      <xdr:colOff>955675</xdr:colOff>
      <xdr:row>35</xdr:row>
      <xdr:rowOff>263639</xdr:rowOff>
    </xdr:to>
    <xdr:sp macro="" textlink="">
      <xdr:nvSpPr>
        <xdr:cNvPr id="134" name="円/楕円 133"/>
        <xdr:cNvSpPr/>
      </xdr:nvSpPr>
      <xdr:spPr bwMode="auto">
        <a:xfrm>
          <a:off x="4254500" y="677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273816</xdr:rowOff>
    </xdr:from>
    <xdr:ext cx="762000" cy="259045"/>
    <xdr:sp macro="" textlink="">
      <xdr:nvSpPr>
        <xdr:cNvPr id="135" name="テキスト ボックス 134"/>
        <xdr:cNvSpPr txBox="1"/>
      </xdr:nvSpPr>
      <xdr:spPr>
        <a:xfrm>
          <a:off x="3924300" y="654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144837</xdr:rowOff>
    </xdr:from>
    <xdr:to>
      <xdr:col>3</xdr:col>
      <xdr:colOff>257175</xdr:colOff>
      <xdr:row>35</xdr:row>
      <xdr:rowOff>246437</xdr:rowOff>
    </xdr:to>
    <xdr:sp macro="" textlink="">
      <xdr:nvSpPr>
        <xdr:cNvPr id="136" name="円/楕円 135"/>
        <xdr:cNvSpPr/>
      </xdr:nvSpPr>
      <xdr:spPr bwMode="auto">
        <a:xfrm>
          <a:off x="3556000" y="6755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256614</xdr:rowOff>
    </xdr:from>
    <xdr:ext cx="762000" cy="259045"/>
    <xdr:sp macro="" textlink="">
      <xdr:nvSpPr>
        <xdr:cNvPr id="137" name="テキスト ボックス 136"/>
        <xdr:cNvSpPr txBox="1"/>
      </xdr:nvSpPr>
      <xdr:spPr>
        <a:xfrm>
          <a:off x="3225800" y="652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2743</xdr:rowOff>
    </xdr:from>
    <xdr:to>
      <xdr:col>2</xdr:col>
      <xdr:colOff>692150</xdr:colOff>
      <xdr:row>35</xdr:row>
      <xdr:rowOff>104343</xdr:rowOff>
    </xdr:to>
    <xdr:sp macro="" textlink="">
      <xdr:nvSpPr>
        <xdr:cNvPr id="138" name="円/楕円 137"/>
        <xdr:cNvSpPr/>
      </xdr:nvSpPr>
      <xdr:spPr bwMode="auto">
        <a:xfrm>
          <a:off x="2857500" y="661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114520</xdr:rowOff>
    </xdr:from>
    <xdr:ext cx="762000" cy="259045"/>
    <xdr:sp macro="" textlink="">
      <xdr:nvSpPr>
        <xdr:cNvPr id="139" name="テキスト ボックス 138"/>
        <xdr:cNvSpPr txBox="1"/>
      </xdr:nvSpPr>
      <xdr:spPr>
        <a:xfrm>
          <a:off x="2527300" y="638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38716</xdr:rowOff>
    </xdr:from>
    <xdr:to>
      <xdr:col>6</xdr:col>
      <xdr:colOff>511175</xdr:colOff>
      <xdr:row>38</xdr:row>
      <xdr:rowOff>91084</xdr:rowOff>
    </xdr:to>
    <xdr:cxnSp macro="">
      <xdr:nvCxnSpPr>
        <xdr:cNvPr id="61" name="直線コネクタ 60"/>
        <xdr:cNvCxnSpPr/>
      </xdr:nvCxnSpPr>
      <xdr:spPr>
        <a:xfrm flipV="1">
          <a:off x="3797300" y="6553816"/>
          <a:ext cx="8382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91084</xdr:rowOff>
    </xdr:from>
    <xdr:to>
      <xdr:col>5</xdr:col>
      <xdr:colOff>358775</xdr:colOff>
      <xdr:row>38</xdr:row>
      <xdr:rowOff>131090</xdr:rowOff>
    </xdr:to>
    <xdr:cxnSp macro="">
      <xdr:nvCxnSpPr>
        <xdr:cNvPr id="64" name="直線コネクタ 63"/>
        <xdr:cNvCxnSpPr/>
      </xdr:nvCxnSpPr>
      <xdr:spPr>
        <a:xfrm flipV="1">
          <a:off x="2908300" y="660618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131090</xdr:rowOff>
    </xdr:from>
    <xdr:to>
      <xdr:col>4</xdr:col>
      <xdr:colOff>155575</xdr:colOff>
      <xdr:row>39</xdr:row>
      <xdr:rowOff>19533</xdr:rowOff>
    </xdr:to>
    <xdr:cxnSp macro="">
      <xdr:nvCxnSpPr>
        <xdr:cNvPr id="67" name="直線コネクタ 66"/>
        <xdr:cNvCxnSpPr/>
      </xdr:nvCxnSpPr>
      <xdr:spPr>
        <a:xfrm flipV="1">
          <a:off x="2019300" y="6646190"/>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28490</xdr:rowOff>
    </xdr:from>
    <xdr:ext cx="534377" cy="259045"/>
    <xdr:sp macro="" textlink="">
      <xdr:nvSpPr>
        <xdr:cNvPr id="69" name="テキスト ボックス 68"/>
        <xdr:cNvSpPr txBox="1"/>
      </xdr:nvSpPr>
      <xdr:spPr>
        <a:xfrm>
          <a:off x="2641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165989</xdr:rowOff>
    </xdr:from>
    <xdr:to>
      <xdr:col>2</xdr:col>
      <xdr:colOff>638175</xdr:colOff>
      <xdr:row>39</xdr:row>
      <xdr:rowOff>19533</xdr:rowOff>
    </xdr:to>
    <xdr:cxnSp macro="">
      <xdr:nvCxnSpPr>
        <xdr:cNvPr id="70" name="直線コネクタ 69"/>
        <xdr:cNvCxnSpPr/>
      </xdr:nvCxnSpPr>
      <xdr:spPr>
        <a:xfrm>
          <a:off x="1130300" y="668108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89431</xdr:rowOff>
    </xdr:from>
    <xdr:ext cx="534377" cy="259045"/>
    <xdr:sp macro="" textlink="">
      <xdr:nvSpPr>
        <xdr:cNvPr id="72" name="テキスト ボックス 71"/>
        <xdr:cNvSpPr txBox="1"/>
      </xdr:nvSpPr>
      <xdr:spPr>
        <a:xfrm>
          <a:off x="1752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43807</xdr:rowOff>
    </xdr:from>
    <xdr:ext cx="534377" cy="259045"/>
    <xdr:sp macro="" textlink="">
      <xdr:nvSpPr>
        <xdr:cNvPr id="74" name="テキスト ボックス 73"/>
        <xdr:cNvSpPr txBox="1"/>
      </xdr:nvSpPr>
      <xdr:spPr>
        <a:xfrm>
          <a:off x="863111" y="60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159366</xdr:rowOff>
    </xdr:from>
    <xdr:to>
      <xdr:col>6</xdr:col>
      <xdr:colOff>561975</xdr:colOff>
      <xdr:row>38</xdr:row>
      <xdr:rowOff>89516</xdr:rowOff>
    </xdr:to>
    <xdr:sp macro="" textlink="">
      <xdr:nvSpPr>
        <xdr:cNvPr id="80" name="円/楕円 79"/>
        <xdr:cNvSpPr/>
      </xdr:nvSpPr>
      <xdr:spPr>
        <a:xfrm>
          <a:off x="4584700" y="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137793</xdr:rowOff>
    </xdr:from>
    <xdr:ext cx="534377" cy="259045"/>
    <xdr:sp macro="" textlink="">
      <xdr:nvSpPr>
        <xdr:cNvPr id="81" name="人件費該当値テキスト"/>
        <xdr:cNvSpPr txBox="1"/>
      </xdr:nvSpPr>
      <xdr:spPr>
        <a:xfrm>
          <a:off x="4686300" y="64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40284</xdr:rowOff>
    </xdr:from>
    <xdr:to>
      <xdr:col>5</xdr:col>
      <xdr:colOff>409575</xdr:colOff>
      <xdr:row>38</xdr:row>
      <xdr:rowOff>141884</xdr:rowOff>
    </xdr:to>
    <xdr:sp macro="" textlink="">
      <xdr:nvSpPr>
        <xdr:cNvPr id="82" name="円/楕円 81"/>
        <xdr:cNvSpPr/>
      </xdr:nvSpPr>
      <xdr:spPr>
        <a:xfrm>
          <a:off x="3746500" y="65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133011</xdr:rowOff>
    </xdr:from>
    <xdr:ext cx="534377" cy="259045"/>
    <xdr:sp macro="" textlink="">
      <xdr:nvSpPr>
        <xdr:cNvPr id="83" name="テキスト ボックス 82"/>
        <xdr:cNvSpPr txBox="1"/>
      </xdr:nvSpPr>
      <xdr:spPr>
        <a:xfrm>
          <a:off x="3530111" y="6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80290</xdr:rowOff>
    </xdr:from>
    <xdr:to>
      <xdr:col>4</xdr:col>
      <xdr:colOff>206375</xdr:colOff>
      <xdr:row>39</xdr:row>
      <xdr:rowOff>10440</xdr:rowOff>
    </xdr:to>
    <xdr:sp macro="" textlink="">
      <xdr:nvSpPr>
        <xdr:cNvPr id="84" name="円/楕円 83"/>
        <xdr:cNvSpPr/>
      </xdr:nvSpPr>
      <xdr:spPr>
        <a:xfrm>
          <a:off x="28575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1567</xdr:rowOff>
    </xdr:from>
    <xdr:ext cx="534377" cy="259045"/>
    <xdr:sp macro="" textlink="">
      <xdr:nvSpPr>
        <xdr:cNvPr id="85" name="テキスト ボックス 84"/>
        <xdr:cNvSpPr txBox="1"/>
      </xdr:nvSpPr>
      <xdr:spPr>
        <a:xfrm>
          <a:off x="2641111" y="66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140183</xdr:rowOff>
    </xdr:from>
    <xdr:to>
      <xdr:col>3</xdr:col>
      <xdr:colOff>3175</xdr:colOff>
      <xdr:row>39</xdr:row>
      <xdr:rowOff>70333</xdr:rowOff>
    </xdr:to>
    <xdr:sp macro="" textlink="">
      <xdr:nvSpPr>
        <xdr:cNvPr id="86" name="円/楕円 85"/>
        <xdr:cNvSpPr/>
      </xdr:nvSpPr>
      <xdr:spPr>
        <a:xfrm>
          <a:off x="1968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61460</xdr:rowOff>
    </xdr:from>
    <xdr:ext cx="534377" cy="259045"/>
    <xdr:sp macro="" textlink="">
      <xdr:nvSpPr>
        <xdr:cNvPr id="87" name="テキスト ボックス 86"/>
        <xdr:cNvSpPr txBox="1"/>
      </xdr:nvSpPr>
      <xdr:spPr>
        <a:xfrm>
          <a:off x="1752111"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115189</xdr:rowOff>
    </xdr:from>
    <xdr:to>
      <xdr:col>1</xdr:col>
      <xdr:colOff>485775</xdr:colOff>
      <xdr:row>39</xdr:row>
      <xdr:rowOff>45339</xdr:rowOff>
    </xdr:to>
    <xdr:sp macro="" textlink="">
      <xdr:nvSpPr>
        <xdr:cNvPr id="88" name="円/楕円 87"/>
        <xdr:cNvSpPr/>
      </xdr:nvSpPr>
      <xdr:spPr>
        <a:xfrm>
          <a:off x="1079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36466</xdr:rowOff>
    </xdr:from>
    <xdr:ext cx="534377" cy="259045"/>
    <xdr:sp macro="" textlink="">
      <xdr:nvSpPr>
        <xdr:cNvPr id="89" name="テキスト ボックス 88"/>
        <xdr:cNvSpPr txBox="1"/>
      </xdr:nvSpPr>
      <xdr:spPr>
        <a:xfrm>
          <a:off x="863111" y="67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141658</xdr:rowOff>
    </xdr:from>
    <xdr:to>
      <xdr:col>6</xdr:col>
      <xdr:colOff>511175</xdr:colOff>
      <xdr:row>58</xdr:row>
      <xdr:rowOff>159707</xdr:rowOff>
    </xdr:to>
    <xdr:cxnSp macro="">
      <xdr:nvCxnSpPr>
        <xdr:cNvPr id="118" name="直線コネクタ 117"/>
        <xdr:cNvCxnSpPr/>
      </xdr:nvCxnSpPr>
      <xdr:spPr>
        <a:xfrm flipV="1">
          <a:off x="3797300" y="10085758"/>
          <a:ext cx="8382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159707</xdr:rowOff>
    </xdr:from>
    <xdr:to>
      <xdr:col>5</xdr:col>
      <xdr:colOff>358775</xdr:colOff>
      <xdr:row>58</xdr:row>
      <xdr:rowOff>161478</xdr:rowOff>
    </xdr:to>
    <xdr:cxnSp macro="">
      <xdr:nvCxnSpPr>
        <xdr:cNvPr id="121" name="直線コネクタ 120"/>
        <xdr:cNvCxnSpPr/>
      </xdr:nvCxnSpPr>
      <xdr:spPr>
        <a:xfrm flipV="1">
          <a:off x="2908300" y="10103807"/>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161478</xdr:rowOff>
    </xdr:from>
    <xdr:to>
      <xdr:col>4</xdr:col>
      <xdr:colOff>155575</xdr:colOff>
      <xdr:row>58</xdr:row>
      <xdr:rowOff>162709</xdr:rowOff>
    </xdr:to>
    <xdr:cxnSp macro="">
      <xdr:nvCxnSpPr>
        <xdr:cNvPr id="124" name="直線コネクタ 123"/>
        <xdr:cNvCxnSpPr/>
      </xdr:nvCxnSpPr>
      <xdr:spPr>
        <a:xfrm flipV="1">
          <a:off x="2019300" y="10105578"/>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43417</xdr:rowOff>
    </xdr:from>
    <xdr:ext cx="534377" cy="259045"/>
    <xdr:sp macro="" textlink="">
      <xdr:nvSpPr>
        <xdr:cNvPr id="126" name="テキスト ボックス 125"/>
        <xdr:cNvSpPr txBox="1"/>
      </xdr:nvSpPr>
      <xdr:spPr>
        <a:xfrm>
          <a:off x="2641111" y="9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162709</xdr:rowOff>
    </xdr:from>
    <xdr:to>
      <xdr:col>2</xdr:col>
      <xdr:colOff>638175</xdr:colOff>
      <xdr:row>58</xdr:row>
      <xdr:rowOff>167781</xdr:rowOff>
    </xdr:to>
    <xdr:cxnSp macro="">
      <xdr:nvCxnSpPr>
        <xdr:cNvPr id="127" name="直線コネクタ 126"/>
        <xdr:cNvCxnSpPr/>
      </xdr:nvCxnSpPr>
      <xdr:spPr>
        <a:xfrm flipV="1">
          <a:off x="1130300" y="10106809"/>
          <a:ext cx="88900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45925</xdr:rowOff>
    </xdr:from>
    <xdr:ext cx="534377" cy="259045"/>
    <xdr:sp macro="" textlink="">
      <xdr:nvSpPr>
        <xdr:cNvPr id="129" name="テキスト ボックス 128"/>
        <xdr:cNvSpPr txBox="1"/>
      </xdr:nvSpPr>
      <xdr:spPr>
        <a:xfrm>
          <a:off x="1752111" y="981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47935</xdr:rowOff>
    </xdr:from>
    <xdr:ext cx="534377" cy="259045"/>
    <xdr:sp macro="" textlink="">
      <xdr:nvSpPr>
        <xdr:cNvPr id="131" name="テキスト ボックス 130"/>
        <xdr:cNvSpPr txBox="1"/>
      </xdr:nvSpPr>
      <xdr:spPr>
        <a:xfrm>
          <a:off x="863111" y="98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90858</xdr:rowOff>
    </xdr:from>
    <xdr:to>
      <xdr:col>6</xdr:col>
      <xdr:colOff>561975</xdr:colOff>
      <xdr:row>59</xdr:row>
      <xdr:rowOff>21008</xdr:rowOff>
    </xdr:to>
    <xdr:sp macro="" textlink="">
      <xdr:nvSpPr>
        <xdr:cNvPr id="137" name="円/楕円 136"/>
        <xdr:cNvSpPr/>
      </xdr:nvSpPr>
      <xdr:spPr>
        <a:xfrm>
          <a:off x="4584700" y="1003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108907</xdr:rowOff>
    </xdr:from>
    <xdr:to>
      <xdr:col>5</xdr:col>
      <xdr:colOff>409575</xdr:colOff>
      <xdr:row>59</xdr:row>
      <xdr:rowOff>39057</xdr:rowOff>
    </xdr:to>
    <xdr:sp macro="" textlink="">
      <xdr:nvSpPr>
        <xdr:cNvPr id="139" name="円/楕円 138"/>
        <xdr:cNvSpPr/>
      </xdr:nvSpPr>
      <xdr:spPr>
        <a:xfrm>
          <a:off x="3746500" y="1005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30184</xdr:rowOff>
    </xdr:from>
    <xdr:ext cx="534377" cy="259045"/>
    <xdr:sp macro="" textlink="">
      <xdr:nvSpPr>
        <xdr:cNvPr id="140" name="テキスト ボックス 139"/>
        <xdr:cNvSpPr txBox="1"/>
      </xdr:nvSpPr>
      <xdr:spPr>
        <a:xfrm>
          <a:off x="3530111" y="1014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110678</xdr:rowOff>
    </xdr:from>
    <xdr:to>
      <xdr:col>4</xdr:col>
      <xdr:colOff>206375</xdr:colOff>
      <xdr:row>59</xdr:row>
      <xdr:rowOff>40828</xdr:rowOff>
    </xdr:to>
    <xdr:sp macro="" textlink="">
      <xdr:nvSpPr>
        <xdr:cNvPr id="141" name="円/楕円 140"/>
        <xdr:cNvSpPr/>
      </xdr:nvSpPr>
      <xdr:spPr>
        <a:xfrm>
          <a:off x="2857500" y="1005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31955</xdr:rowOff>
    </xdr:from>
    <xdr:ext cx="534377" cy="259045"/>
    <xdr:sp macro="" textlink="">
      <xdr:nvSpPr>
        <xdr:cNvPr id="142" name="テキスト ボックス 141"/>
        <xdr:cNvSpPr txBox="1"/>
      </xdr:nvSpPr>
      <xdr:spPr>
        <a:xfrm>
          <a:off x="2641111" y="101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111909</xdr:rowOff>
    </xdr:from>
    <xdr:to>
      <xdr:col>3</xdr:col>
      <xdr:colOff>3175</xdr:colOff>
      <xdr:row>59</xdr:row>
      <xdr:rowOff>42059</xdr:rowOff>
    </xdr:to>
    <xdr:sp macro="" textlink="">
      <xdr:nvSpPr>
        <xdr:cNvPr id="143" name="円/楕円 142"/>
        <xdr:cNvSpPr/>
      </xdr:nvSpPr>
      <xdr:spPr>
        <a:xfrm>
          <a:off x="1968500" y="100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33186</xdr:rowOff>
    </xdr:from>
    <xdr:ext cx="534377" cy="259045"/>
    <xdr:sp macro="" textlink="">
      <xdr:nvSpPr>
        <xdr:cNvPr id="144" name="テキスト ボックス 143"/>
        <xdr:cNvSpPr txBox="1"/>
      </xdr:nvSpPr>
      <xdr:spPr>
        <a:xfrm>
          <a:off x="1752111" y="101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116981</xdr:rowOff>
    </xdr:from>
    <xdr:to>
      <xdr:col>1</xdr:col>
      <xdr:colOff>485775</xdr:colOff>
      <xdr:row>59</xdr:row>
      <xdr:rowOff>47131</xdr:rowOff>
    </xdr:to>
    <xdr:sp macro="" textlink="">
      <xdr:nvSpPr>
        <xdr:cNvPr id="145" name="円/楕円 144"/>
        <xdr:cNvSpPr/>
      </xdr:nvSpPr>
      <xdr:spPr>
        <a:xfrm>
          <a:off x="1079500" y="100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38258</xdr:rowOff>
    </xdr:from>
    <xdr:ext cx="534377" cy="259045"/>
    <xdr:sp macro="" textlink="">
      <xdr:nvSpPr>
        <xdr:cNvPr id="146" name="テキスト ボックス 145"/>
        <xdr:cNvSpPr txBox="1"/>
      </xdr:nvSpPr>
      <xdr:spPr>
        <a:xfrm>
          <a:off x="863111" y="101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363</xdr:rowOff>
    </xdr:from>
    <xdr:to>
      <xdr:col>6</xdr:col>
      <xdr:colOff>511175</xdr:colOff>
      <xdr:row>79</xdr:row>
      <xdr:rowOff>21155</xdr:rowOff>
    </xdr:to>
    <xdr:cxnSp macro="">
      <xdr:nvCxnSpPr>
        <xdr:cNvPr id="177" name="直線コネクタ 176"/>
        <xdr:cNvCxnSpPr/>
      </xdr:nvCxnSpPr>
      <xdr:spPr>
        <a:xfrm>
          <a:off x="3797300" y="13544913"/>
          <a:ext cx="8382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363</xdr:rowOff>
    </xdr:from>
    <xdr:to>
      <xdr:col>5</xdr:col>
      <xdr:colOff>358775</xdr:colOff>
      <xdr:row>79</xdr:row>
      <xdr:rowOff>2105</xdr:rowOff>
    </xdr:to>
    <xdr:cxnSp macro="">
      <xdr:nvCxnSpPr>
        <xdr:cNvPr id="180" name="直線コネクタ 179"/>
        <xdr:cNvCxnSpPr/>
      </xdr:nvCxnSpPr>
      <xdr:spPr>
        <a:xfrm flipV="1">
          <a:off x="2908300" y="1354491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167785</xdr:rowOff>
    </xdr:from>
    <xdr:to>
      <xdr:col>4</xdr:col>
      <xdr:colOff>155575</xdr:colOff>
      <xdr:row>79</xdr:row>
      <xdr:rowOff>2105</xdr:rowOff>
    </xdr:to>
    <xdr:cxnSp macro="">
      <xdr:nvCxnSpPr>
        <xdr:cNvPr id="183" name="直線コネクタ 182"/>
        <xdr:cNvCxnSpPr/>
      </xdr:nvCxnSpPr>
      <xdr:spPr>
        <a:xfrm>
          <a:off x="2019300" y="1354088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167785</xdr:rowOff>
    </xdr:from>
    <xdr:to>
      <xdr:col>2</xdr:col>
      <xdr:colOff>638175</xdr:colOff>
      <xdr:row>79</xdr:row>
      <xdr:rowOff>45865</xdr:rowOff>
    </xdr:to>
    <xdr:cxnSp macro="">
      <xdr:nvCxnSpPr>
        <xdr:cNvPr id="186" name="直線コネクタ 185"/>
        <xdr:cNvCxnSpPr/>
      </xdr:nvCxnSpPr>
      <xdr:spPr>
        <a:xfrm flipV="1">
          <a:off x="1130300" y="135408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141805</xdr:rowOff>
    </xdr:from>
    <xdr:to>
      <xdr:col>6</xdr:col>
      <xdr:colOff>561975</xdr:colOff>
      <xdr:row>79</xdr:row>
      <xdr:rowOff>71955</xdr:rowOff>
    </xdr:to>
    <xdr:sp macro="" textlink="">
      <xdr:nvSpPr>
        <xdr:cNvPr id="196" name="円/楕円 195"/>
        <xdr:cNvSpPr/>
      </xdr:nvSpPr>
      <xdr:spPr>
        <a:xfrm>
          <a:off x="4584700" y="135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56732</xdr:rowOff>
    </xdr:from>
    <xdr:ext cx="378565" cy="259045"/>
    <xdr:sp macro="" textlink="">
      <xdr:nvSpPr>
        <xdr:cNvPr id="197" name="維持補修費該当値テキスト"/>
        <xdr:cNvSpPr txBox="1"/>
      </xdr:nvSpPr>
      <xdr:spPr>
        <a:xfrm>
          <a:off x="4686300" y="13429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121013</xdr:rowOff>
    </xdr:from>
    <xdr:to>
      <xdr:col>5</xdr:col>
      <xdr:colOff>409575</xdr:colOff>
      <xdr:row>79</xdr:row>
      <xdr:rowOff>51163</xdr:rowOff>
    </xdr:to>
    <xdr:sp macro="" textlink="">
      <xdr:nvSpPr>
        <xdr:cNvPr id="198" name="円/楕円 197"/>
        <xdr:cNvSpPr/>
      </xdr:nvSpPr>
      <xdr:spPr>
        <a:xfrm>
          <a:off x="3746500" y="134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42290</xdr:rowOff>
    </xdr:from>
    <xdr:ext cx="378565" cy="259045"/>
    <xdr:sp macro="" textlink="">
      <xdr:nvSpPr>
        <xdr:cNvPr id="199" name="テキスト ボックス 198"/>
        <xdr:cNvSpPr txBox="1"/>
      </xdr:nvSpPr>
      <xdr:spPr>
        <a:xfrm>
          <a:off x="3608017" y="1358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122755</xdr:rowOff>
    </xdr:from>
    <xdr:to>
      <xdr:col>4</xdr:col>
      <xdr:colOff>206375</xdr:colOff>
      <xdr:row>79</xdr:row>
      <xdr:rowOff>52905</xdr:rowOff>
    </xdr:to>
    <xdr:sp macro="" textlink="">
      <xdr:nvSpPr>
        <xdr:cNvPr id="200" name="円/楕円 199"/>
        <xdr:cNvSpPr/>
      </xdr:nvSpPr>
      <xdr:spPr>
        <a:xfrm>
          <a:off x="2857500" y="13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44032</xdr:rowOff>
    </xdr:from>
    <xdr:ext cx="378565" cy="259045"/>
    <xdr:sp macro="" textlink="">
      <xdr:nvSpPr>
        <xdr:cNvPr id="201" name="テキスト ボックス 200"/>
        <xdr:cNvSpPr txBox="1"/>
      </xdr:nvSpPr>
      <xdr:spPr>
        <a:xfrm>
          <a:off x="2719017" y="1358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116985</xdr:rowOff>
    </xdr:from>
    <xdr:to>
      <xdr:col>3</xdr:col>
      <xdr:colOff>3175</xdr:colOff>
      <xdr:row>79</xdr:row>
      <xdr:rowOff>47135</xdr:rowOff>
    </xdr:to>
    <xdr:sp macro="" textlink="">
      <xdr:nvSpPr>
        <xdr:cNvPr id="202" name="円/楕円 201"/>
        <xdr:cNvSpPr/>
      </xdr:nvSpPr>
      <xdr:spPr>
        <a:xfrm>
          <a:off x="1968500" y="134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38262</xdr:rowOff>
    </xdr:from>
    <xdr:ext cx="378565" cy="259045"/>
    <xdr:sp macro="" textlink="">
      <xdr:nvSpPr>
        <xdr:cNvPr id="203" name="テキスト ボックス 202"/>
        <xdr:cNvSpPr txBox="1"/>
      </xdr:nvSpPr>
      <xdr:spPr>
        <a:xfrm>
          <a:off x="1830017" y="1358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166515</xdr:rowOff>
    </xdr:from>
    <xdr:to>
      <xdr:col>1</xdr:col>
      <xdr:colOff>485775</xdr:colOff>
      <xdr:row>79</xdr:row>
      <xdr:rowOff>96665</xdr:rowOff>
    </xdr:to>
    <xdr:sp macro="" textlink="">
      <xdr:nvSpPr>
        <xdr:cNvPr id="204" name="円/楕円 203"/>
        <xdr:cNvSpPr/>
      </xdr:nvSpPr>
      <xdr:spPr>
        <a:xfrm>
          <a:off x="1079500" y="1353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87792</xdr:rowOff>
    </xdr:from>
    <xdr:ext cx="378565" cy="259045"/>
    <xdr:sp macro="" textlink="">
      <xdr:nvSpPr>
        <xdr:cNvPr id="205" name="テキスト ボックス 204"/>
        <xdr:cNvSpPr txBox="1"/>
      </xdr:nvSpPr>
      <xdr:spPr>
        <a:xfrm>
          <a:off x="941017" y="13632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40900</xdr:rowOff>
    </xdr:from>
    <xdr:to>
      <xdr:col>6</xdr:col>
      <xdr:colOff>511175</xdr:colOff>
      <xdr:row>98</xdr:row>
      <xdr:rowOff>114165</xdr:rowOff>
    </xdr:to>
    <xdr:cxnSp macro="">
      <xdr:nvCxnSpPr>
        <xdr:cNvPr id="233" name="直線コネクタ 232"/>
        <xdr:cNvCxnSpPr/>
      </xdr:nvCxnSpPr>
      <xdr:spPr>
        <a:xfrm flipV="1">
          <a:off x="3797300" y="16843000"/>
          <a:ext cx="8382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112885</xdr:rowOff>
    </xdr:from>
    <xdr:to>
      <xdr:col>5</xdr:col>
      <xdr:colOff>358775</xdr:colOff>
      <xdr:row>98</xdr:row>
      <xdr:rowOff>114165</xdr:rowOff>
    </xdr:to>
    <xdr:cxnSp macro="">
      <xdr:nvCxnSpPr>
        <xdr:cNvPr id="236" name="直線コネクタ 235"/>
        <xdr:cNvCxnSpPr/>
      </xdr:nvCxnSpPr>
      <xdr:spPr>
        <a:xfrm>
          <a:off x="2908300" y="1691498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112885</xdr:rowOff>
    </xdr:from>
    <xdr:to>
      <xdr:col>4</xdr:col>
      <xdr:colOff>155575</xdr:colOff>
      <xdr:row>99</xdr:row>
      <xdr:rowOff>38041</xdr:rowOff>
    </xdr:to>
    <xdr:cxnSp macro="">
      <xdr:nvCxnSpPr>
        <xdr:cNvPr id="239" name="直線コネクタ 238"/>
        <xdr:cNvCxnSpPr/>
      </xdr:nvCxnSpPr>
      <xdr:spPr>
        <a:xfrm flipV="1">
          <a:off x="2019300" y="16914985"/>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62484</xdr:rowOff>
    </xdr:from>
    <xdr:ext cx="534377" cy="259045"/>
    <xdr:sp macro="" textlink="">
      <xdr:nvSpPr>
        <xdr:cNvPr id="241" name="テキスト ボックス 240"/>
        <xdr:cNvSpPr txBox="1"/>
      </xdr:nvSpPr>
      <xdr:spPr>
        <a:xfrm>
          <a:off x="2641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38041</xdr:rowOff>
    </xdr:from>
    <xdr:to>
      <xdr:col>2</xdr:col>
      <xdr:colOff>638175</xdr:colOff>
      <xdr:row>99</xdr:row>
      <xdr:rowOff>59142</xdr:rowOff>
    </xdr:to>
    <xdr:cxnSp macro="">
      <xdr:nvCxnSpPr>
        <xdr:cNvPr id="242" name="直線コネクタ 241"/>
        <xdr:cNvCxnSpPr/>
      </xdr:nvCxnSpPr>
      <xdr:spPr>
        <a:xfrm flipV="1">
          <a:off x="1130300" y="17011591"/>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1950</xdr:rowOff>
    </xdr:from>
    <xdr:ext cx="534377" cy="259045"/>
    <xdr:sp macro="" textlink="">
      <xdr:nvSpPr>
        <xdr:cNvPr id="244" name="テキスト ボックス 243"/>
        <xdr:cNvSpPr txBox="1"/>
      </xdr:nvSpPr>
      <xdr:spPr>
        <a:xfrm>
          <a:off x="1752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15620</xdr:rowOff>
    </xdr:from>
    <xdr:ext cx="534377" cy="259045"/>
    <xdr:sp macro="" textlink="">
      <xdr:nvSpPr>
        <xdr:cNvPr id="246" name="テキスト ボックス 245"/>
        <xdr:cNvSpPr txBox="1"/>
      </xdr:nvSpPr>
      <xdr:spPr>
        <a:xfrm>
          <a:off x="863111" y="1647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161550</xdr:rowOff>
    </xdr:from>
    <xdr:to>
      <xdr:col>6</xdr:col>
      <xdr:colOff>561975</xdr:colOff>
      <xdr:row>98</xdr:row>
      <xdr:rowOff>91700</xdr:rowOff>
    </xdr:to>
    <xdr:sp macro="" textlink="">
      <xdr:nvSpPr>
        <xdr:cNvPr id="252" name="円/楕円 251"/>
        <xdr:cNvSpPr/>
      </xdr:nvSpPr>
      <xdr:spPr>
        <a:xfrm>
          <a:off x="4584700" y="16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76477</xdr:rowOff>
    </xdr:from>
    <xdr:ext cx="534377" cy="259045"/>
    <xdr:sp macro="" textlink="">
      <xdr:nvSpPr>
        <xdr:cNvPr id="253" name="扶助費該当値テキスト"/>
        <xdr:cNvSpPr txBox="1"/>
      </xdr:nvSpPr>
      <xdr:spPr>
        <a:xfrm>
          <a:off x="4686300" y="1670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63365</xdr:rowOff>
    </xdr:from>
    <xdr:to>
      <xdr:col>5</xdr:col>
      <xdr:colOff>409575</xdr:colOff>
      <xdr:row>98</xdr:row>
      <xdr:rowOff>164965</xdr:rowOff>
    </xdr:to>
    <xdr:sp macro="" textlink="">
      <xdr:nvSpPr>
        <xdr:cNvPr id="254" name="円/楕円 253"/>
        <xdr:cNvSpPr/>
      </xdr:nvSpPr>
      <xdr:spPr>
        <a:xfrm>
          <a:off x="3746500" y="168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156092</xdr:rowOff>
    </xdr:from>
    <xdr:ext cx="534377" cy="259045"/>
    <xdr:sp macro="" textlink="">
      <xdr:nvSpPr>
        <xdr:cNvPr id="255" name="テキスト ボックス 254"/>
        <xdr:cNvSpPr txBox="1"/>
      </xdr:nvSpPr>
      <xdr:spPr>
        <a:xfrm>
          <a:off x="3530111" y="169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62085</xdr:rowOff>
    </xdr:from>
    <xdr:to>
      <xdr:col>4</xdr:col>
      <xdr:colOff>206375</xdr:colOff>
      <xdr:row>98</xdr:row>
      <xdr:rowOff>163685</xdr:rowOff>
    </xdr:to>
    <xdr:sp macro="" textlink="">
      <xdr:nvSpPr>
        <xdr:cNvPr id="256" name="円/楕円 255"/>
        <xdr:cNvSpPr/>
      </xdr:nvSpPr>
      <xdr:spPr>
        <a:xfrm>
          <a:off x="2857500" y="168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154812</xdr:rowOff>
    </xdr:from>
    <xdr:ext cx="534377" cy="259045"/>
    <xdr:sp macro="" textlink="">
      <xdr:nvSpPr>
        <xdr:cNvPr id="257" name="テキスト ボックス 256"/>
        <xdr:cNvSpPr txBox="1"/>
      </xdr:nvSpPr>
      <xdr:spPr>
        <a:xfrm>
          <a:off x="2641111" y="169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158691</xdr:rowOff>
    </xdr:from>
    <xdr:to>
      <xdr:col>3</xdr:col>
      <xdr:colOff>3175</xdr:colOff>
      <xdr:row>99</xdr:row>
      <xdr:rowOff>88841</xdr:rowOff>
    </xdr:to>
    <xdr:sp macro="" textlink="">
      <xdr:nvSpPr>
        <xdr:cNvPr id="258" name="円/楕円 257"/>
        <xdr:cNvSpPr/>
      </xdr:nvSpPr>
      <xdr:spPr>
        <a:xfrm>
          <a:off x="1968500" y="16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79968</xdr:rowOff>
    </xdr:from>
    <xdr:ext cx="534377" cy="259045"/>
    <xdr:sp macro="" textlink="">
      <xdr:nvSpPr>
        <xdr:cNvPr id="259" name="テキスト ボックス 258"/>
        <xdr:cNvSpPr txBox="1"/>
      </xdr:nvSpPr>
      <xdr:spPr>
        <a:xfrm>
          <a:off x="1752111" y="170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8342</xdr:rowOff>
    </xdr:from>
    <xdr:to>
      <xdr:col>1</xdr:col>
      <xdr:colOff>485775</xdr:colOff>
      <xdr:row>99</xdr:row>
      <xdr:rowOff>109942</xdr:rowOff>
    </xdr:to>
    <xdr:sp macro="" textlink="">
      <xdr:nvSpPr>
        <xdr:cNvPr id="260" name="円/楕円 259"/>
        <xdr:cNvSpPr/>
      </xdr:nvSpPr>
      <xdr:spPr>
        <a:xfrm>
          <a:off x="1079500" y="1698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101069</xdr:rowOff>
    </xdr:from>
    <xdr:ext cx="534377" cy="259045"/>
    <xdr:sp macro="" textlink="">
      <xdr:nvSpPr>
        <xdr:cNvPr id="261" name="テキスト ボックス 260"/>
        <xdr:cNvSpPr txBox="1"/>
      </xdr:nvSpPr>
      <xdr:spPr>
        <a:xfrm>
          <a:off x="863111" y="1707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29204</xdr:rowOff>
    </xdr:from>
    <xdr:to>
      <xdr:col>15</xdr:col>
      <xdr:colOff>180975</xdr:colOff>
      <xdr:row>35</xdr:row>
      <xdr:rowOff>44864</xdr:rowOff>
    </xdr:to>
    <xdr:cxnSp macro="">
      <xdr:nvCxnSpPr>
        <xdr:cNvPr id="293" name="直線コネクタ 292"/>
        <xdr:cNvCxnSpPr/>
      </xdr:nvCxnSpPr>
      <xdr:spPr>
        <a:xfrm flipV="1">
          <a:off x="9639300" y="5858504"/>
          <a:ext cx="838200" cy="1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44864</xdr:rowOff>
    </xdr:from>
    <xdr:to>
      <xdr:col>14</xdr:col>
      <xdr:colOff>28575</xdr:colOff>
      <xdr:row>35</xdr:row>
      <xdr:rowOff>108823</xdr:rowOff>
    </xdr:to>
    <xdr:cxnSp macro="">
      <xdr:nvCxnSpPr>
        <xdr:cNvPr id="296" name="直線コネクタ 295"/>
        <xdr:cNvCxnSpPr/>
      </xdr:nvCxnSpPr>
      <xdr:spPr>
        <a:xfrm flipV="1">
          <a:off x="8750300" y="6045614"/>
          <a:ext cx="8890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107321</xdr:rowOff>
    </xdr:from>
    <xdr:to>
      <xdr:col>12</xdr:col>
      <xdr:colOff>511175</xdr:colOff>
      <xdr:row>35</xdr:row>
      <xdr:rowOff>108823</xdr:rowOff>
    </xdr:to>
    <xdr:cxnSp macro="">
      <xdr:nvCxnSpPr>
        <xdr:cNvPr id="299" name="直線コネクタ 298"/>
        <xdr:cNvCxnSpPr/>
      </xdr:nvCxnSpPr>
      <xdr:spPr>
        <a:xfrm>
          <a:off x="7861300" y="61080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156563</xdr:rowOff>
    </xdr:from>
    <xdr:ext cx="534377" cy="259045"/>
    <xdr:sp macro="" textlink="">
      <xdr:nvSpPr>
        <xdr:cNvPr id="301" name="テキスト ボックス 300"/>
        <xdr:cNvSpPr txBox="1"/>
      </xdr:nvSpPr>
      <xdr:spPr>
        <a:xfrm>
          <a:off x="8483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19522</xdr:rowOff>
    </xdr:from>
    <xdr:to>
      <xdr:col>11</xdr:col>
      <xdr:colOff>307975</xdr:colOff>
      <xdr:row>35</xdr:row>
      <xdr:rowOff>107321</xdr:rowOff>
    </xdr:to>
    <xdr:cxnSp macro="">
      <xdr:nvCxnSpPr>
        <xdr:cNvPr id="302" name="直線コネクタ 301"/>
        <xdr:cNvCxnSpPr/>
      </xdr:nvCxnSpPr>
      <xdr:spPr>
        <a:xfrm>
          <a:off x="6972300" y="6020272"/>
          <a:ext cx="8890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10161</xdr:rowOff>
    </xdr:from>
    <xdr:ext cx="534377" cy="259045"/>
    <xdr:sp macro="" textlink="">
      <xdr:nvSpPr>
        <xdr:cNvPr id="304" name="テキスト ボックス 303"/>
        <xdr:cNvSpPr txBox="1"/>
      </xdr:nvSpPr>
      <xdr:spPr>
        <a:xfrm>
          <a:off x="7594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149854</xdr:rowOff>
    </xdr:from>
    <xdr:to>
      <xdr:col>15</xdr:col>
      <xdr:colOff>231775</xdr:colOff>
      <xdr:row>34</xdr:row>
      <xdr:rowOff>80004</xdr:rowOff>
    </xdr:to>
    <xdr:sp macro="" textlink="">
      <xdr:nvSpPr>
        <xdr:cNvPr id="312" name="円/楕円 311"/>
        <xdr:cNvSpPr/>
      </xdr:nvSpPr>
      <xdr:spPr>
        <a:xfrm>
          <a:off x="10426700" y="58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1281</xdr:rowOff>
    </xdr:from>
    <xdr:ext cx="534377" cy="259045"/>
    <xdr:sp macro="" textlink="">
      <xdr:nvSpPr>
        <xdr:cNvPr id="313" name="補助費等該当値テキスト"/>
        <xdr:cNvSpPr txBox="1"/>
      </xdr:nvSpPr>
      <xdr:spPr>
        <a:xfrm>
          <a:off x="10528300" y="56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76,767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165514</xdr:rowOff>
    </xdr:from>
    <xdr:to>
      <xdr:col>14</xdr:col>
      <xdr:colOff>79375</xdr:colOff>
      <xdr:row>35</xdr:row>
      <xdr:rowOff>95664</xdr:rowOff>
    </xdr:to>
    <xdr:sp macro="" textlink="">
      <xdr:nvSpPr>
        <xdr:cNvPr id="314" name="円/楕円 313"/>
        <xdr:cNvSpPr/>
      </xdr:nvSpPr>
      <xdr:spPr>
        <a:xfrm>
          <a:off x="9588500" y="59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112191</xdr:rowOff>
    </xdr:from>
    <xdr:ext cx="534377" cy="259045"/>
    <xdr:sp macro="" textlink="">
      <xdr:nvSpPr>
        <xdr:cNvPr id="315" name="テキスト ボックス 314"/>
        <xdr:cNvSpPr txBox="1"/>
      </xdr:nvSpPr>
      <xdr:spPr>
        <a:xfrm>
          <a:off x="9372111" y="57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58023</xdr:rowOff>
    </xdr:from>
    <xdr:to>
      <xdr:col>12</xdr:col>
      <xdr:colOff>561975</xdr:colOff>
      <xdr:row>35</xdr:row>
      <xdr:rowOff>159623</xdr:rowOff>
    </xdr:to>
    <xdr:sp macro="" textlink="">
      <xdr:nvSpPr>
        <xdr:cNvPr id="316" name="円/楕円 315"/>
        <xdr:cNvSpPr/>
      </xdr:nvSpPr>
      <xdr:spPr>
        <a:xfrm>
          <a:off x="8699500" y="605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4700</xdr:rowOff>
    </xdr:from>
    <xdr:ext cx="534377" cy="259045"/>
    <xdr:sp macro="" textlink="">
      <xdr:nvSpPr>
        <xdr:cNvPr id="317" name="テキスト ボックス 316"/>
        <xdr:cNvSpPr txBox="1"/>
      </xdr:nvSpPr>
      <xdr:spPr>
        <a:xfrm>
          <a:off x="8483111" y="58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56521</xdr:rowOff>
    </xdr:from>
    <xdr:to>
      <xdr:col>11</xdr:col>
      <xdr:colOff>358775</xdr:colOff>
      <xdr:row>35</xdr:row>
      <xdr:rowOff>158121</xdr:rowOff>
    </xdr:to>
    <xdr:sp macro="" textlink="">
      <xdr:nvSpPr>
        <xdr:cNvPr id="318" name="円/楕円 317"/>
        <xdr:cNvSpPr/>
      </xdr:nvSpPr>
      <xdr:spPr>
        <a:xfrm>
          <a:off x="7810500" y="60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3198</xdr:rowOff>
    </xdr:from>
    <xdr:ext cx="534377" cy="259045"/>
    <xdr:sp macro="" textlink="">
      <xdr:nvSpPr>
        <xdr:cNvPr id="319" name="テキスト ボックス 318"/>
        <xdr:cNvSpPr txBox="1"/>
      </xdr:nvSpPr>
      <xdr:spPr>
        <a:xfrm>
          <a:off x="7594111" y="58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140172</xdr:rowOff>
    </xdr:from>
    <xdr:to>
      <xdr:col>10</xdr:col>
      <xdr:colOff>155575</xdr:colOff>
      <xdr:row>35</xdr:row>
      <xdr:rowOff>70322</xdr:rowOff>
    </xdr:to>
    <xdr:sp macro="" textlink="">
      <xdr:nvSpPr>
        <xdr:cNvPr id="320" name="円/楕円 319"/>
        <xdr:cNvSpPr/>
      </xdr:nvSpPr>
      <xdr:spPr>
        <a:xfrm>
          <a:off x="6921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86849</xdr:rowOff>
    </xdr:from>
    <xdr:ext cx="534377" cy="259045"/>
    <xdr:sp macro="" textlink="">
      <xdr:nvSpPr>
        <xdr:cNvPr id="321" name="テキスト ボックス 320"/>
        <xdr:cNvSpPr txBox="1"/>
      </xdr:nvSpPr>
      <xdr:spPr>
        <a:xfrm>
          <a:off x="6705111" y="57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54</xdr:row>
      <xdr:rowOff>128343</xdr:rowOff>
    </xdr:from>
    <xdr:to>
      <xdr:col>15</xdr:col>
      <xdr:colOff>180340</xdr:colOff>
      <xdr:row>58</xdr:row>
      <xdr:rowOff>66603</xdr:rowOff>
    </xdr:to>
    <xdr:cxnSp macro="">
      <xdr:nvCxnSpPr>
        <xdr:cNvPr id="343" name="直線コネクタ 342"/>
        <xdr:cNvCxnSpPr/>
      </xdr:nvCxnSpPr>
      <xdr:spPr>
        <a:xfrm flipV="1">
          <a:off x="10475595" y="9386643"/>
          <a:ext cx="1270" cy="62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70430</xdr:rowOff>
    </xdr:from>
    <xdr:ext cx="534377" cy="259045"/>
    <xdr:sp macro="" textlink="">
      <xdr:nvSpPr>
        <xdr:cNvPr id="344" name="普通建設事業費最小値テキスト"/>
        <xdr:cNvSpPr txBox="1"/>
      </xdr:nvSpPr>
      <xdr:spPr>
        <a:xfrm>
          <a:off x="10528300" y="1001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66603</xdr:rowOff>
    </xdr:from>
    <xdr:to>
      <xdr:col>15</xdr:col>
      <xdr:colOff>269875</xdr:colOff>
      <xdr:row>58</xdr:row>
      <xdr:rowOff>66603</xdr:rowOff>
    </xdr:to>
    <xdr:cxnSp macro="">
      <xdr:nvCxnSpPr>
        <xdr:cNvPr id="345" name="直線コネクタ 344"/>
        <xdr:cNvCxnSpPr/>
      </xdr:nvCxnSpPr>
      <xdr:spPr>
        <a:xfrm>
          <a:off x="10388600" y="10010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75020</xdr:rowOff>
    </xdr:from>
    <xdr:ext cx="599010" cy="259045"/>
    <xdr:sp macro="" textlink="">
      <xdr:nvSpPr>
        <xdr:cNvPr id="346" name="普通建設事業費最大値テキスト"/>
        <xdr:cNvSpPr txBox="1"/>
      </xdr:nvSpPr>
      <xdr:spPr>
        <a:xfrm>
          <a:off x="10528300" y="91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54</xdr:row>
      <xdr:rowOff>128343</xdr:rowOff>
    </xdr:from>
    <xdr:to>
      <xdr:col>15</xdr:col>
      <xdr:colOff>269875</xdr:colOff>
      <xdr:row>54</xdr:row>
      <xdr:rowOff>128343</xdr:rowOff>
    </xdr:to>
    <xdr:cxnSp macro="">
      <xdr:nvCxnSpPr>
        <xdr:cNvPr id="347" name="直線コネクタ 346"/>
        <xdr:cNvCxnSpPr/>
      </xdr:nvCxnSpPr>
      <xdr:spPr>
        <a:xfrm>
          <a:off x="10388600" y="93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131745</xdr:rowOff>
    </xdr:from>
    <xdr:to>
      <xdr:col>15</xdr:col>
      <xdr:colOff>180975</xdr:colOff>
      <xdr:row>57</xdr:row>
      <xdr:rowOff>162912</xdr:rowOff>
    </xdr:to>
    <xdr:cxnSp macro="">
      <xdr:nvCxnSpPr>
        <xdr:cNvPr id="348" name="直線コネクタ 347"/>
        <xdr:cNvCxnSpPr/>
      </xdr:nvCxnSpPr>
      <xdr:spPr>
        <a:xfrm>
          <a:off x="9639300" y="9904395"/>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22065</xdr:rowOff>
    </xdr:from>
    <xdr:ext cx="534377" cy="259045"/>
    <xdr:sp macro="" textlink="">
      <xdr:nvSpPr>
        <xdr:cNvPr id="349" name="普通建設事業費平均値テキスト"/>
        <xdr:cNvSpPr txBox="1"/>
      </xdr:nvSpPr>
      <xdr:spPr>
        <a:xfrm>
          <a:off x="10528300" y="962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170638</xdr:rowOff>
    </xdr:from>
    <xdr:to>
      <xdr:col>15</xdr:col>
      <xdr:colOff>231775</xdr:colOff>
      <xdr:row>57</xdr:row>
      <xdr:rowOff>100788</xdr:rowOff>
    </xdr:to>
    <xdr:sp macro="" textlink="">
      <xdr:nvSpPr>
        <xdr:cNvPr id="350" name="フローチャート : 判断 349"/>
        <xdr:cNvSpPr/>
      </xdr:nvSpPr>
      <xdr:spPr>
        <a:xfrm>
          <a:off x="104267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47382</xdr:rowOff>
    </xdr:from>
    <xdr:to>
      <xdr:col>14</xdr:col>
      <xdr:colOff>28575</xdr:colOff>
      <xdr:row>57</xdr:row>
      <xdr:rowOff>131745</xdr:rowOff>
    </xdr:to>
    <xdr:cxnSp macro="">
      <xdr:nvCxnSpPr>
        <xdr:cNvPr id="351" name="直線コネクタ 350"/>
        <xdr:cNvCxnSpPr/>
      </xdr:nvCxnSpPr>
      <xdr:spPr>
        <a:xfrm>
          <a:off x="8750300" y="9820032"/>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231</xdr:rowOff>
    </xdr:from>
    <xdr:to>
      <xdr:col>14</xdr:col>
      <xdr:colOff>79375</xdr:colOff>
      <xdr:row>57</xdr:row>
      <xdr:rowOff>101831</xdr:rowOff>
    </xdr:to>
    <xdr:sp macro="" textlink="">
      <xdr:nvSpPr>
        <xdr:cNvPr id="352" name="フローチャート : 判断 351"/>
        <xdr:cNvSpPr/>
      </xdr:nvSpPr>
      <xdr:spPr>
        <a:xfrm>
          <a:off x="9588500" y="977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118358</xdr:rowOff>
    </xdr:from>
    <xdr:ext cx="534377" cy="259045"/>
    <xdr:sp macro="" textlink="">
      <xdr:nvSpPr>
        <xdr:cNvPr id="353" name="テキスト ボックス 352"/>
        <xdr:cNvSpPr txBox="1"/>
      </xdr:nvSpPr>
      <xdr:spPr>
        <a:xfrm>
          <a:off x="9372111" y="95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70562</xdr:rowOff>
    </xdr:from>
    <xdr:to>
      <xdr:col>12</xdr:col>
      <xdr:colOff>511175</xdr:colOff>
      <xdr:row>57</xdr:row>
      <xdr:rowOff>47382</xdr:rowOff>
    </xdr:to>
    <xdr:cxnSp macro="">
      <xdr:nvCxnSpPr>
        <xdr:cNvPr id="354" name="直線コネクタ 353"/>
        <xdr:cNvCxnSpPr/>
      </xdr:nvCxnSpPr>
      <xdr:spPr>
        <a:xfrm>
          <a:off x="7861300" y="8814512"/>
          <a:ext cx="889000" cy="100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158998</xdr:rowOff>
    </xdr:from>
    <xdr:to>
      <xdr:col>12</xdr:col>
      <xdr:colOff>561975</xdr:colOff>
      <xdr:row>57</xdr:row>
      <xdr:rowOff>89148</xdr:rowOff>
    </xdr:to>
    <xdr:sp macro="" textlink="">
      <xdr:nvSpPr>
        <xdr:cNvPr id="355" name="フローチャート : 判断 354"/>
        <xdr:cNvSpPr/>
      </xdr:nvSpPr>
      <xdr:spPr>
        <a:xfrm>
          <a:off x="8699500" y="97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105675</xdr:rowOff>
    </xdr:from>
    <xdr:ext cx="534377" cy="259045"/>
    <xdr:sp macro="" textlink="">
      <xdr:nvSpPr>
        <xdr:cNvPr id="356" name="テキスト ボックス 355"/>
        <xdr:cNvSpPr txBox="1"/>
      </xdr:nvSpPr>
      <xdr:spPr>
        <a:xfrm>
          <a:off x="8483111" y="9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70562</xdr:rowOff>
    </xdr:from>
    <xdr:to>
      <xdr:col>11</xdr:col>
      <xdr:colOff>307975</xdr:colOff>
      <xdr:row>57</xdr:row>
      <xdr:rowOff>39962</xdr:rowOff>
    </xdr:to>
    <xdr:cxnSp macro="">
      <xdr:nvCxnSpPr>
        <xdr:cNvPr id="357" name="直線コネクタ 356"/>
        <xdr:cNvCxnSpPr/>
      </xdr:nvCxnSpPr>
      <xdr:spPr>
        <a:xfrm flipV="1">
          <a:off x="6972300" y="8814512"/>
          <a:ext cx="889000" cy="99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114151</xdr:rowOff>
    </xdr:from>
    <xdr:to>
      <xdr:col>11</xdr:col>
      <xdr:colOff>358775</xdr:colOff>
      <xdr:row>57</xdr:row>
      <xdr:rowOff>44301</xdr:rowOff>
    </xdr:to>
    <xdr:sp macro="" textlink="">
      <xdr:nvSpPr>
        <xdr:cNvPr id="358" name="フローチャート : 判断 357"/>
        <xdr:cNvSpPr/>
      </xdr:nvSpPr>
      <xdr:spPr>
        <a:xfrm>
          <a:off x="7810500" y="97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35428</xdr:rowOff>
    </xdr:from>
    <xdr:ext cx="534377" cy="259045"/>
    <xdr:sp macro="" textlink="">
      <xdr:nvSpPr>
        <xdr:cNvPr id="359" name="テキスト ボックス 358"/>
        <xdr:cNvSpPr txBox="1"/>
      </xdr:nvSpPr>
      <xdr:spPr>
        <a:xfrm>
          <a:off x="7594111" y="98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39033</xdr:rowOff>
    </xdr:from>
    <xdr:to>
      <xdr:col>10</xdr:col>
      <xdr:colOff>155575</xdr:colOff>
      <xdr:row>57</xdr:row>
      <xdr:rowOff>140633</xdr:rowOff>
    </xdr:to>
    <xdr:sp macro="" textlink="">
      <xdr:nvSpPr>
        <xdr:cNvPr id="360" name="フローチャート : 判断 359"/>
        <xdr:cNvSpPr/>
      </xdr:nvSpPr>
      <xdr:spPr>
        <a:xfrm>
          <a:off x="6921500" y="981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131760</xdr:rowOff>
    </xdr:from>
    <xdr:ext cx="534377" cy="259045"/>
    <xdr:sp macro="" textlink="">
      <xdr:nvSpPr>
        <xdr:cNvPr id="361" name="テキスト ボックス 360"/>
        <xdr:cNvSpPr txBox="1"/>
      </xdr:nvSpPr>
      <xdr:spPr>
        <a:xfrm>
          <a:off x="6705111" y="99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112112</xdr:rowOff>
    </xdr:from>
    <xdr:to>
      <xdr:col>15</xdr:col>
      <xdr:colOff>231775</xdr:colOff>
      <xdr:row>58</xdr:row>
      <xdr:rowOff>42262</xdr:rowOff>
    </xdr:to>
    <xdr:sp macro="" textlink="">
      <xdr:nvSpPr>
        <xdr:cNvPr id="367" name="円/楕円 366"/>
        <xdr:cNvSpPr/>
      </xdr:nvSpPr>
      <xdr:spPr>
        <a:xfrm>
          <a:off x="10426700" y="9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27039</xdr:rowOff>
    </xdr:from>
    <xdr:ext cx="534377" cy="259045"/>
    <xdr:sp macro="" textlink="">
      <xdr:nvSpPr>
        <xdr:cNvPr id="368" name="普通建設事業費該当値テキスト"/>
        <xdr:cNvSpPr txBox="1"/>
      </xdr:nvSpPr>
      <xdr:spPr>
        <a:xfrm>
          <a:off x="10528300" y="97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32,423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80945</xdr:rowOff>
    </xdr:from>
    <xdr:to>
      <xdr:col>14</xdr:col>
      <xdr:colOff>79375</xdr:colOff>
      <xdr:row>58</xdr:row>
      <xdr:rowOff>11095</xdr:rowOff>
    </xdr:to>
    <xdr:sp macro="" textlink="">
      <xdr:nvSpPr>
        <xdr:cNvPr id="369" name="円/楕円 368"/>
        <xdr:cNvSpPr/>
      </xdr:nvSpPr>
      <xdr:spPr>
        <a:xfrm>
          <a:off x="9588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2222</xdr:rowOff>
    </xdr:from>
    <xdr:ext cx="534377" cy="259045"/>
    <xdr:sp macro="" textlink="">
      <xdr:nvSpPr>
        <xdr:cNvPr id="370" name="テキスト ボックス 369"/>
        <xdr:cNvSpPr txBox="1"/>
      </xdr:nvSpPr>
      <xdr:spPr>
        <a:xfrm>
          <a:off x="9372111" y="9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168032</xdr:rowOff>
    </xdr:from>
    <xdr:to>
      <xdr:col>12</xdr:col>
      <xdr:colOff>561975</xdr:colOff>
      <xdr:row>57</xdr:row>
      <xdr:rowOff>98182</xdr:rowOff>
    </xdr:to>
    <xdr:sp macro="" textlink="">
      <xdr:nvSpPr>
        <xdr:cNvPr id="371" name="円/楕円 370"/>
        <xdr:cNvSpPr/>
      </xdr:nvSpPr>
      <xdr:spPr>
        <a:xfrm>
          <a:off x="8699500" y="97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89309</xdr:rowOff>
    </xdr:from>
    <xdr:ext cx="534377" cy="259045"/>
    <xdr:sp macro="" textlink="">
      <xdr:nvSpPr>
        <xdr:cNvPr id="372" name="テキスト ボックス 371"/>
        <xdr:cNvSpPr txBox="1"/>
      </xdr:nvSpPr>
      <xdr:spPr>
        <a:xfrm>
          <a:off x="8483111" y="98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57,692</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19762</xdr:rowOff>
    </xdr:from>
    <xdr:to>
      <xdr:col>11</xdr:col>
      <xdr:colOff>358775</xdr:colOff>
      <xdr:row>51</xdr:row>
      <xdr:rowOff>121362</xdr:rowOff>
    </xdr:to>
    <xdr:sp macro="" textlink="">
      <xdr:nvSpPr>
        <xdr:cNvPr id="373" name="円/楕円 372"/>
        <xdr:cNvSpPr/>
      </xdr:nvSpPr>
      <xdr:spPr>
        <a:xfrm>
          <a:off x="7810500" y="8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137889</xdr:rowOff>
    </xdr:from>
    <xdr:ext cx="599010" cy="259045"/>
    <xdr:sp macro="" textlink="">
      <xdr:nvSpPr>
        <xdr:cNvPr id="374" name="テキスト ボックス 373"/>
        <xdr:cNvSpPr txBox="1"/>
      </xdr:nvSpPr>
      <xdr:spPr>
        <a:xfrm>
          <a:off x="7561794" y="85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160612</xdr:rowOff>
    </xdr:from>
    <xdr:to>
      <xdr:col>10</xdr:col>
      <xdr:colOff>155575</xdr:colOff>
      <xdr:row>57</xdr:row>
      <xdr:rowOff>90762</xdr:rowOff>
    </xdr:to>
    <xdr:sp macro="" textlink="">
      <xdr:nvSpPr>
        <xdr:cNvPr id="375" name="円/楕円 374"/>
        <xdr:cNvSpPr/>
      </xdr:nvSpPr>
      <xdr:spPr>
        <a:xfrm>
          <a:off x="6921500" y="97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107289</xdr:rowOff>
    </xdr:from>
    <xdr:ext cx="534377" cy="259045"/>
    <xdr:sp macro="" textlink="">
      <xdr:nvSpPr>
        <xdr:cNvPr id="376" name="テキスト ボックス 375"/>
        <xdr:cNvSpPr txBox="1"/>
      </xdr:nvSpPr>
      <xdr:spPr>
        <a:xfrm>
          <a:off x="6705111" y="95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2" name="直線コネクタ 401"/>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5"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06" name="直線コネクタ 405"/>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8190</xdr:rowOff>
    </xdr:from>
    <xdr:to>
      <xdr:col>15</xdr:col>
      <xdr:colOff>180975</xdr:colOff>
      <xdr:row>77</xdr:row>
      <xdr:rowOff>38300</xdr:rowOff>
    </xdr:to>
    <xdr:cxnSp macro="">
      <xdr:nvCxnSpPr>
        <xdr:cNvPr id="407" name="直線コネクタ 406"/>
        <xdr:cNvCxnSpPr/>
      </xdr:nvCxnSpPr>
      <xdr:spPr>
        <a:xfrm flipV="1">
          <a:off x="9639300" y="13209840"/>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08"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09" name="フローチャート : 判断 408"/>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68900</xdr:rowOff>
    </xdr:from>
    <xdr:to>
      <xdr:col>14</xdr:col>
      <xdr:colOff>28575</xdr:colOff>
      <xdr:row>77</xdr:row>
      <xdr:rowOff>38300</xdr:rowOff>
    </xdr:to>
    <xdr:cxnSp macro="">
      <xdr:nvCxnSpPr>
        <xdr:cNvPr id="410" name="直線コネクタ 409"/>
        <xdr:cNvCxnSpPr/>
      </xdr:nvCxnSpPr>
      <xdr:spPr>
        <a:xfrm>
          <a:off x="8750300" y="12927650"/>
          <a:ext cx="889000" cy="3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1" name="フローチャート : 判断 410"/>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2" name="テキスト ボックス 411"/>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3" name="フローチャート : 判断 412"/>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163110</xdr:rowOff>
    </xdr:from>
    <xdr:ext cx="534377" cy="259045"/>
    <xdr:sp macro="" textlink="">
      <xdr:nvSpPr>
        <xdr:cNvPr id="414" name="テキスト ボックス 413"/>
        <xdr:cNvSpPr txBox="1"/>
      </xdr:nvSpPr>
      <xdr:spPr>
        <a:xfrm>
          <a:off x="8483111" y="131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128840</xdr:rowOff>
    </xdr:from>
    <xdr:to>
      <xdr:col>15</xdr:col>
      <xdr:colOff>231775</xdr:colOff>
      <xdr:row>77</xdr:row>
      <xdr:rowOff>58990</xdr:rowOff>
    </xdr:to>
    <xdr:sp macro="" textlink="">
      <xdr:nvSpPr>
        <xdr:cNvPr id="420" name="円/楕円 419"/>
        <xdr:cNvSpPr/>
      </xdr:nvSpPr>
      <xdr:spPr>
        <a:xfrm>
          <a:off x="104267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151717</xdr:rowOff>
    </xdr:from>
    <xdr:ext cx="534377" cy="259045"/>
    <xdr:sp macro="" textlink="">
      <xdr:nvSpPr>
        <xdr:cNvPr id="421" name="普通建設事業費 （ うち新規整備　）該当値テキスト"/>
        <xdr:cNvSpPr txBox="1"/>
      </xdr:nvSpPr>
      <xdr:spPr>
        <a:xfrm>
          <a:off x="10528300" y="1301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158950</xdr:rowOff>
    </xdr:from>
    <xdr:to>
      <xdr:col>14</xdr:col>
      <xdr:colOff>79375</xdr:colOff>
      <xdr:row>77</xdr:row>
      <xdr:rowOff>89100</xdr:rowOff>
    </xdr:to>
    <xdr:sp macro="" textlink="">
      <xdr:nvSpPr>
        <xdr:cNvPr id="422" name="円/楕円 421"/>
        <xdr:cNvSpPr/>
      </xdr:nvSpPr>
      <xdr:spPr>
        <a:xfrm>
          <a:off x="9588500" y="131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80227</xdr:rowOff>
    </xdr:from>
    <xdr:ext cx="534377" cy="259045"/>
    <xdr:sp macro="" textlink="">
      <xdr:nvSpPr>
        <xdr:cNvPr id="423" name="テキスト ボックス 422"/>
        <xdr:cNvSpPr txBox="1"/>
      </xdr:nvSpPr>
      <xdr:spPr>
        <a:xfrm>
          <a:off x="9372111" y="1328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18100</xdr:rowOff>
    </xdr:from>
    <xdr:to>
      <xdr:col>12</xdr:col>
      <xdr:colOff>561975</xdr:colOff>
      <xdr:row>75</xdr:row>
      <xdr:rowOff>119700</xdr:rowOff>
    </xdr:to>
    <xdr:sp macro="" textlink="">
      <xdr:nvSpPr>
        <xdr:cNvPr id="424" name="円/楕円 423"/>
        <xdr:cNvSpPr/>
      </xdr:nvSpPr>
      <xdr:spPr>
        <a:xfrm>
          <a:off x="8699500" y="128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136227</xdr:rowOff>
    </xdr:from>
    <xdr:ext cx="534377" cy="259045"/>
    <xdr:sp macro="" textlink="">
      <xdr:nvSpPr>
        <xdr:cNvPr id="425" name="テキスト ボックス 424"/>
        <xdr:cNvSpPr txBox="1"/>
      </xdr:nvSpPr>
      <xdr:spPr>
        <a:xfrm>
          <a:off x="8483111" y="126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49" name="直線コネクタ 448"/>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0"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1" name="直線コネクタ 450"/>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2"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3" name="直線コネクタ 452"/>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102755</xdr:rowOff>
    </xdr:from>
    <xdr:to>
      <xdr:col>15</xdr:col>
      <xdr:colOff>180975</xdr:colOff>
      <xdr:row>98</xdr:row>
      <xdr:rowOff>167780</xdr:rowOff>
    </xdr:to>
    <xdr:cxnSp macro="">
      <xdr:nvCxnSpPr>
        <xdr:cNvPr id="454" name="直線コネクタ 453"/>
        <xdr:cNvCxnSpPr/>
      </xdr:nvCxnSpPr>
      <xdr:spPr>
        <a:xfrm>
          <a:off x="9639300" y="16904855"/>
          <a:ext cx="838200" cy="6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5"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6" name="フローチャート : 判断 455"/>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102755</xdr:rowOff>
    </xdr:from>
    <xdr:to>
      <xdr:col>14</xdr:col>
      <xdr:colOff>28575</xdr:colOff>
      <xdr:row>98</xdr:row>
      <xdr:rowOff>161404</xdr:rowOff>
    </xdr:to>
    <xdr:cxnSp macro="">
      <xdr:nvCxnSpPr>
        <xdr:cNvPr id="457" name="直線コネクタ 456"/>
        <xdr:cNvCxnSpPr/>
      </xdr:nvCxnSpPr>
      <xdr:spPr>
        <a:xfrm flipV="1">
          <a:off x="8750300" y="16904855"/>
          <a:ext cx="889000" cy="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8" name="フローチャート : 判断 457"/>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59" name="テキスト ボックス 458"/>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0" name="フローチャート : 判断 459"/>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163809</xdr:rowOff>
    </xdr:from>
    <xdr:ext cx="534377" cy="259045"/>
    <xdr:sp macro="" textlink="">
      <xdr:nvSpPr>
        <xdr:cNvPr id="461" name="テキスト ボックス 460"/>
        <xdr:cNvSpPr txBox="1"/>
      </xdr:nvSpPr>
      <xdr:spPr>
        <a:xfrm>
          <a:off x="8483111" y="164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116980</xdr:rowOff>
    </xdr:from>
    <xdr:to>
      <xdr:col>15</xdr:col>
      <xdr:colOff>231775</xdr:colOff>
      <xdr:row>99</xdr:row>
      <xdr:rowOff>47130</xdr:rowOff>
    </xdr:to>
    <xdr:sp macro="" textlink="">
      <xdr:nvSpPr>
        <xdr:cNvPr id="467" name="円/楕円 466"/>
        <xdr:cNvSpPr/>
      </xdr:nvSpPr>
      <xdr:spPr>
        <a:xfrm>
          <a:off x="10426700" y="169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31907</xdr:rowOff>
    </xdr:from>
    <xdr:ext cx="469744" cy="259045"/>
    <xdr:sp macro="" textlink="">
      <xdr:nvSpPr>
        <xdr:cNvPr id="468" name="普通建設事業費 （ うち更新整備　）該当値テキスト"/>
        <xdr:cNvSpPr txBox="1"/>
      </xdr:nvSpPr>
      <xdr:spPr>
        <a:xfrm>
          <a:off x="10528300" y="168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51955</xdr:rowOff>
    </xdr:from>
    <xdr:to>
      <xdr:col>14</xdr:col>
      <xdr:colOff>79375</xdr:colOff>
      <xdr:row>98</xdr:row>
      <xdr:rowOff>153555</xdr:rowOff>
    </xdr:to>
    <xdr:sp macro="" textlink="">
      <xdr:nvSpPr>
        <xdr:cNvPr id="469" name="円/楕円 468"/>
        <xdr:cNvSpPr/>
      </xdr:nvSpPr>
      <xdr:spPr>
        <a:xfrm>
          <a:off x="9588500" y="168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144682</xdr:rowOff>
    </xdr:from>
    <xdr:ext cx="469744" cy="259045"/>
    <xdr:sp macro="" textlink="">
      <xdr:nvSpPr>
        <xdr:cNvPr id="470" name="テキスト ボックス 469"/>
        <xdr:cNvSpPr txBox="1"/>
      </xdr:nvSpPr>
      <xdr:spPr>
        <a:xfrm>
          <a:off x="9404427" y="169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110604</xdr:rowOff>
    </xdr:from>
    <xdr:to>
      <xdr:col>12</xdr:col>
      <xdr:colOff>561975</xdr:colOff>
      <xdr:row>99</xdr:row>
      <xdr:rowOff>40754</xdr:rowOff>
    </xdr:to>
    <xdr:sp macro="" textlink="">
      <xdr:nvSpPr>
        <xdr:cNvPr id="471" name="円/楕円 470"/>
        <xdr:cNvSpPr/>
      </xdr:nvSpPr>
      <xdr:spPr>
        <a:xfrm>
          <a:off x="8699500" y="1691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31881</xdr:rowOff>
    </xdr:from>
    <xdr:ext cx="469744" cy="259045"/>
    <xdr:sp macro="" textlink="">
      <xdr:nvSpPr>
        <xdr:cNvPr id="472" name="テキスト ボックス 471"/>
        <xdr:cNvSpPr txBox="1"/>
      </xdr:nvSpPr>
      <xdr:spPr>
        <a:xfrm>
          <a:off x="8515427" y="1700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6" name="テキスト ボックス 48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496" name="直線コネクタ 495"/>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499"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0" name="直線コネクタ 499"/>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1" name="直線コネクタ 50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2"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3" name="フローチャート : 判断 502"/>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4" name="直線コネクタ 50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5" name="フローチャート : 判断 504"/>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06" name="テキスト ボックス 505"/>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7" name="直線コネクタ 50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08" name="フローチャート : 判断 507"/>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59656</xdr:rowOff>
    </xdr:from>
    <xdr:ext cx="378565" cy="259045"/>
    <xdr:sp macro="" textlink="">
      <xdr:nvSpPr>
        <xdr:cNvPr id="509" name="テキスト ボックス 508"/>
        <xdr:cNvSpPr txBox="1"/>
      </xdr:nvSpPr>
      <xdr:spPr>
        <a:xfrm>
          <a:off x="14403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0" name="直線コネクタ 50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1" name="フローチャート : 判断 510"/>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42511</xdr:rowOff>
    </xdr:from>
    <xdr:ext cx="378565" cy="259045"/>
    <xdr:sp macro="" textlink="">
      <xdr:nvSpPr>
        <xdr:cNvPr id="512" name="テキスト ボックス 511"/>
        <xdr:cNvSpPr txBox="1"/>
      </xdr:nvSpPr>
      <xdr:spPr>
        <a:xfrm>
          <a:off x="13514017" y="6386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3" name="フローチャート : 判断 512"/>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4" name="テキスト ボックス 513"/>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2" name="円/楕円 52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3" name="テキスト ボックス 522"/>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8" name="円/楕円 52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9" name="テキスト ボックス 528"/>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0" name="テキスト ボックス 58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4" name="直線コネクタ 603"/>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5"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6" name="直線コネクタ 605"/>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7"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08" name="直線コネクタ 607"/>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96380</xdr:rowOff>
    </xdr:from>
    <xdr:to>
      <xdr:col>23</xdr:col>
      <xdr:colOff>517525</xdr:colOff>
      <xdr:row>76</xdr:row>
      <xdr:rowOff>114244</xdr:rowOff>
    </xdr:to>
    <xdr:cxnSp macro="">
      <xdr:nvCxnSpPr>
        <xdr:cNvPr id="609" name="直線コネクタ 608"/>
        <xdr:cNvCxnSpPr/>
      </xdr:nvCxnSpPr>
      <xdr:spPr>
        <a:xfrm flipV="1">
          <a:off x="15481300" y="13126580"/>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0"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1" name="フローチャート : 判断 610"/>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114244</xdr:rowOff>
    </xdr:from>
    <xdr:to>
      <xdr:col>22</xdr:col>
      <xdr:colOff>365125</xdr:colOff>
      <xdr:row>76</xdr:row>
      <xdr:rowOff>127340</xdr:rowOff>
    </xdr:to>
    <xdr:cxnSp macro="">
      <xdr:nvCxnSpPr>
        <xdr:cNvPr id="612" name="直線コネクタ 611"/>
        <xdr:cNvCxnSpPr/>
      </xdr:nvCxnSpPr>
      <xdr:spPr>
        <a:xfrm flipV="1">
          <a:off x="14592300" y="13144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3" name="フローチャート : 判断 612"/>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4" name="テキスト ボックス 613"/>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127340</xdr:rowOff>
    </xdr:from>
    <xdr:to>
      <xdr:col>21</xdr:col>
      <xdr:colOff>161925</xdr:colOff>
      <xdr:row>76</xdr:row>
      <xdr:rowOff>149186</xdr:rowOff>
    </xdr:to>
    <xdr:cxnSp macro="">
      <xdr:nvCxnSpPr>
        <xdr:cNvPr id="615" name="直線コネクタ 614"/>
        <xdr:cNvCxnSpPr/>
      </xdr:nvCxnSpPr>
      <xdr:spPr>
        <a:xfrm flipV="1">
          <a:off x="13703300" y="13157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16" name="フローチャート : 判断 615"/>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17" name="テキスト ボックス 616"/>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64295</xdr:rowOff>
    </xdr:from>
    <xdr:to>
      <xdr:col>19</xdr:col>
      <xdr:colOff>644525</xdr:colOff>
      <xdr:row>76</xdr:row>
      <xdr:rowOff>149186</xdr:rowOff>
    </xdr:to>
    <xdr:cxnSp macro="">
      <xdr:nvCxnSpPr>
        <xdr:cNvPr id="618" name="直線コネクタ 617"/>
        <xdr:cNvCxnSpPr/>
      </xdr:nvCxnSpPr>
      <xdr:spPr>
        <a:xfrm>
          <a:off x="12814300" y="13094495"/>
          <a:ext cx="889000" cy="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19" name="フローチャート : 判断 618"/>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0" name="テキスト ボックス 619"/>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1" name="フローチャート : 判断 620"/>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2" name="テキスト ボックス 621"/>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45580</xdr:rowOff>
    </xdr:from>
    <xdr:to>
      <xdr:col>23</xdr:col>
      <xdr:colOff>568325</xdr:colOff>
      <xdr:row>76</xdr:row>
      <xdr:rowOff>147180</xdr:rowOff>
    </xdr:to>
    <xdr:sp macro="" textlink="">
      <xdr:nvSpPr>
        <xdr:cNvPr id="628" name="円/楕円 627"/>
        <xdr:cNvSpPr/>
      </xdr:nvSpPr>
      <xdr:spPr>
        <a:xfrm>
          <a:off x="16268700" y="130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24007</xdr:rowOff>
    </xdr:from>
    <xdr:ext cx="534377" cy="259045"/>
    <xdr:sp macro="" textlink="">
      <xdr:nvSpPr>
        <xdr:cNvPr id="629" name="公債費該当値テキスト"/>
        <xdr:cNvSpPr txBox="1"/>
      </xdr:nvSpPr>
      <xdr:spPr>
        <a:xfrm>
          <a:off x="16370300" y="130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63444</xdr:rowOff>
    </xdr:from>
    <xdr:to>
      <xdr:col>22</xdr:col>
      <xdr:colOff>415925</xdr:colOff>
      <xdr:row>76</xdr:row>
      <xdr:rowOff>165044</xdr:rowOff>
    </xdr:to>
    <xdr:sp macro="" textlink="">
      <xdr:nvSpPr>
        <xdr:cNvPr id="630" name="円/楕円 629"/>
        <xdr:cNvSpPr/>
      </xdr:nvSpPr>
      <xdr:spPr>
        <a:xfrm>
          <a:off x="15430500" y="130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156171</xdr:rowOff>
    </xdr:from>
    <xdr:ext cx="534377" cy="259045"/>
    <xdr:sp macro="" textlink="">
      <xdr:nvSpPr>
        <xdr:cNvPr id="631" name="テキスト ボックス 630"/>
        <xdr:cNvSpPr txBox="1"/>
      </xdr:nvSpPr>
      <xdr:spPr>
        <a:xfrm>
          <a:off x="15214111" y="131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76540</xdr:rowOff>
    </xdr:from>
    <xdr:to>
      <xdr:col>21</xdr:col>
      <xdr:colOff>212725</xdr:colOff>
      <xdr:row>77</xdr:row>
      <xdr:rowOff>6690</xdr:rowOff>
    </xdr:to>
    <xdr:sp macro="" textlink="">
      <xdr:nvSpPr>
        <xdr:cNvPr id="632" name="円/楕円 631"/>
        <xdr:cNvSpPr/>
      </xdr:nvSpPr>
      <xdr:spPr>
        <a:xfrm>
          <a:off x="14541500" y="131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169267</xdr:rowOff>
    </xdr:from>
    <xdr:ext cx="534377" cy="259045"/>
    <xdr:sp macro="" textlink="">
      <xdr:nvSpPr>
        <xdr:cNvPr id="633" name="テキスト ボックス 632"/>
        <xdr:cNvSpPr txBox="1"/>
      </xdr:nvSpPr>
      <xdr:spPr>
        <a:xfrm>
          <a:off x="14325111" y="131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98386</xdr:rowOff>
    </xdr:from>
    <xdr:to>
      <xdr:col>20</xdr:col>
      <xdr:colOff>9525</xdr:colOff>
      <xdr:row>77</xdr:row>
      <xdr:rowOff>28536</xdr:rowOff>
    </xdr:to>
    <xdr:sp macro="" textlink="">
      <xdr:nvSpPr>
        <xdr:cNvPr id="634" name="円/楕円 633"/>
        <xdr:cNvSpPr/>
      </xdr:nvSpPr>
      <xdr:spPr>
        <a:xfrm>
          <a:off x="13652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19663</xdr:rowOff>
    </xdr:from>
    <xdr:ext cx="534377" cy="259045"/>
    <xdr:sp macro="" textlink="">
      <xdr:nvSpPr>
        <xdr:cNvPr id="635" name="テキスト ボックス 634"/>
        <xdr:cNvSpPr txBox="1"/>
      </xdr:nvSpPr>
      <xdr:spPr>
        <a:xfrm>
          <a:off x="13436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13495</xdr:rowOff>
    </xdr:from>
    <xdr:to>
      <xdr:col>18</xdr:col>
      <xdr:colOff>492125</xdr:colOff>
      <xdr:row>76</xdr:row>
      <xdr:rowOff>115095</xdr:rowOff>
    </xdr:to>
    <xdr:sp macro="" textlink="">
      <xdr:nvSpPr>
        <xdr:cNvPr id="636" name="円/楕円 635"/>
        <xdr:cNvSpPr/>
      </xdr:nvSpPr>
      <xdr:spPr>
        <a:xfrm>
          <a:off x="12763500" y="130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106222</xdr:rowOff>
    </xdr:from>
    <xdr:ext cx="534377" cy="259045"/>
    <xdr:sp macro="" textlink="">
      <xdr:nvSpPr>
        <xdr:cNvPr id="637" name="テキスト ボックス 636"/>
        <xdr:cNvSpPr txBox="1"/>
      </xdr:nvSpPr>
      <xdr:spPr>
        <a:xfrm>
          <a:off x="12547111" y="1313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59" name="直線コネクタ 658"/>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0"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1" name="直線コネクタ 660"/>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2"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3" name="直線コネクタ 662"/>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166629</xdr:rowOff>
    </xdr:from>
    <xdr:to>
      <xdr:col>23</xdr:col>
      <xdr:colOff>517525</xdr:colOff>
      <xdr:row>96</xdr:row>
      <xdr:rowOff>76287</xdr:rowOff>
    </xdr:to>
    <xdr:cxnSp macro="">
      <xdr:nvCxnSpPr>
        <xdr:cNvPr id="664" name="直線コネクタ 663"/>
        <xdr:cNvCxnSpPr/>
      </xdr:nvCxnSpPr>
      <xdr:spPr>
        <a:xfrm>
          <a:off x="15481300" y="16454379"/>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5"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6" name="フローチャート : 判断 665"/>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32624</xdr:rowOff>
    </xdr:from>
    <xdr:to>
      <xdr:col>22</xdr:col>
      <xdr:colOff>365125</xdr:colOff>
      <xdr:row>95</xdr:row>
      <xdr:rowOff>166629</xdr:rowOff>
    </xdr:to>
    <xdr:cxnSp macro="">
      <xdr:nvCxnSpPr>
        <xdr:cNvPr id="667" name="直線コネクタ 666"/>
        <xdr:cNvCxnSpPr/>
      </xdr:nvCxnSpPr>
      <xdr:spPr>
        <a:xfrm>
          <a:off x="14592300" y="16148924"/>
          <a:ext cx="889000" cy="3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68" name="フローチャート : 判断 667"/>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69" name="テキスト ボックス 668"/>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168069</xdr:rowOff>
    </xdr:from>
    <xdr:to>
      <xdr:col>21</xdr:col>
      <xdr:colOff>161925</xdr:colOff>
      <xdr:row>94</xdr:row>
      <xdr:rowOff>32624</xdr:rowOff>
    </xdr:to>
    <xdr:cxnSp macro="">
      <xdr:nvCxnSpPr>
        <xdr:cNvPr id="670" name="直線コネクタ 669"/>
        <xdr:cNvCxnSpPr/>
      </xdr:nvCxnSpPr>
      <xdr:spPr>
        <a:xfrm>
          <a:off x="13703300" y="15941469"/>
          <a:ext cx="889000" cy="2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1" name="フローチャート : 判断 670"/>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29379</xdr:rowOff>
    </xdr:from>
    <xdr:ext cx="534377" cy="259045"/>
    <xdr:sp macro="" textlink="">
      <xdr:nvSpPr>
        <xdr:cNvPr id="672" name="テキスト ボックス 671"/>
        <xdr:cNvSpPr txBox="1"/>
      </xdr:nvSpPr>
      <xdr:spPr>
        <a:xfrm>
          <a:off x="14325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168069</xdr:rowOff>
    </xdr:from>
    <xdr:to>
      <xdr:col>19</xdr:col>
      <xdr:colOff>644525</xdr:colOff>
      <xdr:row>97</xdr:row>
      <xdr:rowOff>128042</xdr:rowOff>
    </xdr:to>
    <xdr:cxnSp macro="">
      <xdr:nvCxnSpPr>
        <xdr:cNvPr id="673" name="直線コネクタ 672"/>
        <xdr:cNvCxnSpPr/>
      </xdr:nvCxnSpPr>
      <xdr:spPr>
        <a:xfrm flipV="1">
          <a:off x="12814300" y="15941469"/>
          <a:ext cx="889000" cy="81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4" name="フローチャート : 判断 673"/>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5" name="テキスト ボックス 674"/>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76" name="フローチャート : 判断 675"/>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77" name="テキスト ボックス 676"/>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25487</xdr:rowOff>
    </xdr:from>
    <xdr:to>
      <xdr:col>23</xdr:col>
      <xdr:colOff>568325</xdr:colOff>
      <xdr:row>96</xdr:row>
      <xdr:rowOff>127087</xdr:rowOff>
    </xdr:to>
    <xdr:sp macro="" textlink="">
      <xdr:nvSpPr>
        <xdr:cNvPr id="683" name="円/楕円 682"/>
        <xdr:cNvSpPr/>
      </xdr:nvSpPr>
      <xdr:spPr>
        <a:xfrm>
          <a:off x="162687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48364</xdr:rowOff>
    </xdr:from>
    <xdr:ext cx="534377" cy="259045"/>
    <xdr:sp macro="" textlink="">
      <xdr:nvSpPr>
        <xdr:cNvPr id="684" name="積立金該当値テキスト"/>
        <xdr:cNvSpPr txBox="1"/>
      </xdr:nvSpPr>
      <xdr:spPr>
        <a:xfrm>
          <a:off x="16370300" y="163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115829</xdr:rowOff>
    </xdr:from>
    <xdr:to>
      <xdr:col>22</xdr:col>
      <xdr:colOff>415925</xdr:colOff>
      <xdr:row>96</xdr:row>
      <xdr:rowOff>45979</xdr:rowOff>
    </xdr:to>
    <xdr:sp macro="" textlink="">
      <xdr:nvSpPr>
        <xdr:cNvPr id="685" name="円/楕円 684"/>
        <xdr:cNvSpPr/>
      </xdr:nvSpPr>
      <xdr:spPr>
        <a:xfrm>
          <a:off x="15430500" y="164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62506</xdr:rowOff>
    </xdr:from>
    <xdr:ext cx="534377" cy="259045"/>
    <xdr:sp macro="" textlink="">
      <xdr:nvSpPr>
        <xdr:cNvPr id="686" name="テキスト ボックス 685"/>
        <xdr:cNvSpPr txBox="1"/>
      </xdr:nvSpPr>
      <xdr:spPr>
        <a:xfrm>
          <a:off x="15214111" y="161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153274</xdr:rowOff>
    </xdr:from>
    <xdr:to>
      <xdr:col>21</xdr:col>
      <xdr:colOff>212725</xdr:colOff>
      <xdr:row>94</xdr:row>
      <xdr:rowOff>83424</xdr:rowOff>
    </xdr:to>
    <xdr:sp macro="" textlink="">
      <xdr:nvSpPr>
        <xdr:cNvPr id="687" name="円/楕円 686"/>
        <xdr:cNvSpPr/>
      </xdr:nvSpPr>
      <xdr:spPr>
        <a:xfrm>
          <a:off x="14541500" y="1609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99951</xdr:rowOff>
    </xdr:from>
    <xdr:ext cx="534377" cy="259045"/>
    <xdr:sp macro="" textlink="">
      <xdr:nvSpPr>
        <xdr:cNvPr id="688" name="テキスト ボックス 687"/>
        <xdr:cNvSpPr txBox="1"/>
      </xdr:nvSpPr>
      <xdr:spPr>
        <a:xfrm>
          <a:off x="14325111" y="15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117269</xdr:rowOff>
    </xdr:from>
    <xdr:to>
      <xdr:col>20</xdr:col>
      <xdr:colOff>9525</xdr:colOff>
      <xdr:row>93</xdr:row>
      <xdr:rowOff>47419</xdr:rowOff>
    </xdr:to>
    <xdr:sp macro="" textlink="">
      <xdr:nvSpPr>
        <xdr:cNvPr id="689" name="円/楕円 688"/>
        <xdr:cNvSpPr/>
      </xdr:nvSpPr>
      <xdr:spPr>
        <a:xfrm>
          <a:off x="13652500" y="1589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63946</xdr:rowOff>
    </xdr:from>
    <xdr:ext cx="534377" cy="259045"/>
    <xdr:sp macro="" textlink="">
      <xdr:nvSpPr>
        <xdr:cNvPr id="690" name="テキスト ボックス 689"/>
        <xdr:cNvSpPr txBox="1"/>
      </xdr:nvSpPr>
      <xdr:spPr>
        <a:xfrm>
          <a:off x="13436111" y="15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77242</xdr:rowOff>
    </xdr:from>
    <xdr:to>
      <xdr:col>18</xdr:col>
      <xdr:colOff>492125</xdr:colOff>
      <xdr:row>98</xdr:row>
      <xdr:rowOff>7392</xdr:rowOff>
    </xdr:to>
    <xdr:sp macro="" textlink="">
      <xdr:nvSpPr>
        <xdr:cNvPr id="691" name="円/楕円 690"/>
        <xdr:cNvSpPr/>
      </xdr:nvSpPr>
      <xdr:spPr>
        <a:xfrm>
          <a:off x="12763500" y="167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169969</xdr:rowOff>
    </xdr:from>
    <xdr:ext cx="469744" cy="259045"/>
    <xdr:sp macro="" textlink="">
      <xdr:nvSpPr>
        <xdr:cNvPr id="692" name="テキスト ボックス 691"/>
        <xdr:cNvSpPr txBox="1"/>
      </xdr:nvSpPr>
      <xdr:spPr>
        <a:xfrm>
          <a:off x="12579427" y="1680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18" name="直線コネクタ 717"/>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1"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2" name="直線コネクタ 721"/>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3" name="直線コネクタ 72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4"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5" name="フローチャート : 判断 724"/>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6" name="直線コネクタ 72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7" name="フローチャート : 判断 726"/>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28" name="テキスト ボックス 727"/>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9" name="直線コネクタ 72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0" name="フローチャート : 判断 729"/>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1" name="テキスト ボックス 730"/>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2" name="直線コネクタ 73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3" name="フローチャート : 判断 732"/>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4" name="テキスト ボックス 733"/>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5" name="フローチャート : 判断 734"/>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36" name="テキスト ボックス 735"/>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2" name="円/楕円 74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4" name="円/楕円 74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5" name="テキスト ボックス 74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6" name="円/楕円 74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7" name="テキスト ボックス 74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8" name="円/楕円 74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9" name="テキスト ボックス 74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0" name="円/楕円 74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1" name="テキスト ボックス 75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5" name="テキスト ボックス 76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7" name="テキスト ボックス 76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9" name="テキスト ボックス 76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7" name="直線コネクタ 776"/>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0"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1" name="直線コネクタ 780"/>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96701</xdr:rowOff>
    </xdr:from>
    <xdr:to>
      <xdr:col>32</xdr:col>
      <xdr:colOff>187325</xdr:colOff>
      <xdr:row>59</xdr:row>
      <xdr:rowOff>97790</xdr:rowOff>
    </xdr:to>
    <xdr:cxnSp macro="">
      <xdr:nvCxnSpPr>
        <xdr:cNvPr id="782" name="直線コネクタ 781"/>
        <xdr:cNvCxnSpPr/>
      </xdr:nvCxnSpPr>
      <xdr:spPr>
        <a:xfrm flipV="1">
          <a:off x="21323300" y="10212251"/>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3"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4" name="フローチャート : 判断 783"/>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97790</xdr:rowOff>
    </xdr:from>
    <xdr:to>
      <xdr:col>31</xdr:col>
      <xdr:colOff>34925</xdr:colOff>
      <xdr:row>59</xdr:row>
      <xdr:rowOff>97790</xdr:rowOff>
    </xdr:to>
    <xdr:cxnSp macro="">
      <xdr:nvCxnSpPr>
        <xdr:cNvPr id="785" name="直線コネクタ 784"/>
        <xdr:cNvCxnSpPr/>
      </xdr:nvCxnSpPr>
      <xdr:spPr>
        <a:xfrm>
          <a:off x="20434300" y="1021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6" name="フローチャート : 判断 785"/>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87" name="テキスト ボックス 786"/>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97790</xdr:rowOff>
    </xdr:from>
    <xdr:to>
      <xdr:col>29</xdr:col>
      <xdr:colOff>517525</xdr:colOff>
      <xdr:row>59</xdr:row>
      <xdr:rowOff>98878</xdr:rowOff>
    </xdr:to>
    <xdr:cxnSp macro="">
      <xdr:nvCxnSpPr>
        <xdr:cNvPr id="788" name="直線コネクタ 787"/>
        <xdr:cNvCxnSpPr/>
      </xdr:nvCxnSpPr>
      <xdr:spPr>
        <a:xfrm flipV="1">
          <a:off x="19545300" y="10213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89" name="フローチャート : 判断 788"/>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0" name="テキスト ボックス 789"/>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1" name="直線コネクタ 79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2" name="フローチャート : 判断 791"/>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3" name="テキスト ボックス 792"/>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4" name="フローチャート : 判断 793"/>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5" name="テキスト ボックス 794"/>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45901</xdr:rowOff>
    </xdr:from>
    <xdr:to>
      <xdr:col>32</xdr:col>
      <xdr:colOff>238125</xdr:colOff>
      <xdr:row>59</xdr:row>
      <xdr:rowOff>147501</xdr:rowOff>
    </xdr:to>
    <xdr:sp macro="" textlink="">
      <xdr:nvSpPr>
        <xdr:cNvPr id="801" name="円/楕円 800"/>
        <xdr:cNvSpPr/>
      </xdr:nvSpPr>
      <xdr:spPr>
        <a:xfrm>
          <a:off x="22110700" y="101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132278</xdr:rowOff>
    </xdr:from>
    <xdr:ext cx="313932" cy="259045"/>
    <xdr:sp macro="" textlink="">
      <xdr:nvSpPr>
        <xdr:cNvPr id="802" name="貸付金該当値テキスト"/>
        <xdr:cNvSpPr txBox="1"/>
      </xdr:nvSpPr>
      <xdr:spPr>
        <a:xfrm>
          <a:off x="22212300" y="10076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46990</xdr:rowOff>
    </xdr:from>
    <xdr:to>
      <xdr:col>31</xdr:col>
      <xdr:colOff>85725</xdr:colOff>
      <xdr:row>59</xdr:row>
      <xdr:rowOff>148590</xdr:rowOff>
    </xdr:to>
    <xdr:sp macro="" textlink="">
      <xdr:nvSpPr>
        <xdr:cNvPr id="803" name="円/楕円 802"/>
        <xdr:cNvSpPr/>
      </xdr:nvSpPr>
      <xdr:spPr>
        <a:xfrm>
          <a:off x="21272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139717</xdr:rowOff>
    </xdr:from>
    <xdr:ext cx="313932" cy="259045"/>
    <xdr:sp macro="" textlink="">
      <xdr:nvSpPr>
        <xdr:cNvPr id="804" name="テキスト ボックス 803"/>
        <xdr:cNvSpPr txBox="1"/>
      </xdr:nvSpPr>
      <xdr:spPr>
        <a:xfrm>
          <a:off x="21166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46990</xdr:rowOff>
    </xdr:from>
    <xdr:to>
      <xdr:col>29</xdr:col>
      <xdr:colOff>568325</xdr:colOff>
      <xdr:row>59</xdr:row>
      <xdr:rowOff>148590</xdr:rowOff>
    </xdr:to>
    <xdr:sp macro="" textlink="">
      <xdr:nvSpPr>
        <xdr:cNvPr id="805" name="円/楕円 804"/>
        <xdr:cNvSpPr/>
      </xdr:nvSpPr>
      <xdr:spPr>
        <a:xfrm>
          <a:off x="20383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139717</xdr:rowOff>
    </xdr:from>
    <xdr:ext cx="313932" cy="259045"/>
    <xdr:sp macro="" textlink="">
      <xdr:nvSpPr>
        <xdr:cNvPr id="806" name="テキスト ボックス 805"/>
        <xdr:cNvSpPr txBox="1"/>
      </xdr:nvSpPr>
      <xdr:spPr>
        <a:xfrm>
          <a:off x="20277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7" name="円/楕円 80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8" name="テキスト ボックス 80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9" name="円/楕円 80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0" name="テキスト ボックス 80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5" name="直線コネクタ 834"/>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6"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7" name="直線コネクタ 836"/>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38"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39" name="直線コネクタ 838"/>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19362</xdr:rowOff>
    </xdr:from>
    <xdr:to>
      <xdr:col>32</xdr:col>
      <xdr:colOff>187325</xdr:colOff>
      <xdr:row>77</xdr:row>
      <xdr:rowOff>52736</xdr:rowOff>
    </xdr:to>
    <xdr:cxnSp macro="">
      <xdr:nvCxnSpPr>
        <xdr:cNvPr id="840" name="直線コネクタ 839"/>
        <xdr:cNvCxnSpPr/>
      </xdr:nvCxnSpPr>
      <xdr:spPr>
        <a:xfrm>
          <a:off x="21323300" y="13221012"/>
          <a:ext cx="8382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1"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2" name="フローチャート : 判断 841"/>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19362</xdr:rowOff>
    </xdr:from>
    <xdr:to>
      <xdr:col>31</xdr:col>
      <xdr:colOff>34925</xdr:colOff>
      <xdr:row>77</xdr:row>
      <xdr:rowOff>45650</xdr:rowOff>
    </xdr:to>
    <xdr:cxnSp macro="">
      <xdr:nvCxnSpPr>
        <xdr:cNvPr id="843" name="直線コネクタ 842"/>
        <xdr:cNvCxnSpPr/>
      </xdr:nvCxnSpPr>
      <xdr:spPr>
        <a:xfrm flipV="1">
          <a:off x="20434300" y="1322101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4" name="フローチャート : 判断 843"/>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5" name="テキスト ボックス 844"/>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45650</xdr:rowOff>
    </xdr:from>
    <xdr:to>
      <xdr:col>29</xdr:col>
      <xdr:colOff>517525</xdr:colOff>
      <xdr:row>77</xdr:row>
      <xdr:rowOff>100515</xdr:rowOff>
    </xdr:to>
    <xdr:cxnSp macro="">
      <xdr:nvCxnSpPr>
        <xdr:cNvPr id="846" name="直線コネクタ 845"/>
        <xdr:cNvCxnSpPr/>
      </xdr:nvCxnSpPr>
      <xdr:spPr>
        <a:xfrm flipV="1">
          <a:off x="19545300" y="1324730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47" name="フローチャート : 判断 846"/>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8526</xdr:rowOff>
    </xdr:from>
    <xdr:ext cx="534377" cy="259045"/>
    <xdr:sp macro="" textlink="">
      <xdr:nvSpPr>
        <xdr:cNvPr id="848" name="テキスト ボックス 847"/>
        <xdr:cNvSpPr txBox="1"/>
      </xdr:nvSpPr>
      <xdr:spPr>
        <a:xfrm>
          <a:off x="20167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100515</xdr:rowOff>
    </xdr:from>
    <xdr:to>
      <xdr:col>28</xdr:col>
      <xdr:colOff>314325</xdr:colOff>
      <xdr:row>77</xdr:row>
      <xdr:rowOff>131775</xdr:rowOff>
    </xdr:to>
    <xdr:cxnSp macro="">
      <xdr:nvCxnSpPr>
        <xdr:cNvPr id="849" name="直線コネクタ 848"/>
        <xdr:cNvCxnSpPr/>
      </xdr:nvCxnSpPr>
      <xdr:spPr>
        <a:xfrm flipV="1">
          <a:off x="18656300" y="13302165"/>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0" name="フローチャート : 判断 849"/>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12089</xdr:rowOff>
    </xdr:from>
    <xdr:ext cx="534377" cy="259045"/>
    <xdr:sp macro="" textlink="">
      <xdr:nvSpPr>
        <xdr:cNvPr id="851" name="テキスト ボックス 850"/>
        <xdr:cNvSpPr txBox="1"/>
      </xdr:nvSpPr>
      <xdr:spPr>
        <a:xfrm>
          <a:off x="19278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2" name="フローチャート : 判断 851"/>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37368</xdr:rowOff>
    </xdr:from>
    <xdr:ext cx="534377" cy="259045"/>
    <xdr:sp macro="" textlink="">
      <xdr:nvSpPr>
        <xdr:cNvPr id="853" name="テキスト ボックス 852"/>
        <xdr:cNvSpPr txBox="1"/>
      </xdr:nvSpPr>
      <xdr:spPr>
        <a:xfrm>
          <a:off x="18389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1936</xdr:rowOff>
    </xdr:from>
    <xdr:to>
      <xdr:col>32</xdr:col>
      <xdr:colOff>238125</xdr:colOff>
      <xdr:row>77</xdr:row>
      <xdr:rowOff>103536</xdr:rowOff>
    </xdr:to>
    <xdr:sp macro="" textlink="">
      <xdr:nvSpPr>
        <xdr:cNvPr id="859" name="円/楕円 858"/>
        <xdr:cNvSpPr/>
      </xdr:nvSpPr>
      <xdr:spPr>
        <a:xfrm>
          <a:off x="221107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151813</xdr:rowOff>
    </xdr:from>
    <xdr:ext cx="534377" cy="259045"/>
    <xdr:sp macro="" textlink="">
      <xdr:nvSpPr>
        <xdr:cNvPr id="860" name="繰出金該当値テキスト"/>
        <xdr:cNvSpPr txBox="1"/>
      </xdr:nvSpPr>
      <xdr:spPr>
        <a:xfrm>
          <a:off x="22212300" y="131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37,565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140012</xdr:rowOff>
    </xdr:from>
    <xdr:to>
      <xdr:col>31</xdr:col>
      <xdr:colOff>85725</xdr:colOff>
      <xdr:row>77</xdr:row>
      <xdr:rowOff>70162</xdr:rowOff>
    </xdr:to>
    <xdr:sp macro="" textlink="">
      <xdr:nvSpPr>
        <xdr:cNvPr id="861" name="円/楕円 860"/>
        <xdr:cNvSpPr/>
      </xdr:nvSpPr>
      <xdr:spPr>
        <a:xfrm>
          <a:off x="212725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61289</xdr:rowOff>
    </xdr:from>
    <xdr:ext cx="534377" cy="259045"/>
    <xdr:sp macro="" textlink="">
      <xdr:nvSpPr>
        <xdr:cNvPr id="862" name="テキスト ボックス 861"/>
        <xdr:cNvSpPr txBox="1"/>
      </xdr:nvSpPr>
      <xdr:spPr>
        <a:xfrm>
          <a:off x="21056111" y="132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39,317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166300</xdr:rowOff>
    </xdr:from>
    <xdr:to>
      <xdr:col>29</xdr:col>
      <xdr:colOff>568325</xdr:colOff>
      <xdr:row>77</xdr:row>
      <xdr:rowOff>96450</xdr:rowOff>
    </xdr:to>
    <xdr:sp macro="" textlink="">
      <xdr:nvSpPr>
        <xdr:cNvPr id="863" name="円/楕円 862"/>
        <xdr:cNvSpPr/>
      </xdr:nvSpPr>
      <xdr:spPr>
        <a:xfrm>
          <a:off x="20383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87577</xdr:rowOff>
    </xdr:from>
    <xdr:ext cx="534377" cy="259045"/>
    <xdr:sp macro="" textlink="">
      <xdr:nvSpPr>
        <xdr:cNvPr id="864" name="テキスト ボックス 863"/>
        <xdr:cNvSpPr txBox="1"/>
      </xdr:nvSpPr>
      <xdr:spPr>
        <a:xfrm>
          <a:off x="20167111" y="132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49715</xdr:rowOff>
    </xdr:from>
    <xdr:to>
      <xdr:col>28</xdr:col>
      <xdr:colOff>365125</xdr:colOff>
      <xdr:row>77</xdr:row>
      <xdr:rowOff>151315</xdr:rowOff>
    </xdr:to>
    <xdr:sp macro="" textlink="">
      <xdr:nvSpPr>
        <xdr:cNvPr id="865" name="円/楕円 864"/>
        <xdr:cNvSpPr/>
      </xdr:nvSpPr>
      <xdr:spPr>
        <a:xfrm>
          <a:off x="19494500" y="132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142442</xdr:rowOff>
    </xdr:from>
    <xdr:ext cx="534377" cy="259045"/>
    <xdr:sp macro="" textlink="">
      <xdr:nvSpPr>
        <xdr:cNvPr id="866" name="テキスト ボックス 865"/>
        <xdr:cNvSpPr txBox="1"/>
      </xdr:nvSpPr>
      <xdr:spPr>
        <a:xfrm>
          <a:off x="19278111" y="133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80975</xdr:rowOff>
    </xdr:from>
    <xdr:to>
      <xdr:col>27</xdr:col>
      <xdr:colOff>161925</xdr:colOff>
      <xdr:row>78</xdr:row>
      <xdr:rowOff>11125</xdr:rowOff>
    </xdr:to>
    <xdr:sp macro="" textlink="">
      <xdr:nvSpPr>
        <xdr:cNvPr id="867" name="円/楕円 866"/>
        <xdr:cNvSpPr/>
      </xdr:nvSpPr>
      <xdr:spPr>
        <a:xfrm>
          <a:off x="18605500" y="132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2252</xdr:rowOff>
    </xdr:from>
    <xdr:ext cx="534377" cy="259045"/>
    <xdr:sp macro="" textlink="">
      <xdr:nvSpPr>
        <xdr:cNvPr id="868" name="テキスト ボックス 867"/>
        <xdr:cNvSpPr txBox="1"/>
      </xdr:nvSpPr>
      <xdr:spPr>
        <a:xfrm>
          <a:off x="18389111" y="133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latin typeface="ＭＳ Ｐゴシック"/>
            </a:rPr>
            <a:t>【</a:t>
          </a:r>
          <a:r>
            <a:rPr kumimoji="1" lang="ja-JP" altLang="en-US" sz="1100" baseline="0">
              <a:latin typeface="ＭＳ Ｐゴシック"/>
            </a:rPr>
            <a:t>人件費</a:t>
          </a:r>
          <a:r>
            <a:rPr kumimoji="1" lang="en-US" altLang="ja-JP" sz="1100" baseline="0">
              <a:latin typeface="ＭＳ Ｐゴシック"/>
            </a:rPr>
            <a:t>】</a:t>
          </a:r>
          <a:r>
            <a:rPr kumimoji="1" lang="ja-JP" altLang="en-US" sz="1100" baseline="0">
              <a:latin typeface="ＭＳ Ｐゴシック"/>
            </a:rPr>
            <a:t>ごみ処理業務、し尿処理業務、学校給食業務等を一部事務組合で運営していること、消防救急業務を広域化していることにより類似団体内順位、全国平均及び静岡県平均よりも低い値となっている。</a:t>
          </a:r>
          <a:endParaRPr kumimoji="1" lang="en-US" altLang="ja-JP" sz="1100" baseline="0">
            <a:latin typeface="ＭＳ Ｐゴシック"/>
          </a:endParaRPr>
        </a:p>
        <a:p>
          <a:r>
            <a:rPr kumimoji="1" lang="en-US" altLang="ja-JP" sz="1100" baseline="0">
              <a:latin typeface="ＭＳ Ｐゴシック"/>
            </a:rPr>
            <a:t>【</a:t>
          </a:r>
          <a:r>
            <a:rPr kumimoji="1" lang="ja-JP" altLang="en-US" sz="1100" baseline="0">
              <a:latin typeface="ＭＳ Ｐゴシック"/>
            </a:rPr>
            <a:t>物件費</a:t>
          </a:r>
          <a:r>
            <a:rPr kumimoji="1" lang="en-US" altLang="ja-JP" sz="1100" baseline="0">
              <a:latin typeface="ＭＳ Ｐゴシック"/>
            </a:rPr>
            <a:t>】</a:t>
          </a:r>
          <a:r>
            <a:rPr kumimoji="1" lang="ja-JP" altLang="en-US" sz="1100" baseline="0">
              <a:latin typeface="ＭＳ Ｐゴシック"/>
            </a:rPr>
            <a:t>ふるさと納税開始、消防救急業務の広域化等により委託料が増加し、それに伴い昨年度よりも物件費全体が増額となった。類似団体内順位は低いが、全国平均及び静岡県内平均よりは高い値となっている。</a:t>
          </a:r>
          <a:endParaRPr kumimoji="1" lang="en-US" altLang="ja-JP" sz="1100" baseline="0">
            <a:latin typeface="ＭＳ Ｐゴシック"/>
          </a:endParaRPr>
        </a:p>
        <a:p>
          <a:r>
            <a:rPr kumimoji="1" lang="en-US" altLang="ja-JP" sz="1100" baseline="0">
              <a:latin typeface="ＭＳ Ｐゴシック"/>
            </a:rPr>
            <a:t>【</a:t>
          </a:r>
          <a:r>
            <a:rPr kumimoji="1" lang="ja-JP" altLang="en-US" sz="1100" baseline="0">
              <a:latin typeface="ＭＳ Ｐゴシック"/>
            </a:rPr>
            <a:t>扶助費</a:t>
          </a:r>
          <a:r>
            <a:rPr kumimoji="1" lang="en-US" altLang="ja-JP" sz="1100" baseline="0">
              <a:latin typeface="ＭＳ Ｐゴシック"/>
            </a:rPr>
            <a:t>】</a:t>
          </a:r>
          <a:r>
            <a:rPr kumimoji="1" lang="ja-JP" altLang="en-US" sz="1100" baseline="0">
              <a:latin typeface="ＭＳ Ｐゴシック"/>
            </a:rPr>
            <a:t>障害者自立支援給付費や臨時福祉給付金が増額しているが、類似団体内順位、全国平均及び静岡県平均よりは低い値となっている。</a:t>
          </a:r>
          <a:endParaRPr kumimoji="1" lang="en-US" altLang="ja-JP" sz="1100" baseline="0">
            <a:latin typeface="ＭＳ Ｐゴシック"/>
          </a:endParaRPr>
        </a:p>
        <a:p>
          <a:r>
            <a:rPr kumimoji="1" lang="en-US" altLang="ja-JP" sz="1100" baseline="0">
              <a:latin typeface="ＭＳ Ｐゴシック"/>
            </a:rPr>
            <a:t>【</a:t>
          </a:r>
          <a:r>
            <a:rPr kumimoji="1" lang="ja-JP" altLang="en-US" sz="1100" baseline="0">
              <a:latin typeface="ＭＳ Ｐゴシック"/>
            </a:rPr>
            <a:t>補助費等</a:t>
          </a:r>
          <a:r>
            <a:rPr kumimoji="1" lang="en-US" altLang="ja-JP" sz="1100" baseline="0">
              <a:latin typeface="ＭＳ Ｐゴシック"/>
            </a:rPr>
            <a:t>】</a:t>
          </a:r>
          <a:r>
            <a:rPr kumimoji="1" lang="ja-JP" altLang="en-US" sz="1100" baseline="0">
              <a:latin typeface="ＭＳ Ｐゴシック"/>
            </a:rPr>
            <a:t>ふるさと納税開始に伴う返礼品代等により、昨年度よりも増額となった。ごみ処理業務、し尿処理業務、学校給食業務等を一部事務組合で運営しており、これらの経費が補助費等に計上されるため、類似団体内順位、全国平均及び静岡県平均よりも低い値となっている。</a:t>
          </a:r>
          <a:endParaRPr kumimoji="1" lang="en-US" altLang="ja-JP" sz="1100" baseline="0">
            <a:latin typeface="ＭＳ Ｐゴシック"/>
          </a:endParaRPr>
        </a:p>
        <a:p>
          <a:r>
            <a:rPr kumimoji="1" lang="en-US" altLang="ja-JP" sz="1100" baseline="0">
              <a:latin typeface="ＭＳ Ｐゴシック"/>
            </a:rPr>
            <a:t>【</a:t>
          </a:r>
          <a:r>
            <a:rPr kumimoji="1" lang="ja-JP" altLang="en-US" sz="1100" baseline="0">
              <a:latin typeface="ＭＳ Ｐゴシック"/>
            </a:rPr>
            <a:t>公債費</a:t>
          </a:r>
          <a:r>
            <a:rPr kumimoji="1" lang="en-US" altLang="ja-JP" sz="1100" baseline="0">
              <a:latin typeface="ＭＳ Ｐゴシック"/>
            </a:rPr>
            <a:t>】</a:t>
          </a:r>
          <a:r>
            <a:rPr kumimoji="1" lang="ja-JP" altLang="en-US" sz="1100" baseline="0">
              <a:latin typeface="ＭＳ Ｐゴシック"/>
            </a:rPr>
            <a:t>津波防災まちづくりを強力に推し進めていることから、今後公債費の増加が見込まれる。現状、借入残高は増加しているが、元金償還開始前の借入があること、借入利率が下がっていること等により償還額は大きく上昇しておらず、類似団体内順位、全国平均及び静岡県平均よりも低い値となっている。</a:t>
          </a:r>
          <a:endParaRPr kumimoji="1" lang="en-US" altLang="ja-JP" sz="1100" baseline="0">
            <a:latin typeface="ＭＳ Ｐゴシック"/>
          </a:endParaRPr>
        </a:p>
        <a:p>
          <a:r>
            <a:rPr kumimoji="1" lang="en-US" altLang="ja-JP" sz="1100" baseline="0">
              <a:latin typeface="ＭＳ Ｐゴシック"/>
            </a:rPr>
            <a:t>【</a:t>
          </a:r>
          <a:r>
            <a:rPr kumimoji="1" lang="ja-JP" altLang="en-US" sz="1100" baseline="0">
              <a:latin typeface="ＭＳ Ｐゴシック"/>
            </a:rPr>
            <a:t>普通建設事業費</a:t>
          </a:r>
          <a:r>
            <a:rPr kumimoji="1" lang="en-US" altLang="ja-JP" sz="1100" baseline="0">
              <a:latin typeface="ＭＳ Ｐゴシック"/>
            </a:rPr>
            <a:t>】</a:t>
          </a:r>
          <a:r>
            <a:rPr kumimoji="1" lang="ja-JP" altLang="en-US" sz="1100" baseline="0">
              <a:latin typeface="ＭＳ Ｐゴシック"/>
            </a:rPr>
            <a:t>津波防災まちづくりを強力に推し進めている中で、沿岸部における盛土工事や同報無線のデジタル化整備、避難路の整備等を行っているため、新規整備の値が増加している。普通建設事業全体においては、類似団体内順位、全国平均及び静岡県平均よりも低い値となっているものの、今後</a:t>
          </a:r>
          <a:endParaRPr kumimoji="1" lang="en-US" altLang="ja-JP" sz="1100" baseline="0">
            <a:latin typeface="ＭＳ Ｐゴシック"/>
          </a:endParaRPr>
        </a:p>
        <a:p>
          <a:r>
            <a:rPr kumimoji="1" lang="ja-JP" altLang="en-US" sz="1100" baseline="0">
              <a:latin typeface="ＭＳ Ｐゴシック"/>
            </a:rPr>
            <a:t>　　　　　　　　　　　　については、財産及び企業活動を守る防潮堤等の整備、更なる避難路の整備等を予定していることから、より一層の増額が見込まれる。</a:t>
          </a:r>
          <a:endParaRPr kumimoji="1" lang="en-US" altLang="ja-JP" sz="11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静岡県吉田町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29,681
28,579
20.73
10,882,319
10,358,579
485,577
6,506,568
11,307,957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62738</xdr:rowOff>
    </xdr:from>
    <xdr:to>
      <xdr:col>6</xdr:col>
      <xdr:colOff>511175</xdr:colOff>
      <xdr:row>36</xdr:row>
      <xdr:rowOff>89027</xdr:rowOff>
    </xdr:to>
    <xdr:cxnSp macro="">
      <xdr:nvCxnSpPr>
        <xdr:cNvPr id="61" name="直線コネクタ 60"/>
        <xdr:cNvCxnSpPr/>
      </xdr:nvCxnSpPr>
      <xdr:spPr>
        <a:xfrm>
          <a:off x="3797300" y="6234938"/>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62738</xdr:rowOff>
    </xdr:from>
    <xdr:to>
      <xdr:col>5</xdr:col>
      <xdr:colOff>358775</xdr:colOff>
      <xdr:row>36</xdr:row>
      <xdr:rowOff>95504</xdr:rowOff>
    </xdr:to>
    <xdr:cxnSp macro="">
      <xdr:nvCxnSpPr>
        <xdr:cNvPr id="64" name="直線コネクタ 63"/>
        <xdr:cNvCxnSpPr/>
      </xdr:nvCxnSpPr>
      <xdr:spPr>
        <a:xfrm flipV="1">
          <a:off x="2908300" y="623493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64262</xdr:rowOff>
    </xdr:from>
    <xdr:to>
      <xdr:col>4</xdr:col>
      <xdr:colOff>155575</xdr:colOff>
      <xdr:row>36</xdr:row>
      <xdr:rowOff>95504</xdr:rowOff>
    </xdr:to>
    <xdr:cxnSp macro="">
      <xdr:nvCxnSpPr>
        <xdr:cNvPr id="67" name="直線コネクタ 66"/>
        <xdr:cNvCxnSpPr/>
      </xdr:nvCxnSpPr>
      <xdr:spPr>
        <a:xfrm>
          <a:off x="2019300" y="623646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44831</xdr:rowOff>
    </xdr:from>
    <xdr:to>
      <xdr:col>2</xdr:col>
      <xdr:colOff>638175</xdr:colOff>
      <xdr:row>36</xdr:row>
      <xdr:rowOff>64262</xdr:rowOff>
    </xdr:to>
    <xdr:cxnSp macro="">
      <xdr:nvCxnSpPr>
        <xdr:cNvPr id="70" name="直線コネクタ 69"/>
        <xdr:cNvCxnSpPr/>
      </xdr:nvCxnSpPr>
      <xdr:spPr>
        <a:xfrm>
          <a:off x="1130300" y="621703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38227</xdr:rowOff>
    </xdr:from>
    <xdr:to>
      <xdr:col>6</xdr:col>
      <xdr:colOff>561975</xdr:colOff>
      <xdr:row>36</xdr:row>
      <xdr:rowOff>139827</xdr:rowOff>
    </xdr:to>
    <xdr:sp macro="" textlink="">
      <xdr:nvSpPr>
        <xdr:cNvPr id="80" name="円/楕円 79"/>
        <xdr:cNvSpPr/>
      </xdr:nvSpPr>
      <xdr:spPr>
        <a:xfrm>
          <a:off x="45847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16654</xdr:rowOff>
    </xdr:from>
    <xdr:ext cx="469744" cy="259045"/>
    <xdr:sp macro="" textlink="">
      <xdr:nvSpPr>
        <xdr:cNvPr id="81" name="議会費該当値テキスト"/>
        <xdr:cNvSpPr txBox="1"/>
      </xdr:nvSpPr>
      <xdr:spPr>
        <a:xfrm>
          <a:off x="4686300"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11938</xdr:rowOff>
    </xdr:from>
    <xdr:to>
      <xdr:col>5</xdr:col>
      <xdr:colOff>409575</xdr:colOff>
      <xdr:row>36</xdr:row>
      <xdr:rowOff>113538</xdr:rowOff>
    </xdr:to>
    <xdr:sp macro="" textlink="">
      <xdr:nvSpPr>
        <xdr:cNvPr id="82" name="円/楕円 81"/>
        <xdr:cNvSpPr/>
      </xdr:nvSpPr>
      <xdr:spPr>
        <a:xfrm>
          <a:off x="3746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104665</xdr:rowOff>
    </xdr:from>
    <xdr:ext cx="469744" cy="259045"/>
    <xdr:sp macro="" textlink="">
      <xdr:nvSpPr>
        <xdr:cNvPr id="83" name="テキスト ボックス 82"/>
        <xdr:cNvSpPr txBox="1"/>
      </xdr:nvSpPr>
      <xdr:spPr>
        <a:xfrm>
          <a:off x="3562427"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44704</xdr:rowOff>
    </xdr:from>
    <xdr:to>
      <xdr:col>4</xdr:col>
      <xdr:colOff>206375</xdr:colOff>
      <xdr:row>36</xdr:row>
      <xdr:rowOff>146304</xdr:rowOff>
    </xdr:to>
    <xdr:sp macro="" textlink="">
      <xdr:nvSpPr>
        <xdr:cNvPr id="84" name="円/楕円 83"/>
        <xdr:cNvSpPr/>
      </xdr:nvSpPr>
      <xdr:spPr>
        <a:xfrm>
          <a:off x="2857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137431</xdr:rowOff>
    </xdr:from>
    <xdr:ext cx="469744" cy="259045"/>
    <xdr:sp macro="" textlink="">
      <xdr:nvSpPr>
        <xdr:cNvPr id="85" name="テキスト ボックス 84"/>
        <xdr:cNvSpPr txBox="1"/>
      </xdr:nvSpPr>
      <xdr:spPr>
        <a:xfrm>
          <a:off x="2673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13462</xdr:rowOff>
    </xdr:from>
    <xdr:to>
      <xdr:col>3</xdr:col>
      <xdr:colOff>3175</xdr:colOff>
      <xdr:row>36</xdr:row>
      <xdr:rowOff>115062</xdr:rowOff>
    </xdr:to>
    <xdr:sp macro="" textlink="">
      <xdr:nvSpPr>
        <xdr:cNvPr id="86" name="円/楕円 85"/>
        <xdr:cNvSpPr/>
      </xdr:nvSpPr>
      <xdr:spPr>
        <a:xfrm>
          <a:off x="1968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106189</xdr:rowOff>
    </xdr:from>
    <xdr:ext cx="469744" cy="259045"/>
    <xdr:sp macro="" textlink="">
      <xdr:nvSpPr>
        <xdr:cNvPr id="87" name="テキスト ボックス 86"/>
        <xdr:cNvSpPr txBox="1"/>
      </xdr:nvSpPr>
      <xdr:spPr>
        <a:xfrm>
          <a:off x="1784427"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165481</xdr:rowOff>
    </xdr:from>
    <xdr:to>
      <xdr:col>1</xdr:col>
      <xdr:colOff>485775</xdr:colOff>
      <xdr:row>36</xdr:row>
      <xdr:rowOff>95631</xdr:rowOff>
    </xdr:to>
    <xdr:sp macro="" textlink="">
      <xdr:nvSpPr>
        <xdr:cNvPr id="88" name="円/楕円 87"/>
        <xdr:cNvSpPr/>
      </xdr:nvSpPr>
      <xdr:spPr>
        <a:xfrm>
          <a:off x="1079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86758</xdr:rowOff>
    </xdr:from>
    <xdr:ext cx="469744" cy="259045"/>
    <xdr:sp macro="" textlink="">
      <xdr:nvSpPr>
        <xdr:cNvPr id="89" name="テキスト ボックス 88"/>
        <xdr:cNvSpPr txBox="1"/>
      </xdr:nvSpPr>
      <xdr:spPr>
        <a:xfrm>
          <a:off x="895427"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169680</xdr:rowOff>
    </xdr:from>
    <xdr:to>
      <xdr:col>6</xdr:col>
      <xdr:colOff>511175</xdr:colOff>
      <xdr:row>57</xdr:row>
      <xdr:rowOff>149323</xdr:rowOff>
    </xdr:to>
    <xdr:cxnSp macro="">
      <xdr:nvCxnSpPr>
        <xdr:cNvPr id="121" name="直線コネクタ 120"/>
        <xdr:cNvCxnSpPr/>
      </xdr:nvCxnSpPr>
      <xdr:spPr>
        <a:xfrm flipV="1">
          <a:off x="3797300" y="9770880"/>
          <a:ext cx="838200" cy="1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3063</xdr:rowOff>
    </xdr:from>
    <xdr:to>
      <xdr:col>5</xdr:col>
      <xdr:colOff>358775</xdr:colOff>
      <xdr:row>57</xdr:row>
      <xdr:rowOff>149323</xdr:rowOff>
    </xdr:to>
    <xdr:cxnSp macro="">
      <xdr:nvCxnSpPr>
        <xdr:cNvPr id="124" name="直線コネクタ 123"/>
        <xdr:cNvCxnSpPr/>
      </xdr:nvCxnSpPr>
      <xdr:spPr>
        <a:xfrm>
          <a:off x="2908300" y="9775713"/>
          <a:ext cx="889000" cy="1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161689</xdr:rowOff>
    </xdr:from>
    <xdr:to>
      <xdr:col>4</xdr:col>
      <xdr:colOff>155575</xdr:colOff>
      <xdr:row>57</xdr:row>
      <xdr:rowOff>3063</xdr:rowOff>
    </xdr:to>
    <xdr:cxnSp macro="">
      <xdr:nvCxnSpPr>
        <xdr:cNvPr id="127" name="直線コネクタ 126"/>
        <xdr:cNvCxnSpPr/>
      </xdr:nvCxnSpPr>
      <xdr:spPr>
        <a:xfrm>
          <a:off x="2019300" y="9762889"/>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44587</xdr:rowOff>
    </xdr:from>
    <xdr:ext cx="534377" cy="259045"/>
    <xdr:sp macro="" textlink="">
      <xdr:nvSpPr>
        <xdr:cNvPr id="129" name="テキスト ボックス 128"/>
        <xdr:cNvSpPr txBox="1"/>
      </xdr:nvSpPr>
      <xdr:spPr>
        <a:xfrm>
          <a:off x="2641111" y="99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161689</xdr:rowOff>
    </xdr:from>
    <xdr:to>
      <xdr:col>2</xdr:col>
      <xdr:colOff>638175</xdr:colOff>
      <xdr:row>58</xdr:row>
      <xdr:rowOff>146079</xdr:rowOff>
    </xdr:to>
    <xdr:cxnSp macro="">
      <xdr:nvCxnSpPr>
        <xdr:cNvPr id="130" name="直線コネクタ 129"/>
        <xdr:cNvCxnSpPr/>
      </xdr:nvCxnSpPr>
      <xdr:spPr>
        <a:xfrm flipV="1">
          <a:off x="1130300" y="9762889"/>
          <a:ext cx="889000" cy="3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118880</xdr:rowOff>
    </xdr:from>
    <xdr:to>
      <xdr:col>6</xdr:col>
      <xdr:colOff>561975</xdr:colOff>
      <xdr:row>57</xdr:row>
      <xdr:rowOff>49030</xdr:rowOff>
    </xdr:to>
    <xdr:sp macro="" textlink="">
      <xdr:nvSpPr>
        <xdr:cNvPr id="140" name="円/楕円 139"/>
        <xdr:cNvSpPr/>
      </xdr:nvSpPr>
      <xdr:spPr>
        <a:xfrm>
          <a:off x="4584700" y="9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141757</xdr:rowOff>
    </xdr:from>
    <xdr:ext cx="534377" cy="259045"/>
    <xdr:sp macro="" textlink="">
      <xdr:nvSpPr>
        <xdr:cNvPr id="141" name="総務費該当値テキスト"/>
        <xdr:cNvSpPr txBox="1"/>
      </xdr:nvSpPr>
      <xdr:spPr>
        <a:xfrm>
          <a:off x="4686300" y="9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98523</xdr:rowOff>
    </xdr:from>
    <xdr:to>
      <xdr:col>5</xdr:col>
      <xdr:colOff>409575</xdr:colOff>
      <xdr:row>58</xdr:row>
      <xdr:rowOff>28673</xdr:rowOff>
    </xdr:to>
    <xdr:sp macro="" textlink="">
      <xdr:nvSpPr>
        <xdr:cNvPr id="142" name="円/楕円 141"/>
        <xdr:cNvSpPr/>
      </xdr:nvSpPr>
      <xdr:spPr>
        <a:xfrm>
          <a:off x="3746500" y="98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19800</xdr:rowOff>
    </xdr:from>
    <xdr:ext cx="534377" cy="259045"/>
    <xdr:sp macro="" textlink="">
      <xdr:nvSpPr>
        <xdr:cNvPr id="143" name="テキスト ボックス 142"/>
        <xdr:cNvSpPr txBox="1"/>
      </xdr:nvSpPr>
      <xdr:spPr>
        <a:xfrm>
          <a:off x="3530111" y="99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123713</xdr:rowOff>
    </xdr:from>
    <xdr:to>
      <xdr:col>4</xdr:col>
      <xdr:colOff>206375</xdr:colOff>
      <xdr:row>57</xdr:row>
      <xdr:rowOff>53863</xdr:rowOff>
    </xdr:to>
    <xdr:sp macro="" textlink="">
      <xdr:nvSpPr>
        <xdr:cNvPr id="144" name="円/楕円 143"/>
        <xdr:cNvSpPr/>
      </xdr:nvSpPr>
      <xdr:spPr>
        <a:xfrm>
          <a:off x="2857500" y="97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70390</xdr:rowOff>
    </xdr:from>
    <xdr:ext cx="534377" cy="259045"/>
    <xdr:sp macro="" textlink="">
      <xdr:nvSpPr>
        <xdr:cNvPr id="145" name="テキスト ボックス 144"/>
        <xdr:cNvSpPr txBox="1"/>
      </xdr:nvSpPr>
      <xdr:spPr>
        <a:xfrm>
          <a:off x="2641111" y="95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110889</xdr:rowOff>
    </xdr:from>
    <xdr:to>
      <xdr:col>3</xdr:col>
      <xdr:colOff>3175</xdr:colOff>
      <xdr:row>57</xdr:row>
      <xdr:rowOff>41039</xdr:rowOff>
    </xdr:to>
    <xdr:sp macro="" textlink="">
      <xdr:nvSpPr>
        <xdr:cNvPr id="146" name="円/楕円 145"/>
        <xdr:cNvSpPr/>
      </xdr:nvSpPr>
      <xdr:spPr>
        <a:xfrm>
          <a:off x="1968500" y="97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57566</xdr:rowOff>
    </xdr:from>
    <xdr:ext cx="534377" cy="259045"/>
    <xdr:sp macro="" textlink="">
      <xdr:nvSpPr>
        <xdr:cNvPr id="147" name="テキスト ボックス 146"/>
        <xdr:cNvSpPr txBox="1"/>
      </xdr:nvSpPr>
      <xdr:spPr>
        <a:xfrm>
          <a:off x="1752111" y="94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95279</xdr:rowOff>
    </xdr:from>
    <xdr:to>
      <xdr:col>1</xdr:col>
      <xdr:colOff>485775</xdr:colOff>
      <xdr:row>59</xdr:row>
      <xdr:rowOff>25429</xdr:rowOff>
    </xdr:to>
    <xdr:sp macro="" textlink="">
      <xdr:nvSpPr>
        <xdr:cNvPr id="148" name="円/楕円 147"/>
        <xdr:cNvSpPr/>
      </xdr:nvSpPr>
      <xdr:spPr>
        <a:xfrm>
          <a:off x="1079500" y="1003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16556</xdr:rowOff>
    </xdr:from>
    <xdr:ext cx="534377" cy="259045"/>
    <xdr:sp macro="" textlink="">
      <xdr:nvSpPr>
        <xdr:cNvPr id="149" name="テキスト ボックス 148"/>
        <xdr:cNvSpPr txBox="1"/>
      </xdr:nvSpPr>
      <xdr:spPr>
        <a:xfrm>
          <a:off x="863111" y="101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88995</xdr:rowOff>
    </xdr:from>
    <xdr:to>
      <xdr:col>6</xdr:col>
      <xdr:colOff>511175</xdr:colOff>
      <xdr:row>78</xdr:row>
      <xdr:rowOff>102958</xdr:rowOff>
    </xdr:to>
    <xdr:cxnSp macro="">
      <xdr:nvCxnSpPr>
        <xdr:cNvPr id="178" name="直線コネクタ 177"/>
        <xdr:cNvCxnSpPr/>
      </xdr:nvCxnSpPr>
      <xdr:spPr>
        <a:xfrm flipV="1">
          <a:off x="3797300" y="13462095"/>
          <a:ext cx="8382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101167</xdr:rowOff>
    </xdr:from>
    <xdr:to>
      <xdr:col>5</xdr:col>
      <xdr:colOff>358775</xdr:colOff>
      <xdr:row>78</xdr:row>
      <xdr:rowOff>102958</xdr:rowOff>
    </xdr:to>
    <xdr:cxnSp macro="">
      <xdr:nvCxnSpPr>
        <xdr:cNvPr id="181" name="直線コネクタ 180"/>
        <xdr:cNvCxnSpPr/>
      </xdr:nvCxnSpPr>
      <xdr:spPr>
        <a:xfrm>
          <a:off x="2908300" y="13474267"/>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71743</xdr:rowOff>
    </xdr:from>
    <xdr:to>
      <xdr:col>4</xdr:col>
      <xdr:colOff>155575</xdr:colOff>
      <xdr:row>78</xdr:row>
      <xdr:rowOff>101167</xdr:rowOff>
    </xdr:to>
    <xdr:cxnSp macro="">
      <xdr:nvCxnSpPr>
        <xdr:cNvPr id="184" name="直線コネクタ 183"/>
        <xdr:cNvCxnSpPr/>
      </xdr:nvCxnSpPr>
      <xdr:spPr>
        <a:xfrm>
          <a:off x="2019300" y="13444843"/>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141065</xdr:rowOff>
    </xdr:from>
    <xdr:ext cx="599010" cy="259045"/>
    <xdr:sp macro="" textlink="">
      <xdr:nvSpPr>
        <xdr:cNvPr id="186" name="テキスト ボックス 185"/>
        <xdr:cNvSpPr txBox="1"/>
      </xdr:nvSpPr>
      <xdr:spPr>
        <a:xfrm>
          <a:off x="2608794" y="131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71743</xdr:rowOff>
    </xdr:from>
    <xdr:to>
      <xdr:col>2</xdr:col>
      <xdr:colOff>638175</xdr:colOff>
      <xdr:row>78</xdr:row>
      <xdr:rowOff>109844</xdr:rowOff>
    </xdr:to>
    <xdr:cxnSp macro="">
      <xdr:nvCxnSpPr>
        <xdr:cNvPr id="187" name="直線コネクタ 186"/>
        <xdr:cNvCxnSpPr/>
      </xdr:nvCxnSpPr>
      <xdr:spPr>
        <a:xfrm flipV="1">
          <a:off x="1130300" y="13444843"/>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155029</xdr:rowOff>
    </xdr:from>
    <xdr:ext cx="599010" cy="259045"/>
    <xdr:sp macro="" textlink="">
      <xdr:nvSpPr>
        <xdr:cNvPr id="191" name="テキスト ボックス 190"/>
        <xdr:cNvSpPr txBox="1"/>
      </xdr:nvSpPr>
      <xdr:spPr>
        <a:xfrm>
          <a:off x="830794" y="1318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38195</xdr:rowOff>
    </xdr:from>
    <xdr:to>
      <xdr:col>6</xdr:col>
      <xdr:colOff>561975</xdr:colOff>
      <xdr:row>78</xdr:row>
      <xdr:rowOff>139795</xdr:rowOff>
    </xdr:to>
    <xdr:sp macro="" textlink="">
      <xdr:nvSpPr>
        <xdr:cNvPr id="197" name="円/楕円 196"/>
        <xdr:cNvSpPr/>
      </xdr:nvSpPr>
      <xdr:spPr>
        <a:xfrm>
          <a:off x="4584700" y="134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34377" cy="259045"/>
    <xdr:sp macro="" textlink="">
      <xdr:nvSpPr>
        <xdr:cNvPr id="198" name="民生費該当値テキスト"/>
        <xdr:cNvSpPr txBox="1"/>
      </xdr:nvSpPr>
      <xdr:spPr>
        <a:xfrm>
          <a:off x="4686300" y="133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52158</xdr:rowOff>
    </xdr:from>
    <xdr:to>
      <xdr:col>5</xdr:col>
      <xdr:colOff>409575</xdr:colOff>
      <xdr:row>78</xdr:row>
      <xdr:rowOff>153758</xdr:rowOff>
    </xdr:to>
    <xdr:sp macro="" textlink="">
      <xdr:nvSpPr>
        <xdr:cNvPr id="199" name="円/楕円 198"/>
        <xdr:cNvSpPr/>
      </xdr:nvSpPr>
      <xdr:spPr>
        <a:xfrm>
          <a:off x="3746500" y="134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144885</xdr:rowOff>
    </xdr:from>
    <xdr:ext cx="534377" cy="259045"/>
    <xdr:sp macro="" textlink="">
      <xdr:nvSpPr>
        <xdr:cNvPr id="200" name="テキスト ボックス 199"/>
        <xdr:cNvSpPr txBox="1"/>
      </xdr:nvSpPr>
      <xdr:spPr>
        <a:xfrm>
          <a:off x="3530111" y="1351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50367</xdr:rowOff>
    </xdr:from>
    <xdr:to>
      <xdr:col>4</xdr:col>
      <xdr:colOff>206375</xdr:colOff>
      <xdr:row>78</xdr:row>
      <xdr:rowOff>151967</xdr:rowOff>
    </xdr:to>
    <xdr:sp macro="" textlink="">
      <xdr:nvSpPr>
        <xdr:cNvPr id="201" name="円/楕円 200"/>
        <xdr:cNvSpPr/>
      </xdr:nvSpPr>
      <xdr:spPr>
        <a:xfrm>
          <a:off x="2857500" y="1342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143094</xdr:rowOff>
    </xdr:from>
    <xdr:ext cx="534377" cy="259045"/>
    <xdr:sp macro="" textlink="">
      <xdr:nvSpPr>
        <xdr:cNvPr id="202" name="テキスト ボックス 201"/>
        <xdr:cNvSpPr txBox="1"/>
      </xdr:nvSpPr>
      <xdr:spPr>
        <a:xfrm>
          <a:off x="2641111" y="135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20943</xdr:rowOff>
    </xdr:from>
    <xdr:to>
      <xdr:col>3</xdr:col>
      <xdr:colOff>3175</xdr:colOff>
      <xdr:row>78</xdr:row>
      <xdr:rowOff>122543</xdr:rowOff>
    </xdr:to>
    <xdr:sp macro="" textlink="">
      <xdr:nvSpPr>
        <xdr:cNvPr id="203" name="円/楕円 202"/>
        <xdr:cNvSpPr/>
      </xdr:nvSpPr>
      <xdr:spPr>
        <a:xfrm>
          <a:off x="1968500" y="133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139070</xdr:rowOff>
    </xdr:from>
    <xdr:ext cx="599010" cy="259045"/>
    <xdr:sp macro="" textlink="">
      <xdr:nvSpPr>
        <xdr:cNvPr id="204" name="テキスト ボックス 203"/>
        <xdr:cNvSpPr txBox="1"/>
      </xdr:nvSpPr>
      <xdr:spPr>
        <a:xfrm>
          <a:off x="1719794" y="1316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59044</xdr:rowOff>
    </xdr:from>
    <xdr:to>
      <xdr:col>1</xdr:col>
      <xdr:colOff>485775</xdr:colOff>
      <xdr:row>78</xdr:row>
      <xdr:rowOff>160644</xdr:rowOff>
    </xdr:to>
    <xdr:sp macro="" textlink="">
      <xdr:nvSpPr>
        <xdr:cNvPr id="205" name="円/楕円 204"/>
        <xdr:cNvSpPr/>
      </xdr:nvSpPr>
      <xdr:spPr>
        <a:xfrm>
          <a:off x="1079500" y="134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151771</xdr:rowOff>
    </xdr:from>
    <xdr:ext cx="534377" cy="259045"/>
    <xdr:sp macro="" textlink="">
      <xdr:nvSpPr>
        <xdr:cNvPr id="206" name="テキスト ボックス 205"/>
        <xdr:cNvSpPr txBox="1"/>
      </xdr:nvSpPr>
      <xdr:spPr>
        <a:xfrm>
          <a:off x="863111" y="135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33649</xdr:rowOff>
    </xdr:from>
    <xdr:to>
      <xdr:col>6</xdr:col>
      <xdr:colOff>511175</xdr:colOff>
      <xdr:row>96</xdr:row>
      <xdr:rowOff>49461</xdr:rowOff>
    </xdr:to>
    <xdr:cxnSp macro="">
      <xdr:nvCxnSpPr>
        <xdr:cNvPr id="236" name="直線コネクタ 235"/>
        <xdr:cNvCxnSpPr/>
      </xdr:nvCxnSpPr>
      <xdr:spPr>
        <a:xfrm flipV="1">
          <a:off x="3797300" y="16492849"/>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49461</xdr:rowOff>
    </xdr:from>
    <xdr:to>
      <xdr:col>5</xdr:col>
      <xdr:colOff>358775</xdr:colOff>
      <xdr:row>96</xdr:row>
      <xdr:rowOff>91351</xdr:rowOff>
    </xdr:to>
    <xdr:cxnSp macro="">
      <xdr:nvCxnSpPr>
        <xdr:cNvPr id="239" name="直線コネクタ 238"/>
        <xdr:cNvCxnSpPr/>
      </xdr:nvCxnSpPr>
      <xdr:spPr>
        <a:xfrm flipV="1">
          <a:off x="2908300" y="16508661"/>
          <a:ext cx="889000" cy="4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58623</xdr:rowOff>
    </xdr:from>
    <xdr:to>
      <xdr:col>4</xdr:col>
      <xdr:colOff>155575</xdr:colOff>
      <xdr:row>96</xdr:row>
      <xdr:rowOff>91351</xdr:rowOff>
    </xdr:to>
    <xdr:cxnSp macro="">
      <xdr:nvCxnSpPr>
        <xdr:cNvPr id="242" name="直線コネクタ 241"/>
        <xdr:cNvCxnSpPr/>
      </xdr:nvCxnSpPr>
      <xdr:spPr>
        <a:xfrm>
          <a:off x="2019300" y="16517823"/>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147490</xdr:rowOff>
    </xdr:from>
    <xdr:ext cx="534377" cy="259045"/>
    <xdr:sp macro="" textlink="">
      <xdr:nvSpPr>
        <xdr:cNvPr id="244" name="テキスト ボックス 243"/>
        <xdr:cNvSpPr txBox="1"/>
      </xdr:nvSpPr>
      <xdr:spPr>
        <a:xfrm>
          <a:off x="2641111"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32505</xdr:rowOff>
    </xdr:from>
    <xdr:to>
      <xdr:col>2</xdr:col>
      <xdr:colOff>638175</xdr:colOff>
      <xdr:row>96</xdr:row>
      <xdr:rowOff>58623</xdr:rowOff>
    </xdr:to>
    <xdr:cxnSp macro="">
      <xdr:nvCxnSpPr>
        <xdr:cNvPr id="245" name="直線コネクタ 244"/>
        <xdr:cNvCxnSpPr/>
      </xdr:nvCxnSpPr>
      <xdr:spPr>
        <a:xfrm>
          <a:off x="1130300" y="16491705"/>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29932</xdr:rowOff>
    </xdr:from>
    <xdr:ext cx="534377" cy="259045"/>
    <xdr:sp macro="" textlink="">
      <xdr:nvSpPr>
        <xdr:cNvPr id="247" name="テキスト ボックス 246"/>
        <xdr:cNvSpPr txBox="1"/>
      </xdr:nvSpPr>
      <xdr:spPr>
        <a:xfrm>
          <a:off x="1752111" y="168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46848</xdr:rowOff>
    </xdr:from>
    <xdr:ext cx="534377" cy="259045"/>
    <xdr:sp macro="" textlink="">
      <xdr:nvSpPr>
        <xdr:cNvPr id="249" name="テキスト ボックス 248"/>
        <xdr:cNvSpPr txBox="1"/>
      </xdr:nvSpPr>
      <xdr:spPr>
        <a:xfrm>
          <a:off x="863111" y="168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154299</xdr:rowOff>
    </xdr:from>
    <xdr:to>
      <xdr:col>6</xdr:col>
      <xdr:colOff>561975</xdr:colOff>
      <xdr:row>96</xdr:row>
      <xdr:rowOff>84449</xdr:rowOff>
    </xdr:to>
    <xdr:sp macro="" textlink="">
      <xdr:nvSpPr>
        <xdr:cNvPr id="255" name="円/楕円 254"/>
        <xdr:cNvSpPr/>
      </xdr:nvSpPr>
      <xdr:spPr>
        <a:xfrm>
          <a:off x="4584700" y="164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5726</xdr:rowOff>
    </xdr:from>
    <xdr:ext cx="534377" cy="259045"/>
    <xdr:sp macro="" textlink="">
      <xdr:nvSpPr>
        <xdr:cNvPr id="256" name="衛生費該当値テキスト"/>
        <xdr:cNvSpPr txBox="1"/>
      </xdr:nvSpPr>
      <xdr:spPr>
        <a:xfrm>
          <a:off x="4686300" y="162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170111</xdr:rowOff>
    </xdr:from>
    <xdr:to>
      <xdr:col>5</xdr:col>
      <xdr:colOff>409575</xdr:colOff>
      <xdr:row>96</xdr:row>
      <xdr:rowOff>100261</xdr:rowOff>
    </xdr:to>
    <xdr:sp macro="" textlink="">
      <xdr:nvSpPr>
        <xdr:cNvPr id="257" name="円/楕円 256"/>
        <xdr:cNvSpPr/>
      </xdr:nvSpPr>
      <xdr:spPr>
        <a:xfrm>
          <a:off x="3746500" y="164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116788</xdr:rowOff>
    </xdr:from>
    <xdr:ext cx="534377" cy="259045"/>
    <xdr:sp macro="" textlink="">
      <xdr:nvSpPr>
        <xdr:cNvPr id="258" name="テキスト ボックス 257"/>
        <xdr:cNvSpPr txBox="1"/>
      </xdr:nvSpPr>
      <xdr:spPr>
        <a:xfrm>
          <a:off x="3530111" y="162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40551</xdr:rowOff>
    </xdr:from>
    <xdr:to>
      <xdr:col>4</xdr:col>
      <xdr:colOff>206375</xdr:colOff>
      <xdr:row>96</xdr:row>
      <xdr:rowOff>142151</xdr:rowOff>
    </xdr:to>
    <xdr:sp macro="" textlink="">
      <xdr:nvSpPr>
        <xdr:cNvPr id="259" name="円/楕円 258"/>
        <xdr:cNvSpPr/>
      </xdr:nvSpPr>
      <xdr:spPr>
        <a:xfrm>
          <a:off x="2857500" y="164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158678</xdr:rowOff>
    </xdr:from>
    <xdr:ext cx="534377" cy="259045"/>
    <xdr:sp macro="" textlink="">
      <xdr:nvSpPr>
        <xdr:cNvPr id="260" name="テキスト ボックス 259"/>
        <xdr:cNvSpPr txBox="1"/>
      </xdr:nvSpPr>
      <xdr:spPr>
        <a:xfrm>
          <a:off x="2641111" y="162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7823</xdr:rowOff>
    </xdr:from>
    <xdr:to>
      <xdr:col>3</xdr:col>
      <xdr:colOff>3175</xdr:colOff>
      <xdr:row>96</xdr:row>
      <xdr:rowOff>109423</xdr:rowOff>
    </xdr:to>
    <xdr:sp macro="" textlink="">
      <xdr:nvSpPr>
        <xdr:cNvPr id="261" name="円/楕円 260"/>
        <xdr:cNvSpPr/>
      </xdr:nvSpPr>
      <xdr:spPr>
        <a:xfrm>
          <a:off x="1968500" y="164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125950</xdr:rowOff>
    </xdr:from>
    <xdr:ext cx="534377" cy="259045"/>
    <xdr:sp macro="" textlink="">
      <xdr:nvSpPr>
        <xdr:cNvPr id="262" name="テキスト ボックス 261"/>
        <xdr:cNvSpPr txBox="1"/>
      </xdr:nvSpPr>
      <xdr:spPr>
        <a:xfrm>
          <a:off x="1752111" y="162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153155</xdr:rowOff>
    </xdr:from>
    <xdr:to>
      <xdr:col>1</xdr:col>
      <xdr:colOff>485775</xdr:colOff>
      <xdr:row>96</xdr:row>
      <xdr:rowOff>83305</xdr:rowOff>
    </xdr:to>
    <xdr:sp macro="" textlink="">
      <xdr:nvSpPr>
        <xdr:cNvPr id="263" name="円/楕円 262"/>
        <xdr:cNvSpPr/>
      </xdr:nvSpPr>
      <xdr:spPr>
        <a:xfrm>
          <a:off x="1079500" y="164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99832</xdr:rowOff>
    </xdr:from>
    <xdr:ext cx="534377" cy="259045"/>
    <xdr:sp macro="" textlink="">
      <xdr:nvSpPr>
        <xdr:cNvPr id="264" name="テキスト ボックス 263"/>
        <xdr:cNvSpPr txBox="1"/>
      </xdr:nvSpPr>
      <xdr:spPr>
        <a:xfrm>
          <a:off x="863111" y="162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25971</xdr:rowOff>
    </xdr:from>
    <xdr:to>
      <xdr:col>15</xdr:col>
      <xdr:colOff>180975</xdr:colOff>
      <xdr:row>39</xdr:row>
      <xdr:rowOff>26353</xdr:rowOff>
    </xdr:to>
    <xdr:cxnSp macro="">
      <xdr:nvCxnSpPr>
        <xdr:cNvPr id="293" name="直線コネクタ 292"/>
        <xdr:cNvCxnSpPr/>
      </xdr:nvCxnSpPr>
      <xdr:spPr>
        <a:xfrm flipV="1">
          <a:off x="9639300" y="6712521"/>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147510</xdr:rowOff>
    </xdr:from>
    <xdr:to>
      <xdr:col>14</xdr:col>
      <xdr:colOff>28575</xdr:colOff>
      <xdr:row>39</xdr:row>
      <xdr:rowOff>26353</xdr:rowOff>
    </xdr:to>
    <xdr:cxnSp macro="">
      <xdr:nvCxnSpPr>
        <xdr:cNvPr id="296" name="直線コネクタ 295"/>
        <xdr:cNvCxnSpPr/>
      </xdr:nvCxnSpPr>
      <xdr:spPr>
        <a:xfrm>
          <a:off x="8750300" y="666261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166942</xdr:rowOff>
    </xdr:from>
    <xdr:to>
      <xdr:col>12</xdr:col>
      <xdr:colOff>511175</xdr:colOff>
      <xdr:row>38</xdr:row>
      <xdr:rowOff>147510</xdr:rowOff>
    </xdr:to>
    <xdr:cxnSp macro="">
      <xdr:nvCxnSpPr>
        <xdr:cNvPr id="299" name="直線コネクタ 298"/>
        <xdr:cNvCxnSpPr/>
      </xdr:nvCxnSpPr>
      <xdr:spPr>
        <a:xfrm>
          <a:off x="7861300" y="6510592"/>
          <a:ext cx="889000" cy="1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166942</xdr:rowOff>
    </xdr:from>
    <xdr:to>
      <xdr:col>11</xdr:col>
      <xdr:colOff>307975</xdr:colOff>
      <xdr:row>38</xdr:row>
      <xdr:rowOff>26924</xdr:rowOff>
    </xdr:to>
    <xdr:cxnSp macro="">
      <xdr:nvCxnSpPr>
        <xdr:cNvPr id="302" name="直線コネクタ 301"/>
        <xdr:cNvCxnSpPr/>
      </xdr:nvCxnSpPr>
      <xdr:spPr>
        <a:xfrm flipV="1">
          <a:off x="6972300" y="651059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3954</xdr:rowOff>
    </xdr:from>
    <xdr:ext cx="469744" cy="259045"/>
    <xdr:sp macro="" textlink="">
      <xdr:nvSpPr>
        <xdr:cNvPr id="304" name="テキスト ボックス 303"/>
        <xdr:cNvSpPr txBox="1"/>
      </xdr:nvSpPr>
      <xdr:spPr>
        <a:xfrm>
          <a:off x="7626427" y="617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146621</xdr:rowOff>
    </xdr:from>
    <xdr:to>
      <xdr:col>15</xdr:col>
      <xdr:colOff>231775</xdr:colOff>
      <xdr:row>39</xdr:row>
      <xdr:rowOff>76771</xdr:rowOff>
    </xdr:to>
    <xdr:sp macro="" textlink="">
      <xdr:nvSpPr>
        <xdr:cNvPr id="312" name="円/楕円 311"/>
        <xdr:cNvSpPr/>
      </xdr:nvSpPr>
      <xdr:spPr>
        <a:xfrm>
          <a:off x="104267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61548</xdr:rowOff>
    </xdr:from>
    <xdr:ext cx="313932" cy="259045"/>
    <xdr:sp macro="" textlink="">
      <xdr:nvSpPr>
        <xdr:cNvPr id="313" name="労働費該当値テキスト"/>
        <xdr:cNvSpPr txBox="1"/>
      </xdr:nvSpPr>
      <xdr:spPr>
        <a:xfrm>
          <a:off x="10528300" y="65766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147003</xdr:rowOff>
    </xdr:from>
    <xdr:to>
      <xdr:col>14</xdr:col>
      <xdr:colOff>79375</xdr:colOff>
      <xdr:row>39</xdr:row>
      <xdr:rowOff>77153</xdr:rowOff>
    </xdr:to>
    <xdr:sp macro="" textlink="">
      <xdr:nvSpPr>
        <xdr:cNvPr id="314" name="円/楕円 313"/>
        <xdr:cNvSpPr/>
      </xdr:nvSpPr>
      <xdr:spPr>
        <a:xfrm>
          <a:off x="9588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68280</xdr:rowOff>
    </xdr:from>
    <xdr:ext cx="313932" cy="259045"/>
    <xdr:sp macro="" textlink="">
      <xdr:nvSpPr>
        <xdr:cNvPr id="315" name="テキスト ボックス 314"/>
        <xdr:cNvSpPr txBox="1"/>
      </xdr:nvSpPr>
      <xdr:spPr>
        <a:xfrm>
          <a:off x="9482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96710</xdr:rowOff>
    </xdr:from>
    <xdr:to>
      <xdr:col>12</xdr:col>
      <xdr:colOff>561975</xdr:colOff>
      <xdr:row>39</xdr:row>
      <xdr:rowOff>26860</xdr:rowOff>
    </xdr:to>
    <xdr:sp macro="" textlink="">
      <xdr:nvSpPr>
        <xdr:cNvPr id="316" name="円/楕円 315"/>
        <xdr:cNvSpPr/>
      </xdr:nvSpPr>
      <xdr:spPr>
        <a:xfrm>
          <a:off x="8699500" y="66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17987</xdr:rowOff>
    </xdr:from>
    <xdr:ext cx="378565" cy="259045"/>
    <xdr:sp macro="" textlink="">
      <xdr:nvSpPr>
        <xdr:cNvPr id="317" name="テキスト ボックス 316"/>
        <xdr:cNvSpPr txBox="1"/>
      </xdr:nvSpPr>
      <xdr:spPr>
        <a:xfrm>
          <a:off x="8561017" y="6704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116141</xdr:rowOff>
    </xdr:from>
    <xdr:to>
      <xdr:col>11</xdr:col>
      <xdr:colOff>358775</xdr:colOff>
      <xdr:row>38</xdr:row>
      <xdr:rowOff>46292</xdr:rowOff>
    </xdr:to>
    <xdr:sp macro="" textlink="">
      <xdr:nvSpPr>
        <xdr:cNvPr id="318" name="円/楕円 317"/>
        <xdr:cNvSpPr/>
      </xdr:nvSpPr>
      <xdr:spPr>
        <a:xfrm>
          <a:off x="7810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37419</xdr:rowOff>
    </xdr:from>
    <xdr:ext cx="469744" cy="259045"/>
    <xdr:sp macro="" textlink="">
      <xdr:nvSpPr>
        <xdr:cNvPr id="319" name="テキスト ボックス 318"/>
        <xdr:cNvSpPr txBox="1"/>
      </xdr:nvSpPr>
      <xdr:spPr>
        <a:xfrm>
          <a:off x="7626427" y="65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147574</xdr:rowOff>
    </xdr:from>
    <xdr:to>
      <xdr:col>10</xdr:col>
      <xdr:colOff>155575</xdr:colOff>
      <xdr:row>38</xdr:row>
      <xdr:rowOff>77724</xdr:rowOff>
    </xdr:to>
    <xdr:sp macro="" textlink="">
      <xdr:nvSpPr>
        <xdr:cNvPr id="320" name="円/楕円 319"/>
        <xdr:cNvSpPr/>
      </xdr:nvSpPr>
      <xdr:spPr>
        <a:xfrm>
          <a:off x="6921500" y="649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68851</xdr:rowOff>
    </xdr:from>
    <xdr:ext cx="378565" cy="259045"/>
    <xdr:sp macro="" textlink="">
      <xdr:nvSpPr>
        <xdr:cNvPr id="321" name="テキスト ボックス 320"/>
        <xdr:cNvSpPr txBox="1"/>
      </xdr:nvSpPr>
      <xdr:spPr>
        <a:xfrm>
          <a:off x="6783017" y="658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123451</xdr:rowOff>
    </xdr:from>
    <xdr:to>
      <xdr:col>15</xdr:col>
      <xdr:colOff>180975</xdr:colOff>
      <xdr:row>58</xdr:row>
      <xdr:rowOff>79997</xdr:rowOff>
    </xdr:to>
    <xdr:cxnSp macro="">
      <xdr:nvCxnSpPr>
        <xdr:cNvPr id="350" name="直線コネクタ 349"/>
        <xdr:cNvCxnSpPr/>
      </xdr:nvCxnSpPr>
      <xdr:spPr>
        <a:xfrm flipV="1">
          <a:off x="9639300" y="9896101"/>
          <a:ext cx="838200" cy="1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79997</xdr:rowOff>
    </xdr:from>
    <xdr:to>
      <xdr:col>14</xdr:col>
      <xdr:colOff>28575</xdr:colOff>
      <xdr:row>58</xdr:row>
      <xdr:rowOff>107220</xdr:rowOff>
    </xdr:to>
    <xdr:cxnSp macro="">
      <xdr:nvCxnSpPr>
        <xdr:cNvPr id="353" name="直線コネクタ 352"/>
        <xdr:cNvCxnSpPr/>
      </xdr:nvCxnSpPr>
      <xdr:spPr>
        <a:xfrm flipV="1">
          <a:off x="8750300" y="1002409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57862</xdr:rowOff>
    </xdr:from>
    <xdr:to>
      <xdr:col>12</xdr:col>
      <xdr:colOff>511175</xdr:colOff>
      <xdr:row>58</xdr:row>
      <xdr:rowOff>107220</xdr:rowOff>
    </xdr:to>
    <xdr:cxnSp macro="">
      <xdr:nvCxnSpPr>
        <xdr:cNvPr id="356" name="直線コネクタ 355"/>
        <xdr:cNvCxnSpPr/>
      </xdr:nvCxnSpPr>
      <xdr:spPr>
        <a:xfrm>
          <a:off x="7861300" y="10001962"/>
          <a:ext cx="889000" cy="4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127322</xdr:rowOff>
    </xdr:from>
    <xdr:ext cx="534377" cy="259045"/>
    <xdr:sp macro="" textlink="">
      <xdr:nvSpPr>
        <xdr:cNvPr id="358" name="テキスト ボックス 357"/>
        <xdr:cNvSpPr txBox="1"/>
      </xdr:nvSpPr>
      <xdr:spPr>
        <a:xfrm>
          <a:off x="8483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57862</xdr:rowOff>
    </xdr:from>
    <xdr:to>
      <xdr:col>11</xdr:col>
      <xdr:colOff>307975</xdr:colOff>
      <xdr:row>58</xdr:row>
      <xdr:rowOff>92418</xdr:rowOff>
    </xdr:to>
    <xdr:cxnSp macro="">
      <xdr:nvCxnSpPr>
        <xdr:cNvPr id="359" name="直線コネクタ 358"/>
        <xdr:cNvCxnSpPr/>
      </xdr:nvCxnSpPr>
      <xdr:spPr>
        <a:xfrm flipV="1">
          <a:off x="6972300" y="1000196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123836</xdr:rowOff>
    </xdr:from>
    <xdr:ext cx="534377" cy="259045"/>
    <xdr:sp macro="" textlink="">
      <xdr:nvSpPr>
        <xdr:cNvPr id="361" name="テキスト ボックス 360"/>
        <xdr:cNvSpPr txBox="1"/>
      </xdr:nvSpPr>
      <xdr:spPr>
        <a:xfrm>
          <a:off x="7594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161307</xdr:rowOff>
    </xdr:from>
    <xdr:ext cx="534377" cy="259045"/>
    <xdr:sp macro="" textlink="">
      <xdr:nvSpPr>
        <xdr:cNvPr id="363" name="テキスト ボックス 362"/>
        <xdr:cNvSpPr txBox="1"/>
      </xdr:nvSpPr>
      <xdr:spPr>
        <a:xfrm>
          <a:off x="6705111" y="95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72651</xdr:rowOff>
    </xdr:from>
    <xdr:to>
      <xdr:col>15</xdr:col>
      <xdr:colOff>231775</xdr:colOff>
      <xdr:row>58</xdr:row>
      <xdr:rowOff>2801</xdr:rowOff>
    </xdr:to>
    <xdr:sp macro="" textlink="">
      <xdr:nvSpPr>
        <xdr:cNvPr id="369" name="円/楕円 368"/>
        <xdr:cNvSpPr/>
      </xdr:nvSpPr>
      <xdr:spPr>
        <a:xfrm>
          <a:off x="104267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51078</xdr:rowOff>
    </xdr:from>
    <xdr:ext cx="534377" cy="259045"/>
    <xdr:sp macro="" textlink="">
      <xdr:nvSpPr>
        <xdr:cNvPr id="370" name="農林水産業費該当値テキスト"/>
        <xdr:cNvSpPr txBox="1"/>
      </xdr:nvSpPr>
      <xdr:spPr>
        <a:xfrm>
          <a:off x="10528300" y="98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29197</xdr:rowOff>
    </xdr:from>
    <xdr:to>
      <xdr:col>14</xdr:col>
      <xdr:colOff>79375</xdr:colOff>
      <xdr:row>58</xdr:row>
      <xdr:rowOff>130797</xdr:rowOff>
    </xdr:to>
    <xdr:sp macro="" textlink="">
      <xdr:nvSpPr>
        <xdr:cNvPr id="371" name="円/楕円 370"/>
        <xdr:cNvSpPr/>
      </xdr:nvSpPr>
      <xdr:spPr>
        <a:xfrm>
          <a:off x="9588500" y="99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121924</xdr:rowOff>
    </xdr:from>
    <xdr:ext cx="469744" cy="259045"/>
    <xdr:sp macro="" textlink="">
      <xdr:nvSpPr>
        <xdr:cNvPr id="372" name="テキスト ボックス 371"/>
        <xdr:cNvSpPr txBox="1"/>
      </xdr:nvSpPr>
      <xdr:spPr>
        <a:xfrm>
          <a:off x="9404427" y="100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56420</xdr:rowOff>
    </xdr:from>
    <xdr:to>
      <xdr:col>12</xdr:col>
      <xdr:colOff>561975</xdr:colOff>
      <xdr:row>58</xdr:row>
      <xdr:rowOff>158020</xdr:rowOff>
    </xdr:to>
    <xdr:sp macro="" textlink="">
      <xdr:nvSpPr>
        <xdr:cNvPr id="373" name="円/楕円 372"/>
        <xdr:cNvSpPr/>
      </xdr:nvSpPr>
      <xdr:spPr>
        <a:xfrm>
          <a:off x="8699500" y="10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149147</xdr:rowOff>
    </xdr:from>
    <xdr:ext cx="469744" cy="259045"/>
    <xdr:sp macro="" textlink="">
      <xdr:nvSpPr>
        <xdr:cNvPr id="374" name="テキスト ボックス 373"/>
        <xdr:cNvSpPr txBox="1"/>
      </xdr:nvSpPr>
      <xdr:spPr>
        <a:xfrm>
          <a:off x="8515427" y="100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7062</xdr:rowOff>
    </xdr:from>
    <xdr:to>
      <xdr:col>11</xdr:col>
      <xdr:colOff>358775</xdr:colOff>
      <xdr:row>58</xdr:row>
      <xdr:rowOff>108662</xdr:rowOff>
    </xdr:to>
    <xdr:sp macro="" textlink="">
      <xdr:nvSpPr>
        <xdr:cNvPr id="375" name="円/楕円 374"/>
        <xdr:cNvSpPr/>
      </xdr:nvSpPr>
      <xdr:spPr>
        <a:xfrm>
          <a:off x="7810500" y="99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99789</xdr:rowOff>
    </xdr:from>
    <xdr:ext cx="469744" cy="259045"/>
    <xdr:sp macro="" textlink="">
      <xdr:nvSpPr>
        <xdr:cNvPr id="376" name="テキスト ボックス 375"/>
        <xdr:cNvSpPr txBox="1"/>
      </xdr:nvSpPr>
      <xdr:spPr>
        <a:xfrm>
          <a:off x="7626427" y="100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41618</xdr:rowOff>
    </xdr:from>
    <xdr:to>
      <xdr:col>10</xdr:col>
      <xdr:colOff>155575</xdr:colOff>
      <xdr:row>58</xdr:row>
      <xdr:rowOff>143218</xdr:rowOff>
    </xdr:to>
    <xdr:sp macro="" textlink="">
      <xdr:nvSpPr>
        <xdr:cNvPr id="377" name="円/楕円 376"/>
        <xdr:cNvSpPr/>
      </xdr:nvSpPr>
      <xdr:spPr>
        <a:xfrm>
          <a:off x="6921500" y="99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134345</xdr:rowOff>
    </xdr:from>
    <xdr:ext cx="469744" cy="259045"/>
    <xdr:sp macro="" textlink="">
      <xdr:nvSpPr>
        <xdr:cNvPr id="378" name="テキスト ボックス 377"/>
        <xdr:cNvSpPr txBox="1"/>
      </xdr:nvSpPr>
      <xdr:spPr>
        <a:xfrm>
          <a:off x="6737427" y="1007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68490</xdr:rowOff>
    </xdr:from>
    <xdr:to>
      <xdr:col>15</xdr:col>
      <xdr:colOff>180975</xdr:colOff>
      <xdr:row>78</xdr:row>
      <xdr:rowOff>106438</xdr:rowOff>
    </xdr:to>
    <xdr:cxnSp macro="">
      <xdr:nvCxnSpPr>
        <xdr:cNvPr id="407" name="直線コネクタ 406"/>
        <xdr:cNvCxnSpPr/>
      </xdr:nvCxnSpPr>
      <xdr:spPr>
        <a:xfrm flipV="1">
          <a:off x="9639300" y="13441590"/>
          <a:ext cx="8382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106438</xdr:rowOff>
    </xdr:from>
    <xdr:to>
      <xdr:col>14</xdr:col>
      <xdr:colOff>28575</xdr:colOff>
      <xdr:row>78</xdr:row>
      <xdr:rowOff>132080</xdr:rowOff>
    </xdr:to>
    <xdr:cxnSp macro="">
      <xdr:nvCxnSpPr>
        <xdr:cNvPr id="410" name="直線コネクタ 409"/>
        <xdr:cNvCxnSpPr/>
      </xdr:nvCxnSpPr>
      <xdr:spPr>
        <a:xfrm flipV="1">
          <a:off x="8750300" y="13479538"/>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132080</xdr:rowOff>
    </xdr:from>
    <xdr:to>
      <xdr:col>12</xdr:col>
      <xdr:colOff>511175</xdr:colOff>
      <xdr:row>78</xdr:row>
      <xdr:rowOff>147244</xdr:rowOff>
    </xdr:to>
    <xdr:cxnSp macro="">
      <xdr:nvCxnSpPr>
        <xdr:cNvPr id="413" name="直線コネクタ 412"/>
        <xdr:cNvCxnSpPr/>
      </xdr:nvCxnSpPr>
      <xdr:spPr>
        <a:xfrm flipV="1">
          <a:off x="7861300" y="1350518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147244</xdr:rowOff>
    </xdr:from>
    <xdr:to>
      <xdr:col>11</xdr:col>
      <xdr:colOff>307975</xdr:colOff>
      <xdr:row>78</xdr:row>
      <xdr:rowOff>154711</xdr:rowOff>
    </xdr:to>
    <xdr:cxnSp macro="">
      <xdr:nvCxnSpPr>
        <xdr:cNvPr id="416" name="直線コネクタ 415"/>
        <xdr:cNvCxnSpPr/>
      </xdr:nvCxnSpPr>
      <xdr:spPr>
        <a:xfrm flipV="1">
          <a:off x="6972300" y="1352034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17690</xdr:rowOff>
    </xdr:from>
    <xdr:to>
      <xdr:col>15</xdr:col>
      <xdr:colOff>231775</xdr:colOff>
      <xdr:row>78</xdr:row>
      <xdr:rowOff>119290</xdr:rowOff>
    </xdr:to>
    <xdr:sp macro="" textlink="">
      <xdr:nvSpPr>
        <xdr:cNvPr id="426" name="円/楕円 425"/>
        <xdr:cNvSpPr/>
      </xdr:nvSpPr>
      <xdr:spPr>
        <a:xfrm>
          <a:off x="104267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104067</xdr:rowOff>
    </xdr:from>
    <xdr:ext cx="469744" cy="259045"/>
    <xdr:sp macro="" textlink="">
      <xdr:nvSpPr>
        <xdr:cNvPr id="427" name="商工費該当値テキスト"/>
        <xdr:cNvSpPr txBox="1"/>
      </xdr:nvSpPr>
      <xdr:spPr>
        <a:xfrm>
          <a:off x="10528300" y="133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55638</xdr:rowOff>
    </xdr:from>
    <xdr:to>
      <xdr:col>14</xdr:col>
      <xdr:colOff>79375</xdr:colOff>
      <xdr:row>78</xdr:row>
      <xdr:rowOff>157238</xdr:rowOff>
    </xdr:to>
    <xdr:sp macro="" textlink="">
      <xdr:nvSpPr>
        <xdr:cNvPr id="428" name="円/楕円 427"/>
        <xdr:cNvSpPr/>
      </xdr:nvSpPr>
      <xdr:spPr>
        <a:xfrm>
          <a:off x="9588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148365</xdr:rowOff>
    </xdr:from>
    <xdr:ext cx="469744" cy="259045"/>
    <xdr:sp macro="" textlink="">
      <xdr:nvSpPr>
        <xdr:cNvPr id="429" name="テキスト ボックス 428"/>
        <xdr:cNvSpPr txBox="1"/>
      </xdr:nvSpPr>
      <xdr:spPr>
        <a:xfrm>
          <a:off x="9404427"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81280</xdr:rowOff>
    </xdr:from>
    <xdr:to>
      <xdr:col>12</xdr:col>
      <xdr:colOff>561975</xdr:colOff>
      <xdr:row>79</xdr:row>
      <xdr:rowOff>11430</xdr:rowOff>
    </xdr:to>
    <xdr:sp macro="" textlink="">
      <xdr:nvSpPr>
        <xdr:cNvPr id="430" name="円/楕円 429"/>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2557</xdr:rowOff>
    </xdr:from>
    <xdr:ext cx="469744" cy="259045"/>
    <xdr:sp macro="" textlink="">
      <xdr:nvSpPr>
        <xdr:cNvPr id="431" name="テキスト ボックス 430"/>
        <xdr:cNvSpPr txBox="1"/>
      </xdr:nvSpPr>
      <xdr:spPr>
        <a:xfrm>
          <a:off x="8515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96444</xdr:rowOff>
    </xdr:from>
    <xdr:to>
      <xdr:col>11</xdr:col>
      <xdr:colOff>358775</xdr:colOff>
      <xdr:row>79</xdr:row>
      <xdr:rowOff>26594</xdr:rowOff>
    </xdr:to>
    <xdr:sp macro="" textlink="">
      <xdr:nvSpPr>
        <xdr:cNvPr id="432" name="円/楕円 431"/>
        <xdr:cNvSpPr/>
      </xdr:nvSpPr>
      <xdr:spPr>
        <a:xfrm>
          <a:off x="7810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17721</xdr:rowOff>
    </xdr:from>
    <xdr:ext cx="469744" cy="259045"/>
    <xdr:sp macro="" textlink="">
      <xdr:nvSpPr>
        <xdr:cNvPr id="433" name="テキスト ボックス 432"/>
        <xdr:cNvSpPr txBox="1"/>
      </xdr:nvSpPr>
      <xdr:spPr>
        <a:xfrm>
          <a:off x="7626427"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103911</xdr:rowOff>
    </xdr:from>
    <xdr:to>
      <xdr:col>10</xdr:col>
      <xdr:colOff>155575</xdr:colOff>
      <xdr:row>79</xdr:row>
      <xdr:rowOff>34061</xdr:rowOff>
    </xdr:to>
    <xdr:sp macro="" textlink="">
      <xdr:nvSpPr>
        <xdr:cNvPr id="434" name="円/楕円 433"/>
        <xdr:cNvSpPr/>
      </xdr:nvSpPr>
      <xdr:spPr>
        <a:xfrm>
          <a:off x="692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25188</xdr:rowOff>
    </xdr:from>
    <xdr:ext cx="469744" cy="259045"/>
    <xdr:sp macro="" textlink="">
      <xdr:nvSpPr>
        <xdr:cNvPr id="435" name="テキスト ボックス 434"/>
        <xdr:cNvSpPr txBox="1"/>
      </xdr:nvSpPr>
      <xdr:spPr>
        <a:xfrm>
          <a:off x="6737427"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107536</xdr:rowOff>
    </xdr:from>
    <xdr:to>
      <xdr:col>15</xdr:col>
      <xdr:colOff>180975</xdr:colOff>
      <xdr:row>95</xdr:row>
      <xdr:rowOff>146055</xdr:rowOff>
    </xdr:to>
    <xdr:cxnSp macro="">
      <xdr:nvCxnSpPr>
        <xdr:cNvPr id="463" name="直線コネクタ 462"/>
        <xdr:cNvCxnSpPr/>
      </xdr:nvCxnSpPr>
      <xdr:spPr>
        <a:xfrm>
          <a:off x="9639300" y="16223836"/>
          <a:ext cx="8382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60421</xdr:rowOff>
    </xdr:from>
    <xdr:to>
      <xdr:col>14</xdr:col>
      <xdr:colOff>28575</xdr:colOff>
      <xdr:row>94</xdr:row>
      <xdr:rowOff>107536</xdr:rowOff>
    </xdr:to>
    <xdr:cxnSp macro="">
      <xdr:nvCxnSpPr>
        <xdr:cNvPr id="466" name="直線コネクタ 465"/>
        <xdr:cNvCxnSpPr/>
      </xdr:nvCxnSpPr>
      <xdr:spPr>
        <a:xfrm>
          <a:off x="8750300" y="16176721"/>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149552</xdr:rowOff>
    </xdr:from>
    <xdr:to>
      <xdr:col>12</xdr:col>
      <xdr:colOff>511175</xdr:colOff>
      <xdr:row>94</xdr:row>
      <xdr:rowOff>60421</xdr:rowOff>
    </xdr:to>
    <xdr:cxnSp macro="">
      <xdr:nvCxnSpPr>
        <xdr:cNvPr id="469" name="直線コネクタ 468"/>
        <xdr:cNvCxnSpPr/>
      </xdr:nvCxnSpPr>
      <xdr:spPr>
        <a:xfrm>
          <a:off x="7861300" y="16094402"/>
          <a:ext cx="889000" cy="8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102188</xdr:rowOff>
    </xdr:from>
    <xdr:ext cx="534377" cy="259045"/>
    <xdr:sp macro="" textlink="">
      <xdr:nvSpPr>
        <xdr:cNvPr id="471" name="テキスト ボックス 470"/>
        <xdr:cNvSpPr txBox="1"/>
      </xdr:nvSpPr>
      <xdr:spPr>
        <a:xfrm>
          <a:off x="8483111" y="1656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149552</xdr:rowOff>
    </xdr:from>
    <xdr:to>
      <xdr:col>11</xdr:col>
      <xdr:colOff>307975</xdr:colOff>
      <xdr:row>94</xdr:row>
      <xdr:rowOff>112885</xdr:rowOff>
    </xdr:to>
    <xdr:cxnSp macro="">
      <xdr:nvCxnSpPr>
        <xdr:cNvPr id="472" name="直線コネクタ 471"/>
        <xdr:cNvCxnSpPr/>
      </xdr:nvCxnSpPr>
      <xdr:spPr>
        <a:xfrm flipV="1">
          <a:off x="6972300" y="16094402"/>
          <a:ext cx="889000" cy="1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4" name="テキスト ボックス 473"/>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95255</xdr:rowOff>
    </xdr:from>
    <xdr:to>
      <xdr:col>15</xdr:col>
      <xdr:colOff>231775</xdr:colOff>
      <xdr:row>96</xdr:row>
      <xdr:rowOff>25405</xdr:rowOff>
    </xdr:to>
    <xdr:sp macro="" textlink="">
      <xdr:nvSpPr>
        <xdr:cNvPr id="482" name="円/楕円 481"/>
        <xdr:cNvSpPr/>
      </xdr:nvSpPr>
      <xdr:spPr>
        <a:xfrm>
          <a:off x="10426700" y="163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118132</xdr:rowOff>
    </xdr:from>
    <xdr:ext cx="534377" cy="259045"/>
    <xdr:sp macro="" textlink="">
      <xdr:nvSpPr>
        <xdr:cNvPr id="483" name="土木費該当値テキスト"/>
        <xdr:cNvSpPr txBox="1"/>
      </xdr:nvSpPr>
      <xdr:spPr>
        <a:xfrm>
          <a:off x="10528300" y="162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42,222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56736</xdr:rowOff>
    </xdr:from>
    <xdr:to>
      <xdr:col>14</xdr:col>
      <xdr:colOff>79375</xdr:colOff>
      <xdr:row>94</xdr:row>
      <xdr:rowOff>158336</xdr:rowOff>
    </xdr:to>
    <xdr:sp macro="" textlink="">
      <xdr:nvSpPr>
        <xdr:cNvPr id="484" name="円/楕円 483"/>
        <xdr:cNvSpPr/>
      </xdr:nvSpPr>
      <xdr:spPr>
        <a:xfrm>
          <a:off x="9588500" y="161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3413</xdr:rowOff>
    </xdr:from>
    <xdr:ext cx="534377" cy="259045"/>
    <xdr:sp macro="" textlink="">
      <xdr:nvSpPr>
        <xdr:cNvPr id="485" name="テキスト ボックス 484"/>
        <xdr:cNvSpPr txBox="1"/>
      </xdr:nvSpPr>
      <xdr:spPr>
        <a:xfrm>
          <a:off x="9372111" y="1594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9621</xdr:rowOff>
    </xdr:from>
    <xdr:to>
      <xdr:col>12</xdr:col>
      <xdr:colOff>561975</xdr:colOff>
      <xdr:row>94</xdr:row>
      <xdr:rowOff>111221</xdr:rowOff>
    </xdr:to>
    <xdr:sp macro="" textlink="">
      <xdr:nvSpPr>
        <xdr:cNvPr id="486" name="円/楕円 485"/>
        <xdr:cNvSpPr/>
      </xdr:nvSpPr>
      <xdr:spPr>
        <a:xfrm>
          <a:off x="8699500" y="161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127748</xdr:rowOff>
    </xdr:from>
    <xdr:ext cx="534377" cy="259045"/>
    <xdr:sp macro="" textlink="">
      <xdr:nvSpPr>
        <xdr:cNvPr id="487" name="テキスト ボックス 486"/>
        <xdr:cNvSpPr txBox="1"/>
      </xdr:nvSpPr>
      <xdr:spPr>
        <a:xfrm>
          <a:off x="8483111" y="1590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98752</xdr:rowOff>
    </xdr:from>
    <xdr:to>
      <xdr:col>11</xdr:col>
      <xdr:colOff>358775</xdr:colOff>
      <xdr:row>94</xdr:row>
      <xdr:rowOff>28902</xdr:rowOff>
    </xdr:to>
    <xdr:sp macro="" textlink="">
      <xdr:nvSpPr>
        <xdr:cNvPr id="488" name="円/楕円 487"/>
        <xdr:cNvSpPr/>
      </xdr:nvSpPr>
      <xdr:spPr>
        <a:xfrm>
          <a:off x="7810500" y="160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45429</xdr:rowOff>
    </xdr:from>
    <xdr:ext cx="534377" cy="259045"/>
    <xdr:sp macro="" textlink="">
      <xdr:nvSpPr>
        <xdr:cNvPr id="489" name="テキスト ボックス 488"/>
        <xdr:cNvSpPr txBox="1"/>
      </xdr:nvSpPr>
      <xdr:spPr>
        <a:xfrm>
          <a:off x="7594111" y="1581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62085</xdr:rowOff>
    </xdr:from>
    <xdr:to>
      <xdr:col>10</xdr:col>
      <xdr:colOff>155575</xdr:colOff>
      <xdr:row>94</xdr:row>
      <xdr:rowOff>163685</xdr:rowOff>
    </xdr:to>
    <xdr:sp macro="" textlink="">
      <xdr:nvSpPr>
        <xdr:cNvPr id="490" name="円/楕円 489"/>
        <xdr:cNvSpPr/>
      </xdr:nvSpPr>
      <xdr:spPr>
        <a:xfrm>
          <a:off x="6921500" y="161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8762</xdr:rowOff>
    </xdr:from>
    <xdr:ext cx="534377" cy="259045"/>
    <xdr:sp macro="" textlink="">
      <xdr:nvSpPr>
        <xdr:cNvPr id="491" name="テキスト ボックス 490"/>
        <xdr:cNvSpPr txBox="1"/>
      </xdr:nvSpPr>
      <xdr:spPr>
        <a:xfrm>
          <a:off x="6705111" y="1595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37</xdr:row>
      <xdr:rowOff>45959</xdr:rowOff>
    </xdr:from>
    <xdr:to>
      <xdr:col>23</xdr:col>
      <xdr:colOff>516889</xdr:colOff>
      <xdr:row>38</xdr:row>
      <xdr:rowOff>122707</xdr:rowOff>
    </xdr:to>
    <xdr:cxnSp macro="">
      <xdr:nvCxnSpPr>
        <xdr:cNvPr id="515" name="直線コネクタ 514"/>
        <xdr:cNvCxnSpPr/>
      </xdr:nvCxnSpPr>
      <xdr:spPr>
        <a:xfrm flipV="1">
          <a:off x="16317595" y="6389609"/>
          <a:ext cx="1269" cy="248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126534</xdr:rowOff>
    </xdr:from>
    <xdr:ext cx="534377" cy="259045"/>
    <xdr:sp macro="" textlink="">
      <xdr:nvSpPr>
        <xdr:cNvPr id="516" name="消防費最小値テキスト"/>
        <xdr:cNvSpPr txBox="1"/>
      </xdr:nvSpPr>
      <xdr:spPr>
        <a:xfrm>
          <a:off x="16370300" y="66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122707</xdr:rowOff>
    </xdr:from>
    <xdr:to>
      <xdr:col>23</xdr:col>
      <xdr:colOff>606425</xdr:colOff>
      <xdr:row>38</xdr:row>
      <xdr:rowOff>122707</xdr:rowOff>
    </xdr:to>
    <xdr:cxnSp macro="">
      <xdr:nvCxnSpPr>
        <xdr:cNvPr id="517" name="直線コネクタ 516"/>
        <xdr:cNvCxnSpPr/>
      </xdr:nvCxnSpPr>
      <xdr:spPr>
        <a:xfrm>
          <a:off x="16230600" y="66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164086</xdr:rowOff>
    </xdr:from>
    <xdr:ext cx="534377" cy="259045"/>
    <xdr:sp macro="" textlink="">
      <xdr:nvSpPr>
        <xdr:cNvPr id="518" name="消防費最大値テキスト"/>
        <xdr:cNvSpPr txBox="1"/>
      </xdr:nvSpPr>
      <xdr:spPr>
        <a:xfrm>
          <a:off x="16370300" y="616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37</xdr:row>
      <xdr:rowOff>45959</xdr:rowOff>
    </xdr:from>
    <xdr:to>
      <xdr:col>23</xdr:col>
      <xdr:colOff>606425</xdr:colOff>
      <xdr:row>37</xdr:row>
      <xdr:rowOff>45959</xdr:rowOff>
    </xdr:to>
    <xdr:cxnSp macro="">
      <xdr:nvCxnSpPr>
        <xdr:cNvPr id="519" name="直線コネクタ 518"/>
        <xdr:cNvCxnSpPr/>
      </xdr:nvCxnSpPr>
      <xdr:spPr>
        <a:xfrm>
          <a:off x="16230600" y="638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99977</xdr:rowOff>
    </xdr:from>
    <xdr:to>
      <xdr:col>23</xdr:col>
      <xdr:colOff>517525</xdr:colOff>
      <xdr:row>38</xdr:row>
      <xdr:rowOff>122707</xdr:rowOff>
    </xdr:to>
    <xdr:cxnSp macro="">
      <xdr:nvCxnSpPr>
        <xdr:cNvPr id="520" name="直線コネクタ 519"/>
        <xdr:cNvCxnSpPr/>
      </xdr:nvCxnSpPr>
      <xdr:spPr>
        <a:xfrm>
          <a:off x="15481300" y="6615077"/>
          <a:ext cx="8382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35585</xdr:rowOff>
    </xdr:from>
    <xdr:ext cx="534377" cy="259045"/>
    <xdr:sp macro="" textlink="">
      <xdr:nvSpPr>
        <xdr:cNvPr id="521" name="消防費平均値テキスト"/>
        <xdr:cNvSpPr txBox="1"/>
      </xdr:nvSpPr>
      <xdr:spPr>
        <a:xfrm>
          <a:off x="16370300" y="637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12708</xdr:rowOff>
    </xdr:from>
    <xdr:to>
      <xdr:col>23</xdr:col>
      <xdr:colOff>568325</xdr:colOff>
      <xdr:row>38</xdr:row>
      <xdr:rowOff>114308</xdr:rowOff>
    </xdr:to>
    <xdr:sp macro="" textlink="">
      <xdr:nvSpPr>
        <xdr:cNvPr id="522" name="フローチャート : 判断 521"/>
        <xdr:cNvSpPr/>
      </xdr:nvSpPr>
      <xdr:spPr>
        <a:xfrm>
          <a:off x="16268700" y="652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78359</xdr:rowOff>
    </xdr:from>
    <xdr:to>
      <xdr:col>22</xdr:col>
      <xdr:colOff>365125</xdr:colOff>
      <xdr:row>38</xdr:row>
      <xdr:rowOff>99977</xdr:rowOff>
    </xdr:to>
    <xdr:cxnSp macro="">
      <xdr:nvCxnSpPr>
        <xdr:cNvPr id="523" name="直線コネクタ 522"/>
        <xdr:cNvCxnSpPr/>
      </xdr:nvCxnSpPr>
      <xdr:spPr>
        <a:xfrm>
          <a:off x="14592300" y="6593459"/>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17242</xdr:rowOff>
    </xdr:from>
    <xdr:to>
      <xdr:col>22</xdr:col>
      <xdr:colOff>415925</xdr:colOff>
      <xdr:row>38</xdr:row>
      <xdr:rowOff>118842</xdr:rowOff>
    </xdr:to>
    <xdr:sp macro="" textlink="">
      <xdr:nvSpPr>
        <xdr:cNvPr id="524" name="フローチャート : 判断 523"/>
        <xdr:cNvSpPr/>
      </xdr:nvSpPr>
      <xdr:spPr>
        <a:xfrm>
          <a:off x="15430500" y="653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135369</xdr:rowOff>
    </xdr:from>
    <xdr:ext cx="534377" cy="259045"/>
    <xdr:sp macro="" textlink="">
      <xdr:nvSpPr>
        <xdr:cNvPr id="525" name="テキスト ボックス 524"/>
        <xdr:cNvSpPr txBox="1"/>
      </xdr:nvSpPr>
      <xdr:spPr>
        <a:xfrm>
          <a:off x="15214111" y="630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159443</xdr:rowOff>
    </xdr:from>
    <xdr:to>
      <xdr:col>21</xdr:col>
      <xdr:colOff>161925</xdr:colOff>
      <xdr:row>38</xdr:row>
      <xdr:rowOff>78359</xdr:rowOff>
    </xdr:to>
    <xdr:cxnSp macro="">
      <xdr:nvCxnSpPr>
        <xdr:cNvPr id="526" name="直線コネクタ 525"/>
        <xdr:cNvCxnSpPr/>
      </xdr:nvCxnSpPr>
      <xdr:spPr>
        <a:xfrm>
          <a:off x="13703300" y="5131493"/>
          <a:ext cx="889000" cy="14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16053</xdr:rowOff>
    </xdr:from>
    <xdr:to>
      <xdr:col>21</xdr:col>
      <xdr:colOff>212725</xdr:colOff>
      <xdr:row>38</xdr:row>
      <xdr:rowOff>117653</xdr:rowOff>
    </xdr:to>
    <xdr:sp macro="" textlink="">
      <xdr:nvSpPr>
        <xdr:cNvPr id="527" name="フローチャート : 判断 526"/>
        <xdr:cNvSpPr/>
      </xdr:nvSpPr>
      <xdr:spPr>
        <a:xfrm>
          <a:off x="14541500" y="653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134180</xdr:rowOff>
    </xdr:from>
    <xdr:ext cx="534377" cy="259045"/>
    <xdr:sp macro="" textlink="">
      <xdr:nvSpPr>
        <xdr:cNvPr id="528" name="テキスト ボックス 527"/>
        <xdr:cNvSpPr txBox="1"/>
      </xdr:nvSpPr>
      <xdr:spPr>
        <a:xfrm>
          <a:off x="14325111" y="63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159443</xdr:rowOff>
    </xdr:from>
    <xdr:to>
      <xdr:col>19</xdr:col>
      <xdr:colOff>644525</xdr:colOff>
      <xdr:row>37</xdr:row>
      <xdr:rowOff>163124</xdr:rowOff>
    </xdr:to>
    <xdr:cxnSp macro="">
      <xdr:nvCxnSpPr>
        <xdr:cNvPr id="529" name="直線コネクタ 528"/>
        <xdr:cNvCxnSpPr/>
      </xdr:nvCxnSpPr>
      <xdr:spPr>
        <a:xfrm flipV="1">
          <a:off x="12814300" y="5131493"/>
          <a:ext cx="889000" cy="13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132593</xdr:rowOff>
    </xdr:from>
    <xdr:to>
      <xdr:col>20</xdr:col>
      <xdr:colOff>9525</xdr:colOff>
      <xdr:row>38</xdr:row>
      <xdr:rowOff>62743</xdr:rowOff>
    </xdr:to>
    <xdr:sp macro="" textlink="">
      <xdr:nvSpPr>
        <xdr:cNvPr id="530" name="フローチャート : 判断 529"/>
        <xdr:cNvSpPr/>
      </xdr:nvSpPr>
      <xdr:spPr>
        <a:xfrm>
          <a:off x="13652500" y="64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53870</xdr:rowOff>
    </xdr:from>
    <xdr:ext cx="534377" cy="259045"/>
    <xdr:sp macro="" textlink="">
      <xdr:nvSpPr>
        <xdr:cNvPr id="531" name="テキスト ボックス 530"/>
        <xdr:cNvSpPr txBox="1"/>
      </xdr:nvSpPr>
      <xdr:spPr>
        <a:xfrm>
          <a:off x="13436111" y="65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38112</xdr:rowOff>
    </xdr:from>
    <xdr:to>
      <xdr:col>18</xdr:col>
      <xdr:colOff>492125</xdr:colOff>
      <xdr:row>38</xdr:row>
      <xdr:rowOff>139712</xdr:rowOff>
    </xdr:to>
    <xdr:sp macro="" textlink="">
      <xdr:nvSpPr>
        <xdr:cNvPr id="532" name="フローチャート : 判断 531"/>
        <xdr:cNvSpPr/>
      </xdr:nvSpPr>
      <xdr:spPr>
        <a:xfrm>
          <a:off x="12763500" y="655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130839</xdr:rowOff>
    </xdr:from>
    <xdr:ext cx="534377" cy="259045"/>
    <xdr:sp macro="" textlink="">
      <xdr:nvSpPr>
        <xdr:cNvPr id="533" name="テキスト ボックス 532"/>
        <xdr:cNvSpPr txBox="1"/>
      </xdr:nvSpPr>
      <xdr:spPr>
        <a:xfrm>
          <a:off x="12547111" y="664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71907</xdr:rowOff>
    </xdr:from>
    <xdr:to>
      <xdr:col>23</xdr:col>
      <xdr:colOff>568325</xdr:colOff>
      <xdr:row>39</xdr:row>
      <xdr:rowOff>2057</xdr:rowOff>
    </xdr:to>
    <xdr:sp macro="" textlink="">
      <xdr:nvSpPr>
        <xdr:cNvPr id="539" name="円/楕円 538"/>
        <xdr:cNvSpPr/>
      </xdr:nvSpPr>
      <xdr:spPr>
        <a:xfrm>
          <a:off x="16268700" y="6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162584</xdr:rowOff>
    </xdr:from>
    <xdr:ext cx="534377" cy="259045"/>
    <xdr:sp macro="" textlink="">
      <xdr:nvSpPr>
        <xdr:cNvPr id="540" name="消防費該当値テキスト"/>
        <xdr:cNvSpPr txBox="1"/>
      </xdr:nvSpPr>
      <xdr:spPr>
        <a:xfrm>
          <a:off x="16370300" y="65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49177</xdr:rowOff>
    </xdr:from>
    <xdr:to>
      <xdr:col>22</xdr:col>
      <xdr:colOff>415925</xdr:colOff>
      <xdr:row>38</xdr:row>
      <xdr:rowOff>150777</xdr:rowOff>
    </xdr:to>
    <xdr:sp macro="" textlink="">
      <xdr:nvSpPr>
        <xdr:cNvPr id="541" name="円/楕円 540"/>
        <xdr:cNvSpPr/>
      </xdr:nvSpPr>
      <xdr:spPr>
        <a:xfrm>
          <a:off x="15430500" y="65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141904</xdr:rowOff>
    </xdr:from>
    <xdr:ext cx="534377" cy="259045"/>
    <xdr:sp macro="" textlink="">
      <xdr:nvSpPr>
        <xdr:cNvPr id="542" name="テキスト ボックス 541"/>
        <xdr:cNvSpPr txBox="1"/>
      </xdr:nvSpPr>
      <xdr:spPr>
        <a:xfrm>
          <a:off x="15214111" y="66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27559</xdr:rowOff>
    </xdr:from>
    <xdr:to>
      <xdr:col>21</xdr:col>
      <xdr:colOff>212725</xdr:colOff>
      <xdr:row>38</xdr:row>
      <xdr:rowOff>129159</xdr:rowOff>
    </xdr:to>
    <xdr:sp macro="" textlink="">
      <xdr:nvSpPr>
        <xdr:cNvPr id="543" name="円/楕円 542"/>
        <xdr:cNvSpPr/>
      </xdr:nvSpPr>
      <xdr:spPr>
        <a:xfrm>
          <a:off x="14541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120286</xdr:rowOff>
    </xdr:from>
    <xdr:ext cx="534377" cy="259045"/>
    <xdr:sp macro="" textlink="">
      <xdr:nvSpPr>
        <xdr:cNvPr id="544" name="テキスト ボックス 543"/>
        <xdr:cNvSpPr txBox="1"/>
      </xdr:nvSpPr>
      <xdr:spPr>
        <a:xfrm>
          <a:off x="14325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108643</xdr:rowOff>
    </xdr:from>
    <xdr:to>
      <xdr:col>20</xdr:col>
      <xdr:colOff>9525</xdr:colOff>
      <xdr:row>30</xdr:row>
      <xdr:rowOff>38793</xdr:rowOff>
    </xdr:to>
    <xdr:sp macro="" textlink="">
      <xdr:nvSpPr>
        <xdr:cNvPr id="545" name="円/楕円 544"/>
        <xdr:cNvSpPr/>
      </xdr:nvSpPr>
      <xdr:spPr>
        <a:xfrm>
          <a:off x="13652500" y="50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28</xdr:row>
      <xdr:rowOff>55320</xdr:rowOff>
    </xdr:from>
    <xdr:ext cx="599010" cy="259045"/>
    <xdr:sp macro="" textlink="">
      <xdr:nvSpPr>
        <xdr:cNvPr id="546" name="テキスト ボックス 545"/>
        <xdr:cNvSpPr txBox="1"/>
      </xdr:nvSpPr>
      <xdr:spPr>
        <a:xfrm>
          <a:off x="13403794" y="485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112324</xdr:rowOff>
    </xdr:from>
    <xdr:to>
      <xdr:col>18</xdr:col>
      <xdr:colOff>492125</xdr:colOff>
      <xdr:row>38</xdr:row>
      <xdr:rowOff>42473</xdr:rowOff>
    </xdr:to>
    <xdr:sp macro="" textlink="">
      <xdr:nvSpPr>
        <xdr:cNvPr id="547" name="円/楕円 546"/>
        <xdr:cNvSpPr/>
      </xdr:nvSpPr>
      <xdr:spPr>
        <a:xfrm>
          <a:off x="12763500" y="64559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59001</xdr:rowOff>
    </xdr:from>
    <xdr:ext cx="534377" cy="259045"/>
    <xdr:sp macro="" textlink="">
      <xdr:nvSpPr>
        <xdr:cNvPr id="548" name="テキスト ボックス 547"/>
        <xdr:cNvSpPr txBox="1"/>
      </xdr:nvSpPr>
      <xdr:spPr>
        <a:xfrm>
          <a:off x="12547111" y="62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34747</xdr:rowOff>
    </xdr:from>
    <xdr:to>
      <xdr:col>23</xdr:col>
      <xdr:colOff>516889</xdr:colOff>
      <xdr:row>57</xdr:row>
      <xdr:rowOff>87605</xdr:rowOff>
    </xdr:to>
    <xdr:cxnSp macro="">
      <xdr:nvCxnSpPr>
        <xdr:cNvPr id="572" name="直線コネクタ 571"/>
        <xdr:cNvCxnSpPr/>
      </xdr:nvCxnSpPr>
      <xdr:spPr>
        <a:xfrm flipV="1">
          <a:off x="16317595" y="8607247"/>
          <a:ext cx="1269" cy="125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91432</xdr:rowOff>
    </xdr:from>
    <xdr:ext cx="534377" cy="259045"/>
    <xdr:sp macro="" textlink="">
      <xdr:nvSpPr>
        <xdr:cNvPr id="573" name="教育費最小値テキスト"/>
        <xdr:cNvSpPr txBox="1"/>
      </xdr:nvSpPr>
      <xdr:spPr>
        <a:xfrm>
          <a:off x="16370300" y="986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57</xdr:row>
      <xdr:rowOff>87605</xdr:rowOff>
    </xdr:from>
    <xdr:to>
      <xdr:col>23</xdr:col>
      <xdr:colOff>606425</xdr:colOff>
      <xdr:row>57</xdr:row>
      <xdr:rowOff>87605</xdr:rowOff>
    </xdr:to>
    <xdr:cxnSp macro="">
      <xdr:nvCxnSpPr>
        <xdr:cNvPr id="574" name="直線コネクタ 573"/>
        <xdr:cNvCxnSpPr/>
      </xdr:nvCxnSpPr>
      <xdr:spPr>
        <a:xfrm>
          <a:off x="16230600" y="98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152874</xdr:rowOff>
    </xdr:from>
    <xdr:ext cx="599010" cy="259045"/>
    <xdr:sp macro="" textlink="">
      <xdr:nvSpPr>
        <xdr:cNvPr id="575" name="教育費最大値テキスト"/>
        <xdr:cNvSpPr txBox="1"/>
      </xdr:nvSpPr>
      <xdr:spPr>
        <a:xfrm>
          <a:off x="16370300" y="83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50</xdr:row>
      <xdr:rowOff>34747</xdr:rowOff>
    </xdr:from>
    <xdr:to>
      <xdr:col>23</xdr:col>
      <xdr:colOff>606425</xdr:colOff>
      <xdr:row>50</xdr:row>
      <xdr:rowOff>34747</xdr:rowOff>
    </xdr:to>
    <xdr:cxnSp macro="">
      <xdr:nvCxnSpPr>
        <xdr:cNvPr id="576" name="直線コネクタ 575"/>
        <xdr:cNvCxnSpPr/>
      </xdr:nvCxnSpPr>
      <xdr:spPr>
        <a:xfrm>
          <a:off x="16230600" y="860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64008</xdr:rowOff>
    </xdr:from>
    <xdr:to>
      <xdr:col>23</xdr:col>
      <xdr:colOff>517525</xdr:colOff>
      <xdr:row>57</xdr:row>
      <xdr:rowOff>87605</xdr:rowOff>
    </xdr:to>
    <xdr:cxnSp macro="">
      <xdr:nvCxnSpPr>
        <xdr:cNvPr id="577" name="直線コネクタ 576"/>
        <xdr:cNvCxnSpPr/>
      </xdr:nvCxnSpPr>
      <xdr:spPr>
        <a:xfrm>
          <a:off x="15481300" y="9836658"/>
          <a:ext cx="8382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70362</xdr:rowOff>
    </xdr:from>
    <xdr:ext cx="534377" cy="259045"/>
    <xdr:sp macro="" textlink="">
      <xdr:nvSpPr>
        <xdr:cNvPr id="578" name="教育費平均値テキスト"/>
        <xdr:cNvSpPr txBox="1"/>
      </xdr:nvSpPr>
      <xdr:spPr>
        <a:xfrm>
          <a:off x="16370300" y="932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47485</xdr:rowOff>
    </xdr:from>
    <xdr:to>
      <xdr:col>23</xdr:col>
      <xdr:colOff>568325</xdr:colOff>
      <xdr:row>55</xdr:row>
      <xdr:rowOff>149085</xdr:rowOff>
    </xdr:to>
    <xdr:sp macro="" textlink="">
      <xdr:nvSpPr>
        <xdr:cNvPr id="579" name="フローチャート : 判断 578"/>
        <xdr:cNvSpPr/>
      </xdr:nvSpPr>
      <xdr:spPr>
        <a:xfrm>
          <a:off x="16268700" y="94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140957</xdr:rowOff>
    </xdr:from>
    <xdr:to>
      <xdr:col>22</xdr:col>
      <xdr:colOff>365125</xdr:colOff>
      <xdr:row>57</xdr:row>
      <xdr:rowOff>64008</xdr:rowOff>
    </xdr:to>
    <xdr:cxnSp macro="">
      <xdr:nvCxnSpPr>
        <xdr:cNvPr id="580" name="直線コネクタ 579"/>
        <xdr:cNvCxnSpPr/>
      </xdr:nvCxnSpPr>
      <xdr:spPr>
        <a:xfrm>
          <a:off x="14592300" y="9742157"/>
          <a:ext cx="889000" cy="9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40297</xdr:rowOff>
    </xdr:from>
    <xdr:to>
      <xdr:col>22</xdr:col>
      <xdr:colOff>415925</xdr:colOff>
      <xdr:row>55</xdr:row>
      <xdr:rowOff>141897</xdr:rowOff>
    </xdr:to>
    <xdr:sp macro="" textlink="">
      <xdr:nvSpPr>
        <xdr:cNvPr id="581" name="フローチャート : 判断 580"/>
        <xdr:cNvSpPr/>
      </xdr:nvSpPr>
      <xdr:spPr>
        <a:xfrm>
          <a:off x="15430500" y="947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158424</xdr:rowOff>
    </xdr:from>
    <xdr:ext cx="534377" cy="259045"/>
    <xdr:sp macro="" textlink="">
      <xdr:nvSpPr>
        <xdr:cNvPr id="582" name="テキスト ボックス 581"/>
        <xdr:cNvSpPr txBox="1"/>
      </xdr:nvSpPr>
      <xdr:spPr>
        <a:xfrm>
          <a:off x="15214111" y="92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140957</xdr:rowOff>
    </xdr:from>
    <xdr:to>
      <xdr:col>21</xdr:col>
      <xdr:colOff>161925</xdr:colOff>
      <xdr:row>57</xdr:row>
      <xdr:rowOff>54280</xdr:rowOff>
    </xdr:to>
    <xdr:cxnSp macro="">
      <xdr:nvCxnSpPr>
        <xdr:cNvPr id="583" name="直線コネクタ 582"/>
        <xdr:cNvCxnSpPr/>
      </xdr:nvCxnSpPr>
      <xdr:spPr>
        <a:xfrm flipV="1">
          <a:off x="13703300" y="9742157"/>
          <a:ext cx="889000" cy="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170332</xdr:rowOff>
    </xdr:from>
    <xdr:to>
      <xdr:col>21</xdr:col>
      <xdr:colOff>212725</xdr:colOff>
      <xdr:row>55</xdr:row>
      <xdr:rowOff>100482</xdr:rowOff>
    </xdr:to>
    <xdr:sp macro="" textlink="">
      <xdr:nvSpPr>
        <xdr:cNvPr id="584" name="フローチャート : 判断 583"/>
        <xdr:cNvSpPr/>
      </xdr:nvSpPr>
      <xdr:spPr>
        <a:xfrm>
          <a:off x="14541500" y="942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117009</xdr:rowOff>
    </xdr:from>
    <xdr:ext cx="534377" cy="259045"/>
    <xdr:sp macro="" textlink="">
      <xdr:nvSpPr>
        <xdr:cNvPr id="585" name="テキスト ボックス 584"/>
        <xdr:cNvSpPr txBox="1"/>
      </xdr:nvSpPr>
      <xdr:spPr>
        <a:xfrm>
          <a:off x="14325111" y="92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54280</xdr:rowOff>
    </xdr:from>
    <xdr:to>
      <xdr:col>19</xdr:col>
      <xdr:colOff>644525</xdr:colOff>
      <xdr:row>57</xdr:row>
      <xdr:rowOff>145491</xdr:rowOff>
    </xdr:to>
    <xdr:cxnSp macro="">
      <xdr:nvCxnSpPr>
        <xdr:cNvPr id="586" name="直線コネクタ 585"/>
        <xdr:cNvCxnSpPr/>
      </xdr:nvCxnSpPr>
      <xdr:spPr>
        <a:xfrm flipV="1">
          <a:off x="12814300" y="9826930"/>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170383</xdr:rowOff>
    </xdr:from>
    <xdr:to>
      <xdr:col>20</xdr:col>
      <xdr:colOff>9525</xdr:colOff>
      <xdr:row>55</xdr:row>
      <xdr:rowOff>100533</xdr:rowOff>
    </xdr:to>
    <xdr:sp macro="" textlink="">
      <xdr:nvSpPr>
        <xdr:cNvPr id="587" name="フローチャート : 判断 586"/>
        <xdr:cNvSpPr/>
      </xdr:nvSpPr>
      <xdr:spPr>
        <a:xfrm>
          <a:off x="13652500" y="9428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117060</xdr:rowOff>
    </xdr:from>
    <xdr:ext cx="534377" cy="259045"/>
    <xdr:sp macro="" textlink="">
      <xdr:nvSpPr>
        <xdr:cNvPr id="588" name="テキスト ボックス 587"/>
        <xdr:cNvSpPr txBox="1"/>
      </xdr:nvSpPr>
      <xdr:spPr>
        <a:xfrm>
          <a:off x="13436111" y="92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54687</xdr:rowOff>
    </xdr:from>
    <xdr:to>
      <xdr:col>18</xdr:col>
      <xdr:colOff>492125</xdr:colOff>
      <xdr:row>55</xdr:row>
      <xdr:rowOff>156287</xdr:rowOff>
    </xdr:to>
    <xdr:sp macro="" textlink="">
      <xdr:nvSpPr>
        <xdr:cNvPr id="589" name="フローチャート : 判断 588"/>
        <xdr:cNvSpPr/>
      </xdr:nvSpPr>
      <xdr:spPr>
        <a:xfrm>
          <a:off x="12763500" y="948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1364</xdr:rowOff>
    </xdr:from>
    <xdr:ext cx="534377" cy="259045"/>
    <xdr:sp macro="" textlink="">
      <xdr:nvSpPr>
        <xdr:cNvPr id="590" name="テキスト ボックス 589"/>
        <xdr:cNvSpPr txBox="1"/>
      </xdr:nvSpPr>
      <xdr:spPr>
        <a:xfrm>
          <a:off x="12547111" y="92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36805</xdr:rowOff>
    </xdr:from>
    <xdr:to>
      <xdr:col>23</xdr:col>
      <xdr:colOff>568325</xdr:colOff>
      <xdr:row>57</xdr:row>
      <xdr:rowOff>138405</xdr:rowOff>
    </xdr:to>
    <xdr:sp macro="" textlink="">
      <xdr:nvSpPr>
        <xdr:cNvPr id="596" name="円/楕円 595"/>
        <xdr:cNvSpPr/>
      </xdr:nvSpPr>
      <xdr:spPr>
        <a:xfrm>
          <a:off x="16268700" y="98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123182</xdr:rowOff>
    </xdr:from>
    <xdr:ext cx="534377" cy="259045"/>
    <xdr:sp macro="" textlink="">
      <xdr:nvSpPr>
        <xdr:cNvPr id="597" name="教育費該当値テキスト"/>
        <xdr:cNvSpPr txBox="1"/>
      </xdr:nvSpPr>
      <xdr:spPr>
        <a:xfrm>
          <a:off x="16370300" y="972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13208</xdr:rowOff>
    </xdr:from>
    <xdr:to>
      <xdr:col>22</xdr:col>
      <xdr:colOff>415925</xdr:colOff>
      <xdr:row>57</xdr:row>
      <xdr:rowOff>114808</xdr:rowOff>
    </xdr:to>
    <xdr:sp macro="" textlink="">
      <xdr:nvSpPr>
        <xdr:cNvPr id="598" name="円/楕円 597"/>
        <xdr:cNvSpPr/>
      </xdr:nvSpPr>
      <xdr:spPr>
        <a:xfrm>
          <a:off x="15430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105935</xdr:rowOff>
    </xdr:from>
    <xdr:ext cx="534377" cy="259045"/>
    <xdr:sp macro="" textlink="">
      <xdr:nvSpPr>
        <xdr:cNvPr id="599" name="テキスト ボックス 598"/>
        <xdr:cNvSpPr txBox="1"/>
      </xdr:nvSpPr>
      <xdr:spPr>
        <a:xfrm>
          <a:off x="15214111" y="98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90157</xdr:rowOff>
    </xdr:from>
    <xdr:to>
      <xdr:col>21</xdr:col>
      <xdr:colOff>212725</xdr:colOff>
      <xdr:row>57</xdr:row>
      <xdr:rowOff>20307</xdr:rowOff>
    </xdr:to>
    <xdr:sp macro="" textlink="">
      <xdr:nvSpPr>
        <xdr:cNvPr id="600" name="円/楕円 599"/>
        <xdr:cNvSpPr/>
      </xdr:nvSpPr>
      <xdr:spPr>
        <a:xfrm>
          <a:off x="14541500" y="96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11434</xdr:rowOff>
    </xdr:from>
    <xdr:ext cx="534377" cy="259045"/>
    <xdr:sp macro="" textlink="">
      <xdr:nvSpPr>
        <xdr:cNvPr id="601" name="テキスト ボックス 600"/>
        <xdr:cNvSpPr txBox="1"/>
      </xdr:nvSpPr>
      <xdr:spPr>
        <a:xfrm>
          <a:off x="14325111" y="97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3480</xdr:rowOff>
    </xdr:from>
    <xdr:to>
      <xdr:col>20</xdr:col>
      <xdr:colOff>9525</xdr:colOff>
      <xdr:row>57</xdr:row>
      <xdr:rowOff>105080</xdr:rowOff>
    </xdr:to>
    <xdr:sp macro="" textlink="">
      <xdr:nvSpPr>
        <xdr:cNvPr id="602" name="円/楕円 601"/>
        <xdr:cNvSpPr/>
      </xdr:nvSpPr>
      <xdr:spPr>
        <a:xfrm>
          <a:off x="13652500" y="97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96207</xdr:rowOff>
    </xdr:from>
    <xdr:ext cx="534377" cy="259045"/>
    <xdr:sp macro="" textlink="">
      <xdr:nvSpPr>
        <xdr:cNvPr id="603" name="テキスト ボックス 602"/>
        <xdr:cNvSpPr txBox="1"/>
      </xdr:nvSpPr>
      <xdr:spPr>
        <a:xfrm>
          <a:off x="13436111" y="986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94691</xdr:rowOff>
    </xdr:from>
    <xdr:to>
      <xdr:col>18</xdr:col>
      <xdr:colOff>492125</xdr:colOff>
      <xdr:row>58</xdr:row>
      <xdr:rowOff>24841</xdr:rowOff>
    </xdr:to>
    <xdr:sp macro="" textlink="">
      <xdr:nvSpPr>
        <xdr:cNvPr id="604" name="円/楕円 603"/>
        <xdr:cNvSpPr/>
      </xdr:nvSpPr>
      <xdr:spPr>
        <a:xfrm>
          <a:off x="127635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15968</xdr:rowOff>
    </xdr:from>
    <xdr:ext cx="534377" cy="259045"/>
    <xdr:sp macro="" textlink="">
      <xdr:nvSpPr>
        <xdr:cNvPr id="605" name="テキスト ボックス 604"/>
        <xdr:cNvSpPr txBox="1"/>
      </xdr:nvSpPr>
      <xdr:spPr>
        <a:xfrm>
          <a:off x="12547111"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29" name="直線コネクタ 628"/>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2"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3" name="直線コネクタ 632"/>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5"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36" name="フローチャート : 判断 635"/>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38" name="フローチャート : 判断 637"/>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39" name="テキスト ボックス 638"/>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1" name="フローチャート : 判断 640"/>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59656</xdr:rowOff>
    </xdr:from>
    <xdr:ext cx="378565" cy="259045"/>
    <xdr:sp macro="" textlink="">
      <xdr:nvSpPr>
        <xdr:cNvPr id="642" name="テキスト ボックス 641"/>
        <xdr:cNvSpPr txBox="1"/>
      </xdr:nvSpPr>
      <xdr:spPr>
        <a:xfrm>
          <a:off x="14403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4" name="フローチャート : 判断 643"/>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42511</xdr:rowOff>
    </xdr:from>
    <xdr:ext cx="378565" cy="259045"/>
    <xdr:sp macro="" textlink="">
      <xdr:nvSpPr>
        <xdr:cNvPr id="645" name="テキスト ボックス 644"/>
        <xdr:cNvSpPr txBox="1"/>
      </xdr:nvSpPr>
      <xdr:spPr>
        <a:xfrm>
          <a:off x="13514017" y="132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46" name="フローチャート : 判断 645"/>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47" name="テキスト ボックス 646"/>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3" name="円/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5" name="円/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6" name="テキスト ボックス 65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7" name="円/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8" name="テキスト ボックス 65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9" name="円/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0" name="テキスト ボックス 65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88" name="直線コネクタ 687"/>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89"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0" name="直線コネクタ 689"/>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1"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2" name="直線コネクタ 691"/>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96380</xdr:rowOff>
    </xdr:from>
    <xdr:to>
      <xdr:col>23</xdr:col>
      <xdr:colOff>517525</xdr:colOff>
      <xdr:row>96</xdr:row>
      <xdr:rowOff>114244</xdr:rowOff>
    </xdr:to>
    <xdr:cxnSp macro="">
      <xdr:nvCxnSpPr>
        <xdr:cNvPr id="693" name="直線コネクタ 692"/>
        <xdr:cNvCxnSpPr/>
      </xdr:nvCxnSpPr>
      <xdr:spPr>
        <a:xfrm flipV="1">
          <a:off x="15481300" y="16555580"/>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4"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5" name="フローチャート : 判断 694"/>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114244</xdr:rowOff>
    </xdr:from>
    <xdr:to>
      <xdr:col>22</xdr:col>
      <xdr:colOff>365125</xdr:colOff>
      <xdr:row>96</xdr:row>
      <xdr:rowOff>127340</xdr:rowOff>
    </xdr:to>
    <xdr:cxnSp macro="">
      <xdr:nvCxnSpPr>
        <xdr:cNvPr id="696" name="直線コネクタ 695"/>
        <xdr:cNvCxnSpPr/>
      </xdr:nvCxnSpPr>
      <xdr:spPr>
        <a:xfrm flipV="1">
          <a:off x="14592300" y="16573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697" name="フローチャート : 判断 696"/>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698" name="テキスト ボックス 697"/>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127340</xdr:rowOff>
    </xdr:from>
    <xdr:to>
      <xdr:col>21</xdr:col>
      <xdr:colOff>161925</xdr:colOff>
      <xdr:row>96</xdr:row>
      <xdr:rowOff>149186</xdr:rowOff>
    </xdr:to>
    <xdr:cxnSp macro="">
      <xdr:nvCxnSpPr>
        <xdr:cNvPr id="699" name="直線コネクタ 698"/>
        <xdr:cNvCxnSpPr/>
      </xdr:nvCxnSpPr>
      <xdr:spPr>
        <a:xfrm flipV="1">
          <a:off x="13703300" y="16586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0" name="フローチャート : 判断 699"/>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1" name="テキスト ボックス 700"/>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64295</xdr:rowOff>
    </xdr:from>
    <xdr:to>
      <xdr:col>19</xdr:col>
      <xdr:colOff>644525</xdr:colOff>
      <xdr:row>96</xdr:row>
      <xdr:rowOff>149186</xdr:rowOff>
    </xdr:to>
    <xdr:cxnSp macro="">
      <xdr:nvCxnSpPr>
        <xdr:cNvPr id="702" name="直線コネクタ 701"/>
        <xdr:cNvCxnSpPr/>
      </xdr:nvCxnSpPr>
      <xdr:spPr>
        <a:xfrm>
          <a:off x="12814300" y="16523495"/>
          <a:ext cx="889000" cy="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3" name="フローチャート : 判断 702"/>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4" name="テキスト ボックス 703"/>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5" name="フローチャート : 判断 704"/>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06" name="テキスト ボックス 705"/>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45580</xdr:rowOff>
    </xdr:from>
    <xdr:to>
      <xdr:col>23</xdr:col>
      <xdr:colOff>568325</xdr:colOff>
      <xdr:row>96</xdr:row>
      <xdr:rowOff>147180</xdr:rowOff>
    </xdr:to>
    <xdr:sp macro="" textlink="">
      <xdr:nvSpPr>
        <xdr:cNvPr id="712" name="円/楕円 711"/>
        <xdr:cNvSpPr/>
      </xdr:nvSpPr>
      <xdr:spPr>
        <a:xfrm>
          <a:off x="162687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24007</xdr:rowOff>
    </xdr:from>
    <xdr:ext cx="534377" cy="259045"/>
    <xdr:sp macro="" textlink="">
      <xdr:nvSpPr>
        <xdr:cNvPr id="713" name="公債費該当値テキスト"/>
        <xdr:cNvSpPr txBox="1"/>
      </xdr:nvSpPr>
      <xdr:spPr>
        <a:xfrm>
          <a:off x="16370300" y="164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63444</xdr:rowOff>
    </xdr:from>
    <xdr:to>
      <xdr:col>22</xdr:col>
      <xdr:colOff>415925</xdr:colOff>
      <xdr:row>96</xdr:row>
      <xdr:rowOff>165044</xdr:rowOff>
    </xdr:to>
    <xdr:sp macro="" textlink="">
      <xdr:nvSpPr>
        <xdr:cNvPr id="714" name="円/楕円 713"/>
        <xdr:cNvSpPr/>
      </xdr:nvSpPr>
      <xdr:spPr>
        <a:xfrm>
          <a:off x="15430500" y="16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156171</xdr:rowOff>
    </xdr:from>
    <xdr:ext cx="534377" cy="259045"/>
    <xdr:sp macro="" textlink="">
      <xdr:nvSpPr>
        <xdr:cNvPr id="715" name="テキスト ボックス 714"/>
        <xdr:cNvSpPr txBox="1"/>
      </xdr:nvSpPr>
      <xdr:spPr>
        <a:xfrm>
          <a:off x="15214111" y="166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76540</xdr:rowOff>
    </xdr:from>
    <xdr:to>
      <xdr:col>21</xdr:col>
      <xdr:colOff>212725</xdr:colOff>
      <xdr:row>97</xdr:row>
      <xdr:rowOff>6690</xdr:rowOff>
    </xdr:to>
    <xdr:sp macro="" textlink="">
      <xdr:nvSpPr>
        <xdr:cNvPr id="716" name="円/楕円 715"/>
        <xdr:cNvSpPr/>
      </xdr:nvSpPr>
      <xdr:spPr>
        <a:xfrm>
          <a:off x="14541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169267</xdr:rowOff>
    </xdr:from>
    <xdr:ext cx="534377" cy="259045"/>
    <xdr:sp macro="" textlink="">
      <xdr:nvSpPr>
        <xdr:cNvPr id="717" name="テキスト ボックス 716"/>
        <xdr:cNvSpPr txBox="1"/>
      </xdr:nvSpPr>
      <xdr:spPr>
        <a:xfrm>
          <a:off x="14325111" y="1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98386</xdr:rowOff>
    </xdr:from>
    <xdr:to>
      <xdr:col>20</xdr:col>
      <xdr:colOff>9525</xdr:colOff>
      <xdr:row>97</xdr:row>
      <xdr:rowOff>28536</xdr:rowOff>
    </xdr:to>
    <xdr:sp macro="" textlink="">
      <xdr:nvSpPr>
        <xdr:cNvPr id="718" name="円/楕円 717"/>
        <xdr:cNvSpPr/>
      </xdr:nvSpPr>
      <xdr:spPr>
        <a:xfrm>
          <a:off x="13652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19663</xdr:rowOff>
    </xdr:from>
    <xdr:ext cx="534377" cy="259045"/>
    <xdr:sp macro="" textlink="">
      <xdr:nvSpPr>
        <xdr:cNvPr id="719" name="テキスト ボックス 718"/>
        <xdr:cNvSpPr txBox="1"/>
      </xdr:nvSpPr>
      <xdr:spPr>
        <a:xfrm>
          <a:off x="13436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13495</xdr:rowOff>
    </xdr:from>
    <xdr:to>
      <xdr:col>18</xdr:col>
      <xdr:colOff>492125</xdr:colOff>
      <xdr:row>96</xdr:row>
      <xdr:rowOff>115095</xdr:rowOff>
    </xdr:to>
    <xdr:sp macro="" textlink="">
      <xdr:nvSpPr>
        <xdr:cNvPr id="720" name="円/楕円 719"/>
        <xdr:cNvSpPr/>
      </xdr:nvSpPr>
      <xdr:spPr>
        <a:xfrm>
          <a:off x="12763500" y="164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106222</xdr:rowOff>
    </xdr:from>
    <xdr:ext cx="534377" cy="259045"/>
    <xdr:sp macro="" textlink="">
      <xdr:nvSpPr>
        <xdr:cNvPr id="721" name="テキスト ボックス 720"/>
        <xdr:cNvSpPr txBox="1"/>
      </xdr:nvSpPr>
      <xdr:spPr>
        <a:xfrm>
          <a:off x="12547111" y="1656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5" name="直線コネクタ 744"/>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6"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48"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49" name="直線コネクタ 748"/>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1"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2" name="フローチャート : 判断 751"/>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4" name="フローチャート : 判断 753"/>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5" name="テキスト ボックス 754"/>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7" name="フローチャート : 判断 756"/>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8" name="テキスト ボックス 757"/>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0" name="フローチャート : 判断 759"/>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1" name="テキスト ボックス 760"/>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2" name="フローチャート : 判断 761"/>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3" name="テキスト ボックス 762"/>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0"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a:t>
          </a:r>
          <a:r>
            <a:rPr kumimoji="1" lang="ja-JP" altLang="en-US" sz="1100">
              <a:latin typeface="ＭＳ Ｐゴシック"/>
            </a:rPr>
            <a:t>総務費</a:t>
          </a:r>
          <a:r>
            <a:rPr kumimoji="1" lang="en-US" altLang="ja-JP" sz="1100">
              <a:latin typeface="ＭＳ Ｐゴシック"/>
            </a:rPr>
            <a:t>】</a:t>
          </a:r>
          <a:r>
            <a:rPr kumimoji="1" lang="ja-JP" altLang="en-US" sz="1100">
              <a:latin typeface="ＭＳ Ｐゴシック"/>
            </a:rPr>
            <a:t>ふるさと納税の開始に伴う返礼品代や寄附金基金積立金の増額に伴い総務費全体として増額となり、類似団体内順位、全国平均及び静岡県平均よりも高い値となっている。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民生費</a:t>
          </a:r>
          <a:r>
            <a:rPr kumimoji="1" lang="en-US" altLang="ja-JP" sz="1100">
              <a:latin typeface="ＭＳ Ｐゴシック"/>
            </a:rPr>
            <a:t>】</a:t>
          </a:r>
          <a:r>
            <a:rPr kumimoji="1" lang="ja-JP" altLang="en-US" sz="1100">
              <a:latin typeface="ＭＳ Ｐゴシック"/>
            </a:rPr>
            <a:t>主に扶助費の割合が高い費目であるが、性質別の扶助費と同様、類似団体内順位、全国平均及び静岡県平均よりも低い値となっている。障害者自立支援給付費等は年々増加傾向にある。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衛生費</a:t>
          </a:r>
          <a:r>
            <a:rPr kumimoji="1" lang="en-US" altLang="ja-JP" sz="1100">
              <a:latin typeface="ＭＳ Ｐゴシック"/>
            </a:rPr>
            <a:t>】</a:t>
          </a:r>
          <a:r>
            <a:rPr kumimoji="1" lang="ja-JP" altLang="en-US" sz="1100">
              <a:latin typeface="ＭＳ Ｐゴシック"/>
            </a:rPr>
            <a:t>榛原総合病院の負担金の増額やごみ処理やし尿処理に関する吉田町牧之原市広域施設組合への負担金の増額により、類似団体内順位、全国平均及び静岡県平均よりも高い値となっている。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農林水産業費</a:t>
          </a:r>
          <a:r>
            <a:rPr kumimoji="1" lang="en-US" altLang="ja-JP" sz="1100">
              <a:latin typeface="ＭＳ Ｐゴシック"/>
            </a:rPr>
            <a:t>】</a:t>
          </a:r>
          <a:r>
            <a:rPr kumimoji="1" lang="ja-JP" altLang="en-US" sz="1100">
              <a:latin typeface="ＭＳ Ｐゴシック"/>
            </a:rPr>
            <a:t>毎年行っている漁港整備事業に加え、沿岸部の多目的広場整備事業を開始したことに伴い増額となっているが、当町は山林がないため、農林水産業費全体としては類似団体内順位、全国平均及び静岡県平均より低い値となってい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土木費</a:t>
          </a:r>
          <a:r>
            <a:rPr kumimoji="1" lang="en-US" altLang="ja-JP" sz="1100">
              <a:latin typeface="ＭＳ Ｐゴシック"/>
            </a:rPr>
            <a:t>】</a:t>
          </a:r>
          <a:r>
            <a:rPr kumimoji="1" lang="ja-JP" altLang="en-US" sz="1100">
              <a:latin typeface="ＭＳ Ｐゴシック"/>
            </a:rPr>
            <a:t>津波防災まちづくりに伴う幹線道路整備や河川改修等を継続的に実施しているため、類似団体内順位、全国平均及び静岡県平均よりも高い値となっている。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教育費</a:t>
          </a:r>
          <a:r>
            <a:rPr kumimoji="1" lang="en-US" altLang="ja-JP" sz="1100">
              <a:latin typeface="ＭＳ Ｐゴシック"/>
            </a:rPr>
            <a:t>】</a:t>
          </a:r>
          <a:r>
            <a:rPr kumimoji="1" lang="ja-JP" altLang="en-US" sz="1100">
              <a:latin typeface="ＭＳ Ｐゴシック"/>
            </a:rPr>
            <a:t>吉田町ラーニングプラン等のソフト事業、小中学校体育館の天井落下防止工事等を行っているが、小中学校合わせて</a:t>
          </a:r>
          <a:r>
            <a:rPr kumimoji="1" lang="en-US" altLang="ja-JP" sz="1100">
              <a:latin typeface="ＭＳ Ｐゴシック"/>
            </a:rPr>
            <a:t>4</a:t>
          </a:r>
          <a:r>
            <a:rPr kumimoji="1" lang="ja-JP" altLang="en-US" sz="1100">
              <a:latin typeface="ＭＳ Ｐゴシック"/>
            </a:rPr>
            <a:t>校と少ないため、類似団体内順位、全国平均及び静岡県平均よりも低い値となっている。</a:t>
          </a:r>
          <a:endParaRPr kumimoji="1" lang="en-US" altLang="ja-JP" sz="1100">
            <a:latin typeface="ＭＳ Ｐゴシック"/>
          </a:endParaRPr>
        </a:p>
        <a:p>
          <a:r>
            <a:rPr kumimoji="1" lang="en-US" altLang="ja-JP" sz="1100">
              <a:latin typeface="ＭＳ Ｐゴシック"/>
            </a:rPr>
            <a:t>【</a:t>
          </a:r>
          <a:r>
            <a:rPr kumimoji="1" lang="ja-JP" altLang="en-US" sz="1100">
              <a:latin typeface="ＭＳ Ｐゴシック"/>
            </a:rPr>
            <a:t>公債費</a:t>
          </a:r>
          <a:r>
            <a:rPr kumimoji="1" lang="en-US" altLang="ja-JP" sz="1100">
              <a:latin typeface="ＭＳ Ｐゴシック"/>
            </a:rPr>
            <a:t>】</a:t>
          </a:r>
          <a:r>
            <a:rPr kumimoji="1" lang="ja-JP" altLang="en-US" sz="1100">
              <a:latin typeface="ＭＳ Ｐゴシック"/>
            </a:rPr>
            <a:t>類似団体内順位、全国平均及び静岡県平均よりも低い値となっているが、津波防災まちづくりを強力に推し進めているため、借入残高は増加しており、今後、公債費の増額が見込まれる。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財政調整基金残高</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年度については、津波防災まちづくりに係る普通建設事業の増加等により、財政調整基金残高は</a:t>
          </a:r>
          <a:r>
            <a:rPr kumimoji="1" lang="en-US" altLang="ja-JP" sz="1100">
              <a:latin typeface="ＭＳ ゴシック" pitchFamily="49" charset="-128"/>
              <a:ea typeface="ＭＳ ゴシック" pitchFamily="49" charset="-128"/>
            </a:rPr>
            <a:t>121</a:t>
          </a:r>
          <a:r>
            <a:rPr kumimoji="1" lang="ja-JP" altLang="en-US" sz="1100">
              <a:latin typeface="ＭＳ ゴシック" pitchFamily="49" charset="-128"/>
              <a:ea typeface="ＭＳ ゴシック" pitchFamily="49" charset="-128"/>
            </a:rPr>
            <a:t>百万円減少することとなった。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年度については、形式収支が平成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年度より約</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百万円増加し、繰越財源が約</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百万円減少したことにより、約</a:t>
          </a:r>
          <a:r>
            <a:rPr kumimoji="1" lang="en-US" altLang="ja-JP" sz="1100">
              <a:latin typeface="ＭＳ ゴシック" pitchFamily="49" charset="-128"/>
              <a:ea typeface="ＭＳ ゴシック" pitchFamily="49" charset="-128"/>
            </a:rPr>
            <a:t>58</a:t>
          </a:r>
          <a:r>
            <a:rPr kumimoji="1" lang="ja-JP" altLang="en-US" sz="1100">
              <a:latin typeface="ＭＳ ゴシック" pitchFamily="49" charset="-128"/>
              <a:ea typeface="ＭＳ ゴシック" pitchFamily="49" charset="-128"/>
            </a:rPr>
            <a:t>百万円増加することとなった。</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年度は、見込み以上に普通交付税及び臨時財政対策債発行可能額が増額となったことで財政調整基金への積立てがあったが、対して平成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年度は積立以上に取崩しているため減少した。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現状、一般会計及び全ての特別会計で赤字が発生していない。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水道事業会計においては、今後給水人口の減少に伴う歳入の減少が想定され、また国民健康保険事業特別会計においては被保険者数の減少に伴い年々歳入が減少しているものの、一人あたりの保険給付費は増加している状況が見受けられること、今後の高齢者人口の増加を控え、後期高齢者医療事業特別会計や介護保険事業特別会計における歳出増に備える必要があること等から、今後について楽観視はできない状況である。各会計において歳入増加・歳出削減策を捻出し、適正な財政運営、企業運営につなげ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10882319</v>
      </c>
      <c r="BO4" s="381"/>
      <c r="BP4" s="381"/>
      <c r="BQ4" s="381"/>
      <c r="BR4" s="381"/>
      <c r="BS4" s="381"/>
      <c r="BT4" s="381"/>
      <c r="BU4" s="382"/>
      <c r="BV4" s="380">
        <v>10308669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7.5</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10358579</v>
      </c>
      <c r="BO5" s="418"/>
      <c r="BP5" s="418"/>
      <c r="BQ5" s="418"/>
      <c r="BR5" s="418"/>
      <c r="BS5" s="418"/>
      <c r="BT5" s="418"/>
      <c r="BU5" s="419"/>
      <c r="BV5" s="417">
        <v>9797832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83.8</v>
      </c>
      <c r="CU5" s="415"/>
      <c r="CV5" s="415"/>
      <c r="CW5" s="415"/>
      <c r="CX5" s="415"/>
      <c r="CY5" s="415"/>
      <c r="CZ5" s="415"/>
      <c r="DA5" s="416"/>
      <c r="DB5" s="414">
        <v>82.1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523740</v>
      </c>
      <c r="BO6" s="418"/>
      <c r="BP6" s="418"/>
      <c r="BQ6" s="418"/>
      <c r="BR6" s="418"/>
      <c r="BS6" s="418"/>
      <c r="BT6" s="418"/>
      <c r="BU6" s="419"/>
      <c r="BV6" s="417">
        <v>510837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89.5</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38163</v>
      </c>
      <c r="BO7" s="418"/>
      <c r="BP7" s="418"/>
      <c r="BQ7" s="418"/>
      <c r="BR7" s="418"/>
      <c r="BS7" s="418"/>
      <c r="BT7" s="418"/>
      <c r="BU7" s="419"/>
      <c r="BV7" s="417">
        <v>82974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6506568</v>
      </c>
      <c r="CU7" s="418"/>
      <c r="CV7" s="418"/>
      <c r="CW7" s="418"/>
      <c r="CX7" s="418"/>
      <c r="CY7" s="418"/>
      <c r="CZ7" s="418"/>
      <c r="DA7" s="419"/>
      <c r="DB7" s="417">
        <v>6430771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485577</v>
      </c>
      <c r="BO8" s="418"/>
      <c r="BP8" s="418"/>
      <c r="BQ8" s="418"/>
      <c r="BR8" s="418"/>
      <c r="BS8" s="418"/>
      <c r="BT8" s="418"/>
      <c r="BU8" s="419"/>
      <c r="BV8" s="417">
        <v>427863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0.94</v>
      </c>
      <c r="CU8" s="458"/>
      <c r="CV8" s="458"/>
      <c r="CW8" s="458"/>
      <c r="CX8" s="458"/>
      <c r="CY8" s="458"/>
      <c r="CZ8" s="458"/>
      <c r="DA8" s="459"/>
      <c r="DB8" s="457">
        <v>0.95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29093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57714</v>
      </c>
      <c r="BO9" s="418"/>
      <c r="BP9" s="418"/>
      <c r="BQ9" s="418"/>
      <c r="BR9" s="418"/>
      <c r="BS9" s="418"/>
      <c r="BT9" s="418"/>
      <c r="BU9" s="419"/>
      <c r="BV9" s="417">
        <v>16869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11.4</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29815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337041</v>
      </c>
      <c r="BO10" s="418"/>
      <c r="BP10" s="418"/>
      <c r="BQ10" s="418"/>
      <c r="BR10" s="418"/>
      <c r="BS10" s="418"/>
      <c r="BT10" s="418"/>
      <c r="BU10" s="419"/>
      <c r="BV10" s="417">
        <v>635051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29681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457497</v>
      </c>
      <c r="BO12" s="418"/>
      <c r="BP12" s="418"/>
      <c r="BQ12" s="418"/>
      <c r="BR12" s="418"/>
      <c r="BS12" s="418"/>
      <c r="BT12" s="418"/>
      <c r="BU12" s="419"/>
      <c r="BV12" s="417">
        <v>421661</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28579</v>
      </c>
      <c r="S13" s="499"/>
      <c r="T13" s="499"/>
      <c r="U13" s="499"/>
      <c r="V13" s="500"/>
      <c r="W13" s="433" t="s">
        <v>124</v>
      </c>
      <c r="X13" s="434"/>
      <c r="Y13" s="434"/>
      <c r="Z13" s="434"/>
      <c r="AA13" s="434"/>
      <c r="AB13" s="424"/>
      <c r="AC13" s="468">
        <v>581</v>
      </c>
      <c r="AD13" s="469"/>
      <c r="AE13" s="469"/>
      <c r="AF13" s="469"/>
      <c r="AG13" s="508"/>
      <c r="AH13" s="468">
        <v>621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-62742</v>
      </c>
      <c r="BO13" s="418"/>
      <c r="BP13" s="418"/>
      <c r="BQ13" s="418"/>
      <c r="BR13" s="418"/>
      <c r="BS13" s="418"/>
      <c r="BT13" s="418"/>
      <c r="BU13" s="419"/>
      <c r="BV13" s="417">
        <v>230259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10.1</v>
      </c>
      <c r="CU13" s="415"/>
      <c r="CV13" s="415"/>
      <c r="CW13" s="415"/>
      <c r="CX13" s="415"/>
      <c r="CY13" s="415"/>
      <c r="CZ13" s="415"/>
      <c r="DA13" s="416"/>
      <c r="DB13" s="414">
        <v>10.4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29819</v>
      </c>
      <c r="S14" s="499"/>
      <c r="T14" s="499"/>
      <c r="U14" s="499"/>
      <c r="V14" s="500"/>
      <c r="W14" s="407"/>
      <c r="X14" s="408"/>
      <c r="Y14" s="408"/>
      <c r="Z14" s="408"/>
      <c r="AA14" s="408"/>
      <c r="AB14" s="397"/>
      <c r="AC14" s="501">
        <v>3.7</v>
      </c>
      <c r="AD14" s="502"/>
      <c r="AE14" s="502"/>
      <c r="AF14" s="502"/>
      <c r="AG14" s="503"/>
      <c r="AH14" s="501">
        <v>3.9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72.3</v>
      </c>
      <c r="CU14" s="513"/>
      <c r="CV14" s="513"/>
      <c r="CW14" s="513"/>
      <c r="CX14" s="513"/>
      <c r="CY14" s="513"/>
      <c r="CZ14" s="513"/>
      <c r="DA14" s="514"/>
      <c r="DB14" s="512">
        <v>72.2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28792</v>
      </c>
      <c r="S15" s="499"/>
      <c r="T15" s="499"/>
      <c r="U15" s="499"/>
      <c r="V15" s="500"/>
      <c r="W15" s="433" t="s">
        <v>131</v>
      </c>
      <c r="X15" s="434"/>
      <c r="Y15" s="434"/>
      <c r="Z15" s="434"/>
      <c r="AA15" s="434"/>
      <c r="AB15" s="424"/>
      <c r="AC15" s="468">
        <v>7412</v>
      </c>
      <c r="AD15" s="469"/>
      <c r="AE15" s="469"/>
      <c r="AF15" s="469"/>
      <c r="AG15" s="508"/>
      <c r="AH15" s="468">
        <v>7642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4523299</v>
      </c>
      <c r="BO15" s="381"/>
      <c r="BP15" s="381"/>
      <c r="BQ15" s="381"/>
      <c r="BR15" s="381"/>
      <c r="BS15" s="381"/>
      <c r="BT15" s="381"/>
      <c r="BU15" s="382"/>
      <c r="BV15" s="380">
        <v>4335683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47.5</v>
      </c>
      <c r="AD16" s="502"/>
      <c r="AE16" s="502"/>
      <c r="AF16" s="502"/>
      <c r="AG16" s="503"/>
      <c r="AH16" s="501">
        <v>48.5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4825015</v>
      </c>
      <c r="BO16" s="418"/>
      <c r="BP16" s="418"/>
      <c r="BQ16" s="418"/>
      <c r="BR16" s="418"/>
      <c r="BS16" s="418"/>
      <c r="BT16" s="418"/>
      <c r="BU16" s="419"/>
      <c r="BV16" s="417">
        <v>4660237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7607</v>
      </c>
      <c r="AD17" s="469"/>
      <c r="AE17" s="469"/>
      <c r="AF17" s="469"/>
      <c r="AG17" s="508"/>
      <c r="AH17" s="468">
        <v>7499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5799613</v>
      </c>
      <c r="BO17" s="418"/>
      <c r="BP17" s="418"/>
      <c r="BQ17" s="418"/>
      <c r="BR17" s="418"/>
      <c r="BS17" s="418"/>
      <c r="BT17" s="418"/>
      <c r="BU17" s="419"/>
      <c r="BV17" s="417">
        <v>5540211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20.73</v>
      </c>
      <c r="M18" s="530"/>
      <c r="N18" s="530"/>
      <c r="O18" s="530"/>
      <c r="P18" s="530"/>
      <c r="Q18" s="530"/>
      <c r="R18" s="531"/>
      <c r="S18" s="531"/>
      <c r="T18" s="531"/>
      <c r="U18" s="531"/>
      <c r="V18" s="532"/>
      <c r="W18" s="435"/>
      <c r="X18" s="436"/>
      <c r="Y18" s="436"/>
      <c r="Z18" s="436"/>
      <c r="AA18" s="436"/>
      <c r="AB18" s="427"/>
      <c r="AC18" s="533">
        <v>48.8</v>
      </c>
      <c r="AD18" s="534"/>
      <c r="AE18" s="534"/>
      <c r="AF18" s="534"/>
      <c r="AG18" s="535"/>
      <c r="AH18" s="533">
        <v>47.6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5436438</v>
      </c>
      <c r="BO18" s="418"/>
      <c r="BP18" s="418"/>
      <c r="BQ18" s="418"/>
      <c r="BR18" s="418"/>
      <c r="BS18" s="418"/>
      <c r="BT18" s="418"/>
      <c r="BU18" s="419"/>
      <c r="BV18" s="417">
        <v>5580362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1403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8257496</v>
      </c>
      <c r="BO19" s="418"/>
      <c r="BP19" s="418"/>
      <c r="BQ19" s="418"/>
      <c r="BR19" s="418"/>
      <c r="BS19" s="418"/>
      <c r="BT19" s="418"/>
      <c r="BU19" s="419"/>
      <c r="BV19" s="417">
        <v>8071056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10244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11307957</v>
      </c>
      <c r="BO23" s="418"/>
      <c r="BP23" s="418"/>
      <c r="BQ23" s="418"/>
      <c r="BR23" s="418"/>
      <c r="BS23" s="418"/>
      <c r="BT23" s="418"/>
      <c r="BU23" s="419"/>
      <c r="BV23" s="417">
        <v>11570790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7900</v>
      </c>
      <c r="R24" s="469"/>
      <c r="S24" s="469"/>
      <c r="T24" s="469"/>
      <c r="U24" s="469"/>
      <c r="V24" s="508"/>
      <c r="W24" s="563"/>
      <c r="X24" s="551"/>
      <c r="Y24" s="552"/>
      <c r="Z24" s="467" t="s">
        <v>155</v>
      </c>
      <c r="AA24" s="447"/>
      <c r="AB24" s="447"/>
      <c r="AC24" s="447"/>
      <c r="AD24" s="447"/>
      <c r="AE24" s="447"/>
      <c r="AF24" s="447"/>
      <c r="AG24" s="448"/>
      <c r="AH24" s="468">
        <v>199</v>
      </c>
      <c r="AI24" s="469"/>
      <c r="AJ24" s="469"/>
      <c r="AK24" s="469"/>
      <c r="AL24" s="508"/>
      <c r="AM24" s="468">
        <v>557399</v>
      </c>
      <c r="AN24" s="469"/>
      <c r="AO24" s="469"/>
      <c r="AP24" s="469"/>
      <c r="AQ24" s="469"/>
      <c r="AR24" s="508"/>
      <c r="AS24" s="468">
        <v>2801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10691002</v>
      </c>
      <c r="BO24" s="418"/>
      <c r="BP24" s="418"/>
      <c r="BQ24" s="418"/>
      <c r="BR24" s="418"/>
      <c r="BS24" s="418"/>
      <c r="BT24" s="418"/>
      <c r="BU24" s="419"/>
      <c r="BV24" s="417">
        <v>10840130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163558</v>
      </c>
      <c r="BO25" s="381"/>
      <c r="BP25" s="381"/>
      <c r="BQ25" s="381"/>
      <c r="BR25" s="381"/>
      <c r="BS25" s="381"/>
      <c r="BT25" s="381"/>
      <c r="BU25" s="382"/>
      <c r="BV25" s="380">
        <v>185857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5600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11016</v>
      </c>
      <c r="AN26" s="469"/>
      <c r="AO26" s="469"/>
      <c r="AP26" s="469"/>
      <c r="AQ26" s="469"/>
      <c r="AR26" s="508"/>
      <c r="AS26" s="468">
        <v>2754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3200</v>
      </c>
      <c r="R27" s="469"/>
      <c r="S27" s="469"/>
      <c r="T27" s="469"/>
      <c r="U27" s="469"/>
      <c r="V27" s="508"/>
      <c r="W27" s="563"/>
      <c r="X27" s="551"/>
      <c r="Y27" s="552"/>
      <c r="Z27" s="467" t="s">
        <v>164</v>
      </c>
      <c r="AA27" s="447"/>
      <c r="AB27" s="447"/>
      <c r="AC27" s="447"/>
      <c r="AD27" s="447"/>
      <c r="AE27" s="447"/>
      <c r="AF27" s="447"/>
      <c r="AG27" s="448"/>
      <c r="AH27" s="468">
        <v>3</v>
      </c>
      <c r="AI27" s="469"/>
      <c r="AJ27" s="469"/>
      <c r="AK27" s="469"/>
      <c r="AL27" s="508"/>
      <c r="AM27" s="468">
        <v>11586</v>
      </c>
      <c r="AN27" s="469"/>
      <c r="AO27" s="469"/>
      <c r="AP27" s="469"/>
      <c r="AQ27" s="469"/>
      <c r="AR27" s="508"/>
      <c r="AS27" s="468">
        <v>3862</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1184168</v>
      </c>
      <c r="BO27" s="587"/>
      <c r="BP27" s="587"/>
      <c r="BQ27" s="587"/>
      <c r="BR27" s="587"/>
      <c r="BS27" s="587"/>
      <c r="BT27" s="587"/>
      <c r="BU27" s="588"/>
      <c r="BV27" s="586">
        <v>1183728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2600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2013494</v>
      </c>
      <c r="BO28" s="381"/>
      <c r="BP28" s="381"/>
      <c r="BQ28" s="381"/>
      <c r="BR28" s="381"/>
      <c r="BS28" s="381"/>
      <c r="BT28" s="381"/>
      <c r="BU28" s="382"/>
      <c r="BV28" s="380">
        <v>2133950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11</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202</v>
      </c>
      <c r="AI29" s="469"/>
      <c r="AJ29" s="469"/>
      <c r="AK29" s="469"/>
      <c r="AL29" s="508"/>
      <c r="AM29" s="468">
        <v>568985</v>
      </c>
      <c r="AN29" s="469"/>
      <c r="AO29" s="469"/>
      <c r="AP29" s="469"/>
      <c r="AQ29" s="469"/>
      <c r="AR29" s="508"/>
      <c r="AS29" s="468">
        <v>2817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30698</v>
      </c>
      <c r="BO29" s="418"/>
      <c r="BP29" s="418"/>
      <c r="BQ29" s="418"/>
      <c r="BR29" s="418"/>
      <c r="BS29" s="418"/>
      <c r="BT29" s="418"/>
      <c r="BU29" s="419"/>
      <c r="BV29" s="417">
        <v>30695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479635</v>
      </c>
      <c r="BO30" s="587"/>
      <c r="BP30" s="587"/>
      <c r="BQ30" s="587"/>
      <c r="BR30" s="587"/>
      <c r="BS30" s="587"/>
      <c r="BT30" s="587"/>
      <c r="BU30" s="588"/>
      <c r="BV30" s="586">
        <v>289740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吉田町牧之原市広域施設組合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榛原総合病院組合（普通会計分）</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榛原総合病院組合（事業会計分）</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相寿園管理組合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駿遠学園管理組合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静岡県市町総合事務組合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静岡県後期高齢者医療広域組合（普通会計分）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静岡県後期高齢者医療広域組合（事業会計分）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静岡地方税滞納整理機構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v>12.87</v>
      </c>
      <c r="G34" s="33">
        <v>10.039999999999999</v>
      </c>
      <c r="H34" s="33">
        <v>9.93</v>
      </c>
      <c r="I34" s="33">
        <v>8.68</v>
      </c>
      <c r="J34" s="34">
        <v>8.26</v>
      </c>
      <c r="K34" s="22"/>
      <c r="L34" s="22"/>
      <c r="M34" s="22"/>
      <c r="N34" s="22"/>
      <c r="O34" s="22"/>
      <c r="P34" s="22"/>
    </row>
    <row r="35" spans="1:16" ht="39" customHeight="1" x14ac:dyDescent="0.15">
      <c r="A35" s="22"/>
      <c r="B35" s="35"/>
      <c r="C35" s="1178" t="s">
        <v>526</v>
      </c>
      <c r="D35" s="1179"/>
      <c r="E35" s="1180"/>
      <c r="F35" s="36">
        <v>7.65</v>
      </c>
      <c r="G35" s="37">
        <v>6.47</v>
      </c>
      <c r="H35" s="37">
        <v>6.58</v>
      </c>
      <c r="I35" s="37">
        <v>6.65</v>
      </c>
      <c r="J35" s="38">
        <v>7.46</v>
      </c>
      <c r="K35" s="22"/>
      <c r="L35" s="22"/>
      <c r="M35" s="22"/>
      <c r="N35" s="22"/>
      <c r="O35" s="22"/>
      <c r="P35" s="22"/>
    </row>
    <row r="36" spans="1:16" ht="39" customHeight="1" x14ac:dyDescent="0.15">
      <c r="A36" s="22"/>
      <c r="B36" s="35"/>
      <c r="C36" s="1178" t="s">
        <v>527</v>
      </c>
      <c r="D36" s="1179"/>
      <c r="E36" s="1180"/>
      <c r="F36" s="36">
        <v>1.55</v>
      </c>
      <c r="G36" s="37">
        <v>2.4300000000000002</v>
      </c>
      <c r="H36" s="37">
        <v>1.93</v>
      </c>
      <c r="I36" s="37">
        <v>2.0099999999999998</v>
      </c>
      <c r="J36" s="38">
        <v>3.07</v>
      </c>
      <c r="K36" s="22"/>
      <c r="L36" s="22"/>
      <c r="M36" s="22"/>
      <c r="N36" s="22"/>
      <c r="O36" s="22"/>
      <c r="P36" s="22"/>
    </row>
    <row r="37" spans="1:16" ht="39" customHeight="1" x14ac:dyDescent="0.15">
      <c r="A37" s="22"/>
      <c r="B37" s="35"/>
      <c r="C37" s="1178" t="s">
        <v>528</v>
      </c>
      <c r="D37" s="1179"/>
      <c r="E37" s="1180"/>
      <c r="F37" s="36">
        <v>0.52</v>
      </c>
      <c r="G37" s="37">
        <v>0.6</v>
      </c>
      <c r="H37" s="37">
        <v>0.49</v>
      </c>
      <c r="I37" s="37">
        <v>0.72</v>
      </c>
      <c r="J37" s="38">
        <v>2.77</v>
      </c>
      <c r="K37" s="22"/>
      <c r="L37" s="22"/>
      <c r="M37" s="22"/>
      <c r="N37" s="22"/>
      <c r="O37" s="22"/>
      <c r="P37" s="22"/>
    </row>
    <row r="38" spans="1:16" ht="39" customHeight="1" x14ac:dyDescent="0.15">
      <c r="A38" s="22"/>
      <c r="B38" s="35"/>
      <c r="C38" s="1178" t="s">
        <v>529</v>
      </c>
      <c r="D38" s="1179"/>
      <c r="E38" s="1180"/>
      <c r="F38" s="36">
        <v>0.27</v>
      </c>
      <c r="G38" s="37">
        <v>0.41</v>
      </c>
      <c r="H38" s="37">
        <v>0.15</v>
      </c>
      <c r="I38" s="37">
        <v>0.4</v>
      </c>
      <c r="J38" s="38">
        <v>0.43</v>
      </c>
      <c r="K38" s="22"/>
      <c r="L38" s="22"/>
      <c r="M38" s="22"/>
      <c r="N38" s="22"/>
      <c r="O38" s="22"/>
      <c r="P38" s="22"/>
    </row>
    <row r="39" spans="1:16" ht="39" customHeight="1" x14ac:dyDescent="0.15">
      <c r="A39" s="22"/>
      <c r="B39" s="35"/>
      <c r="C39" s="1178" t="s">
        <v>530</v>
      </c>
      <c r="D39" s="1179"/>
      <c r="E39" s="1180"/>
      <c r="F39" s="36">
        <v>0.11</v>
      </c>
      <c r="G39" s="37">
        <v>0.02</v>
      </c>
      <c r="H39" s="37">
        <v>0</v>
      </c>
      <c r="I39" s="37">
        <v>0</v>
      </c>
      <c r="J39" s="38">
        <v>0</v>
      </c>
      <c r="K39" s="22"/>
      <c r="L39" s="22"/>
      <c r="M39" s="22"/>
      <c r="N39" s="22"/>
      <c r="O39" s="22"/>
      <c r="P39" s="22"/>
    </row>
    <row r="40" spans="1:16" ht="39" customHeight="1" x14ac:dyDescent="0.15">
      <c r="A40" s="22"/>
      <c r="B40" s="35"/>
      <c r="C40" s="1178" t="s">
        <v>531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1017</v>
      </c>
      <c r="L45" s="60">
        <v>853</v>
      </c>
      <c r="M45" s="60">
        <v>888</v>
      </c>
      <c r="N45" s="60">
        <v>911</v>
      </c>
      <c r="O45" s="61">
        <v>940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453</v>
      </c>
      <c r="L48" s="64">
        <v>476</v>
      </c>
      <c r="M48" s="64">
        <v>470</v>
      </c>
      <c r="N48" s="64">
        <v>490</v>
      </c>
      <c r="O48" s="65">
        <v>508</v>
      </c>
      <c r="P48" s="48"/>
      <c r="Q48" s="48"/>
      <c r="R48" s="48"/>
      <c r="S48" s="48"/>
      <c r="T48" s="48"/>
      <c r="U48" s="48"/>
    </row>
    <row r="49" spans="1:21" ht="30.75" customHeight="1" x14ac:dyDescent="0.15">
      <c r="A49" s="48"/>
      <c r="B49" s="1196"/>
      <c r="C49" s="1197"/>
      <c r="D49" s="62"/>
      <c r="E49" s="1188" t="s">
        <v>16</v>
      </c>
      <c r="F49" s="1188"/>
      <c r="G49" s="1188"/>
      <c r="H49" s="1188"/>
      <c r="I49" s="1188"/>
      <c r="J49" s="1189"/>
      <c r="K49" s="63">
        <v>326</v>
      </c>
      <c r="L49" s="64">
        <v>265</v>
      </c>
      <c r="M49" s="64">
        <v>224</v>
      </c>
      <c r="N49" s="64">
        <v>201</v>
      </c>
      <c r="O49" s="65">
        <v>193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14</v>
      </c>
      <c r="M50" s="64">
        <v>14</v>
      </c>
      <c r="N50" s="64">
        <v>15</v>
      </c>
      <c r="O50" s="65">
        <v>17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v>0</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999</v>
      </c>
      <c r="L52" s="64">
        <v>1025</v>
      </c>
      <c r="M52" s="64">
        <v>1043</v>
      </c>
      <c r="N52" s="64">
        <v>1033</v>
      </c>
      <c r="O52" s="65">
        <v>1118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811</v>
      </c>
      <c r="L53" s="69">
        <v>583</v>
      </c>
      <c r="M53" s="69">
        <v>553</v>
      </c>
      <c r="N53" s="69">
        <v>584</v>
      </c>
      <c r="O53" s="70">
        <v>540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8636</v>
      </c>
      <c r="J41" s="83">
        <v>11732</v>
      </c>
      <c r="K41" s="83">
        <v>11613</v>
      </c>
      <c r="L41" s="83">
        <v>11571</v>
      </c>
      <c r="M41" s="84">
        <v>11308</v>
      </c>
    </row>
    <row r="42" spans="2:13" ht="27.75" customHeight="1" x14ac:dyDescent="0.15">
      <c r="B42" s="1204"/>
      <c r="C42" s="1205"/>
      <c r="D42" s="85"/>
      <c r="E42" s="1210" t="s">
        <v>26</v>
      </c>
      <c r="F42" s="1210"/>
      <c r="G42" s="1210"/>
      <c r="H42" s="1211"/>
      <c r="I42" s="86">
        <v>167</v>
      </c>
      <c r="J42" s="87">
        <v>153</v>
      </c>
      <c r="K42" s="87">
        <v>139</v>
      </c>
      <c r="L42" s="87">
        <v>186</v>
      </c>
      <c r="M42" s="88">
        <v>164</v>
      </c>
    </row>
    <row r="43" spans="2:13" ht="27.75" customHeight="1" x14ac:dyDescent="0.15">
      <c r="B43" s="1204"/>
      <c r="C43" s="1205"/>
      <c r="D43" s="85"/>
      <c r="E43" s="1210" t="s">
        <v>27</v>
      </c>
      <c r="F43" s="1210"/>
      <c r="G43" s="1210"/>
      <c r="H43" s="1211"/>
      <c r="I43" s="86">
        <v>6110</v>
      </c>
      <c r="J43" s="87">
        <v>5667</v>
      </c>
      <c r="K43" s="87">
        <v>5468</v>
      </c>
      <c r="L43" s="87">
        <v>5343</v>
      </c>
      <c r="M43" s="88">
        <v>5359</v>
      </c>
    </row>
    <row r="44" spans="2:13" ht="27.75" customHeight="1" x14ac:dyDescent="0.15">
      <c r="B44" s="1204"/>
      <c r="C44" s="1205"/>
      <c r="D44" s="85"/>
      <c r="E44" s="1210" t="s">
        <v>28</v>
      </c>
      <c r="F44" s="1210"/>
      <c r="G44" s="1210"/>
      <c r="H44" s="1211"/>
      <c r="I44" s="86">
        <v>2517</v>
      </c>
      <c r="J44" s="87">
        <v>2358</v>
      </c>
      <c r="K44" s="87">
        <v>2296</v>
      </c>
      <c r="L44" s="87">
        <v>2240</v>
      </c>
      <c r="M44" s="88">
        <v>2491</v>
      </c>
    </row>
    <row r="45" spans="2:13" ht="27.75" customHeight="1" x14ac:dyDescent="0.15">
      <c r="B45" s="1204"/>
      <c r="C45" s="1205"/>
      <c r="D45" s="85"/>
      <c r="E45" s="1210" t="s">
        <v>29</v>
      </c>
      <c r="F45" s="1210"/>
      <c r="G45" s="1210"/>
      <c r="H45" s="1211"/>
      <c r="I45" s="86">
        <v>1306</v>
      </c>
      <c r="J45" s="87">
        <v>1272</v>
      </c>
      <c r="K45" s="87">
        <v>1231</v>
      </c>
      <c r="L45" s="87">
        <v>1151</v>
      </c>
      <c r="M45" s="88">
        <v>1179</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1815</v>
      </c>
      <c r="J50" s="87">
        <v>1905</v>
      </c>
      <c r="K50" s="87">
        <v>2703</v>
      </c>
      <c r="L50" s="87">
        <v>2971</v>
      </c>
      <c r="M50" s="88">
        <v>3073</v>
      </c>
    </row>
    <row r="51" spans="2:13" ht="27.75" customHeight="1" x14ac:dyDescent="0.15">
      <c r="B51" s="1204"/>
      <c r="C51" s="1205"/>
      <c r="D51" s="85"/>
      <c r="E51" s="1210" t="s">
        <v>36</v>
      </c>
      <c r="F51" s="1210"/>
      <c r="G51" s="1210"/>
      <c r="H51" s="1211"/>
      <c r="I51" s="86">
        <v>2387</v>
      </c>
      <c r="J51" s="87">
        <v>2082</v>
      </c>
      <c r="K51" s="87">
        <v>2100</v>
      </c>
      <c r="L51" s="87">
        <v>1965</v>
      </c>
      <c r="M51" s="88">
        <v>1966</v>
      </c>
    </row>
    <row r="52" spans="2:13" ht="27.75" customHeight="1" x14ac:dyDescent="0.15">
      <c r="B52" s="1206"/>
      <c r="C52" s="1207"/>
      <c r="D52" s="85"/>
      <c r="E52" s="1210" t="s">
        <v>37</v>
      </c>
      <c r="F52" s="1210"/>
      <c r="G52" s="1210"/>
      <c r="H52" s="1211"/>
      <c r="I52" s="86">
        <v>11650</v>
      </c>
      <c r="J52" s="87">
        <v>11558</v>
      </c>
      <c r="K52" s="87">
        <v>11417</v>
      </c>
      <c r="L52" s="87">
        <v>11558</v>
      </c>
      <c r="M52" s="88">
        <v>11455</v>
      </c>
    </row>
    <row r="53" spans="2:13" ht="27.75" customHeight="1" thickBot="1" x14ac:dyDescent="0.2">
      <c r="B53" s="1217" t="s">
        <v>21</v>
      </c>
      <c r="C53" s="1218"/>
      <c r="D53" s="92"/>
      <c r="E53" s="1219" t="s">
        <v>38</v>
      </c>
      <c r="F53" s="1219"/>
      <c r="G53" s="1219"/>
      <c r="H53" s="1220"/>
      <c r="I53" s="93">
        <v>2885</v>
      </c>
      <c r="J53" s="94">
        <v>5638</v>
      </c>
      <c r="K53" s="94">
        <v>4528</v>
      </c>
      <c r="L53" s="94">
        <v>3997</v>
      </c>
      <c r="M53" s="95">
        <v>4007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549</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550</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551</v>
      </c>
      <c r="H51" s="1234"/>
      <c r="I51" s="1239" t="s">
        <v>552</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557</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553</v>
      </c>
      <c r="H55" s="1245"/>
      <c r="I55" s="1243" t="s">
        <v>552</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558</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554</v>
      </c>
      <c r="C63" s="246"/>
      <c r="D63" s="246"/>
      <c r="E63" s="246"/>
      <c r="F63" s="246"/>
      <c r="G63" s="246"/>
      <c r="H63" s="246"/>
      <c r="I63" s="246"/>
      <c r="J63" s="246"/>
      <c r="K63" s="246"/>
      <c r="L63" s="246"/>
      <c r="M63" s="246"/>
      <c r="N63" s="246"/>
      <c r="O63" s="246"/>
    </row>
    <row r="64" spans="1:17" x14ac:dyDescent="0.15">
      <c r="B64" s="250"/>
      <c r="C64" s="246"/>
      <c r="D64" s="246"/>
      <c r="E64" s="246"/>
      <c r="F64" s="246"/>
      <c r="G64" s="353" t="s">
        <v>549</v>
      </c>
      <c r="I64" s="354"/>
      <c r="J64" s="354"/>
      <c r="K64" s="354"/>
      <c r="L64" s="246"/>
      <c r="M64" s="246"/>
      <c r="N64" s="246"/>
      <c r="O64" s="246"/>
    </row>
    <row r="65" spans="2:30" x14ac:dyDescent="0.15">
      <c r="B65" s="250"/>
      <c r="C65" s="246"/>
      <c r="D65" s="246"/>
      <c r="E65" s="246"/>
      <c r="F65" s="246"/>
      <c r="G65" s="1253" t="s">
        <v>559</v>
      </c>
      <c r="H65" s="1254"/>
      <c r="I65" s="1254"/>
      <c r="J65" s="1254"/>
      <c r="K65" s="1254"/>
      <c r="L65" s="1254"/>
      <c r="M65" s="1254"/>
      <c r="N65" s="1254"/>
      <c r="O65" s="1255"/>
    </row>
    <row r="66" spans="2:30" x14ac:dyDescent="0.15">
      <c r="B66" s="250"/>
      <c r="C66" s="246"/>
      <c r="D66" s="246"/>
      <c r="E66" s="246"/>
      <c r="F66" s="246"/>
      <c r="G66" s="1256"/>
      <c r="H66" s="1257"/>
      <c r="I66" s="1257"/>
      <c r="J66" s="1257"/>
      <c r="K66" s="1257"/>
      <c r="L66" s="1257"/>
      <c r="M66" s="1257"/>
      <c r="N66" s="1257"/>
      <c r="O66" s="1258"/>
    </row>
    <row r="67" spans="2:30" x14ac:dyDescent="0.15">
      <c r="B67" s="250"/>
      <c r="C67" s="246"/>
      <c r="D67" s="246"/>
      <c r="E67" s="246"/>
      <c r="F67" s="246"/>
      <c r="G67" s="1256"/>
      <c r="H67" s="1257"/>
      <c r="I67" s="1257"/>
      <c r="J67" s="1257"/>
      <c r="K67" s="1257"/>
      <c r="L67" s="1257"/>
      <c r="M67" s="1257"/>
      <c r="N67" s="1257"/>
      <c r="O67" s="1258"/>
    </row>
    <row r="68" spans="2:30" x14ac:dyDescent="0.15">
      <c r="B68" s="250"/>
      <c r="C68" s="246"/>
      <c r="D68" s="246"/>
      <c r="E68" s="246"/>
      <c r="F68" s="246"/>
      <c r="G68" s="1256"/>
      <c r="H68" s="1257"/>
      <c r="I68" s="1257"/>
      <c r="J68" s="1257"/>
      <c r="K68" s="1257"/>
      <c r="L68" s="1257"/>
      <c r="M68" s="1257"/>
      <c r="N68" s="1257"/>
      <c r="O68" s="1258"/>
    </row>
    <row r="69" spans="2:30" x14ac:dyDescent="0.15">
      <c r="B69" s="250"/>
      <c r="C69" s="246"/>
      <c r="D69" s="246"/>
      <c r="E69" s="246"/>
      <c r="F69" s="246"/>
      <c r="G69" s="1259"/>
      <c r="H69" s="1260"/>
      <c r="I69" s="1260"/>
      <c r="J69" s="1260"/>
      <c r="K69" s="1260"/>
      <c r="L69" s="1260"/>
      <c r="M69" s="1260"/>
      <c r="N69" s="1260"/>
      <c r="O69" s="126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555</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551</v>
      </c>
      <c r="H73" s="1234"/>
      <c r="I73" s="1239" t="s">
        <v>552</v>
      </c>
      <c r="J73" s="1239"/>
      <c r="K73" s="1262">
        <v>52.9</v>
      </c>
      <c r="L73" s="1262">
        <v>102.8</v>
      </c>
      <c r="M73" s="1242">
        <v>84.3</v>
      </c>
      <c r="N73" s="1242">
        <v>72.2</v>
      </c>
      <c r="O73" s="1242">
        <v>72.3</v>
      </c>
      <c r="S73" s="245">
        <v>9.9</v>
      </c>
    </row>
    <row r="74" spans="2:30" x14ac:dyDescent="0.15">
      <c r="B74" s="250"/>
      <c r="C74" s="246"/>
      <c r="D74" s="246"/>
      <c r="E74" s="246"/>
      <c r="F74" s="246"/>
      <c r="G74" s="1235"/>
      <c r="H74" s="1236"/>
      <c r="I74" s="1240"/>
      <c r="J74" s="1240"/>
      <c r="K74" s="1262"/>
      <c r="L74" s="1262"/>
      <c r="M74" s="1242"/>
      <c r="N74" s="1242"/>
      <c r="O74" s="1242"/>
    </row>
    <row r="75" spans="2:30" x14ac:dyDescent="0.15">
      <c r="B75" s="250"/>
      <c r="C75" s="246"/>
      <c r="D75" s="246"/>
      <c r="E75" s="246"/>
      <c r="F75" s="246"/>
      <c r="G75" s="1235"/>
      <c r="H75" s="1236"/>
      <c r="I75" s="1243" t="s">
        <v>556</v>
      </c>
      <c r="J75" s="1243"/>
      <c r="K75" s="1263">
        <v>15.1</v>
      </c>
      <c r="L75" s="1263">
        <v>13.4</v>
      </c>
      <c r="M75" s="1263">
        <v>11.9</v>
      </c>
      <c r="N75" s="1263">
        <v>10.4</v>
      </c>
      <c r="O75" s="1263">
        <v>10.1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553</v>
      </c>
      <c r="H77" s="1245"/>
      <c r="I77" s="1243" t="s">
        <v>552</v>
      </c>
      <c r="J77" s="1243"/>
      <c r="K77" s="1262">
        <v>43</v>
      </c>
      <c r="L77" s="1262">
        <v>37</v>
      </c>
      <c r="M77" s="1242">
        <v>27.8</v>
      </c>
      <c r="N77" s="1242">
        <v>20.2</v>
      </c>
      <c r="O77" s="1242">
        <v>15.5</v>
      </c>
      <c r="R77" s="245">
        <v>12.3</v>
      </c>
      <c r="T77" s="245">
        <v>11.1</v>
      </c>
    </row>
    <row r="78" spans="2:30" x14ac:dyDescent="0.15">
      <c r="B78" s="250"/>
      <c r="C78" s="246"/>
      <c r="D78" s="246"/>
      <c r="E78" s="246"/>
      <c r="F78" s="246"/>
      <c r="G78" s="1246"/>
      <c r="H78" s="1247"/>
      <c r="I78" s="1243"/>
      <c r="J78" s="1243"/>
      <c r="K78" s="1262"/>
      <c r="L78" s="1262"/>
      <c r="M78" s="1242"/>
      <c r="N78" s="1242"/>
      <c r="O78" s="1242"/>
    </row>
    <row r="79" spans="2:30" x14ac:dyDescent="0.15">
      <c r="B79" s="250"/>
      <c r="C79" s="246"/>
      <c r="D79" s="246"/>
      <c r="E79" s="246"/>
      <c r="F79" s="246"/>
      <c r="G79" s="1246"/>
      <c r="H79" s="1247"/>
      <c r="I79" s="1264" t="s">
        <v>556</v>
      </c>
      <c r="J79" s="1252"/>
      <c r="K79" s="1265">
        <v>10.3</v>
      </c>
      <c r="L79" s="1265">
        <v>9.4</v>
      </c>
      <c r="M79" s="1265">
        <v>8.1</v>
      </c>
      <c r="N79" s="1265">
        <v>7.1</v>
      </c>
      <c r="O79" s="1265">
        <v>6.6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65"/>
      <c r="L80" s="1265"/>
      <c r="M80" s="1265"/>
      <c r="N80" s="1265"/>
      <c r="O80" s="126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59315</v>
      </c>
      <c r="E3" s="118"/>
      <c r="F3" s="119">
        <v>48407</v>
      </c>
      <c r="G3" s="120"/>
      <c r="H3" s="121"/>
    </row>
    <row r="4" spans="1:8" x14ac:dyDescent="0.15">
      <c r="A4" s="122"/>
      <c r="B4" s="123"/>
      <c r="C4" s="124"/>
      <c r="D4" s="125">
        <v>24838</v>
      </c>
      <c r="E4" s="126"/>
      <c r="F4" s="127">
        <v>23914</v>
      </c>
      <c r="G4" s="128"/>
      <c r="H4" s="129"/>
    </row>
    <row r="5" spans="1:8" x14ac:dyDescent="0.15">
      <c r="A5" s="110" t="s">
        <v>512</v>
      </c>
      <c r="B5" s="115"/>
      <c r="C5" s="116"/>
      <c r="D5" s="117">
        <v>277622</v>
      </c>
      <c r="E5" s="118"/>
      <c r="F5" s="119">
        <v>69477</v>
      </c>
      <c r="G5" s="120"/>
      <c r="H5" s="121"/>
    </row>
    <row r="6" spans="1:8" x14ac:dyDescent="0.15">
      <c r="A6" s="122"/>
      <c r="B6" s="123"/>
      <c r="C6" s="124"/>
      <c r="D6" s="125">
        <v>78807</v>
      </c>
      <c r="E6" s="126"/>
      <c r="F6" s="127">
        <v>31528</v>
      </c>
      <c r="G6" s="128"/>
      <c r="H6" s="129"/>
    </row>
    <row r="7" spans="1:8" x14ac:dyDescent="0.15">
      <c r="A7" s="110" t="s">
        <v>513</v>
      </c>
      <c r="B7" s="115"/>
      <c r="C7" s="116"/>
      <c r="D7" s="117">
        <v>57692</v>
      </c>
      <c r="E7" s="118"/>
      <c r="F7" s="119">
        <v>59668</v>
      </c>
      <c r="G7" s="120"/>
      <c r="H7" s="121"/>
    </row>
    <row r="8" spans="1:8" x14ac:dyDescent="0.15">
      <c r="A8" s="122"/>
      <c r="B8" s="123"/>
      <c r="C8" s="124"/>
      <c r="D8" s="125">
        <v>35074</v>
      </c>
      <c r="E8" s="126"/>
      <c r="F8" s="127">
        <v>31515</v>
      </c>
      <c r="G8" s="128"/>
      <c r="H8" s="129"/>
    </row>
    <row r="9" spans="1:8" x14ac:dyDescent="0.15">
      <c r="A9" s="110" t="s">
        <v>514</v>
      </c>
      <c r="B9" s="115"/>
      <c r="C9" s="116"/>
      <c r="D9" s="117">
        <v>39240</v>
      </c>
      <c r="E9" s="118"/>
      <c r="F9" s="119">
        <v>56894</v>
      </c>
      <c r="G9" s="120"/>
      <c r="H9" s="121"/>
    </row>
    <row r="10" spans="1:8" x14ac:dyDescent="0.15">
      <c r="A10" s="122"/>
      <c r="B10" s="123"/>
      <c r="C10" s="124"/>
      <c r="D10" s="125">
        <v>20306</v>
      </c>
      <c r="E10" s="126"/>
      <c r="F10" s="127">
        <v>32548</v>
      </c>
      <c r="G10" s="128"/>
      <c r="H10" s="129"/>
    </row>
    <row r="11" spans="1:8" x14ac:dyDescent="0.15">
      <c r="A11" s="110" t="s">
        <v>515</v>
      </c>
      <c r="B11" s="115"/>
      <c r="C11" s="116"/>
      <c r="D11" s="117">
        <v>32423</v>
      </c>
      <c r="E11" s="118"/>
      <c r="F11" s="119">
        <v>57122</v>
      </c>
      <c r="G11" s="120"/>
      <c r="H11" s="121"/>
    </row>
    <row r="12" spans="1:8" x14ac:dyDescent="0.15">
      <c r="A12" s="122"/>
      <c r="B12" s="123"/>
      <c r="C12" s="130"/>
      <c r="D12" s="125">
        <v>17545</v>
      </c>
      <c r="E12" s="126"/>
      <c r="F12" s="127">
        <v>36191</v>
      </c>
      <c r="G12" s="128"/>
      <c r="H12" s="129"/>
    </row>
    <row r="13" spans="1:8" x14ac:dyDescent="0.15">
      <c r="A13" s="110"/>
      <c r="B13" s="115"/>
      <c r="C13" s="131"/>
      <c r="D13" s="132">
        <v>93258</v>
      </c>
      <c r="E13" s="133"/>
      <c r="F13" s="134">
        <v>58314</v>
      </c>
      <c r="G13" s="135"/>
      <c r="H13" s="121"/>
    </row>
    <row r="14" spans="1:8" x14ac:dyDescent="0.15">
      <c r="A14" s="122"/>
      <c r="B14" s="123"/>
      <c r="C14" s="124"/>
      <c r="D14" s="125">
        <v>35314</v>
      </c>
      <c r="E14" s="126"/>
      <c r="F14" s="127">
        <v>31139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7.65</v>
      </c>
      <c r="C19" s="136">
        <f>ROUND(VALUE(SUBSTITUTE(実質収支比率等に係る経年分析!G$48,"▲","-")),2)</f>
        <v>6.47</v>
      </c>
      <c r="D19" s="136">
        <f>ROUND(VALUE(SUBSTITUTE(実質収支比率等に係る経年分析!H$48,"▲","-")),2)</f>
        <v>6.59</v>
      </c>
      <c r="E19" s="136">
        <f>ROUND(VALUE(SUBSTITUTE(実質収支比率等に係る経年分析!I$48,"▲","-")),2)</f>
        <v>6.65</v>
      </c>
      <c r="F19" s="136">
        <f>ROUND(VALUE(SUBSTITUTE(実質収支比率等に係る経年分析!J$48,"▲","-")),2)</f>
        <v>7.46</v>
      </c>
    </row>
    <row r="20" spans="1:11" x14ac:dyDescent="0.15">
      <c r="A20" s="136" t="s">
        <v>43</v>
      </c>
      <c r="B20" s="136">
        <f>ROUND(VALUE(SUBSTITUTE(実質収支比率等に係る経年分析!F$47,"▲","-")),2)</f>
        <v>16.34</v>
      </c>
      <c r="C20" s="136">
        <f>ROUND(VALUE(SUBSTITUTE(実質収支比率等に係る経年分析!G$47,"▲","-")),2)</f>
        <v>19.600000000000001</v>
      </c>
      <c r="D20" s="136">
        <f>ROUND(VALUE(SUBSTITUTE(実質収支比率等に係る経年分析!H$47,"▲","-")),2)</f>
        <v>30.8</v>
      </c>
      <c r="E20" s="136">
        <f>ROUND(VALUE(SUBSTITUTE(実質収支比率等に係る経年分析!I$47,"▲","-")),2)</f>
        <v>33.18</v>
      </c>
      <c r="F20" s="136">
        <f>ROUND(VALUE(SUBSTITUTE(実質収支比率等に係る経年分析!J$47,"▲","-")),2)</f>
        <v>30.95</v>
      </c>
    </row>
    <row r="21" spans="1:11" x14ac:dyDescent="0.15">
      <c r="A21" s="136" t="s">
        <v>44</v>
      </c>
      <c r="B21" s="136">
        <f>IF(ISNUMBER(VALUE(SUBSTITUTE(実質収支比率等に係る経年分析!F$49,"▲","-"))),ROUND(VALUE(SUBSTITUTE(実質収支比率等に係る経年分析!F$49,"▲","-")),2),NA())</f>
        <v>-1.68</v>
      </c>
      <c r="C21" s="136">
        <f>IF(ISNUMBER(VALUE(SUBSTITUTE(実質収支比率等に係る経年分析!G$49,"▲","-"))),ROUND(VALUE(SUBSTITUTE(実質収支比率等に係る経年分析!G$49,"▲","-")),2),NA())</f>
        <v>2.29</v>
      </c>
      <c r="D21" s="136">
        <f>IF(ISNUMBER(VALUE(SUBSTITUTE(実質収支比率等に係る経年分析!H$49,"▲","-"))),ROUND(VALUE(SUBSTITUTE(実質収支比率等に係る経年分析!H$49,"▲","-")),2),NA())</f>
        <v>10.78</v>
      </c>
      <c r="E21" s="136">
        <f>IF(ISNUMBER(VALUE(SUBSTITUTE(実質収支比率等に係る経年分析!I$49,"▲","-"))),ROUND(VALUE(SUBSTITUTE(実質収支比率等に係る経年分析!I$49,"▲","-")),2),NA())</f>
        <v>3.58</v>
      </c>
      <c r="F21" s="136">
        <f>IF(ISNUMBER(VALUE(SUBSTITUTE(実質収支比率等に係る経年分析!J$49,"▲","-"))),ROUND(VALUE(SUBSTITUTE(実質収支比率等に係る経年分析!J$49,"▲","-")),2),NA())</f>
        <v>-0.96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2.77</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2.4300000000000002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7.46</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12.87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10.039999999999999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999</v>
      </c>
      <c r="E42" s="138"/>
      <c r="F42" s="138"/>
      <c r="G42" s="138">
        <f>'実質公債費比率（分子）の構造'!L$52</f>
        <v>1025</v>
      </c>
      <c r="H42" s="138"/>
      <c r="I42" s="138"/>
      <c r="J42" s="138">
        <f>'実質公債費比率（分子）の構造'!M$52</f>
        <v>1043</v>
      </c>
      <c r="K42" s="138"/>
      <c r="L42" s="138"/>
      <c r="M42" s="138">
        <f>'実質公債費比率（分子）の構造'!N$52</f>
        <v>1033</v>
      </c>
      <c r="N42" s="138"/>
      <c r="O42" s="138"/>
      <c r="P42" s="138">
        <f>'実質公債費比率（分子）の構造'!O$52</f>
        <v>1118</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14</v>
      </c>
      <c r="C44" s="138"/>
      <c r="D44" s="138"/>
      <c r="E44" s="138">
        <f>'実質公債費比率（分子）の構造'!L$50</f>
        <v>14</v>
      </c>
      <c r="F44" s="138"/>
      <c r="G44" s="138"/>
      <c r="H44" s="138">
        <f>'実質公債費比率（分子）の構造'!M$50</f>
        <v>14</v>
      </c>
      <c r="I44" s="138"/>
      <c r="J44" s="138"/>
      <c r="K44" s="138">
        <f>'実質公債費比率（分子）の構造'!N$50</f>
        <v>15</v>
      </c>
      <c r="L44" s="138"/>
      <c r="M44" s="138"/>
      <c r="N44" s="138">
        <f>'実質公債費比率（分子）の構造'!O$50</f>
        <v>17</v>
      </c>
      <c r="O44" s="138"/>
      <c r="P44" s="138"/>
    </row>
    <row r="45" spans="1:16" x14ac:dyDescent="0.15">
      <c r="A45" s="138" t="s">
        <v>54</v>
      </c>
      <c r="B45" s="138">
        <f>'実質公債費比率（分子）の構造'!K$49</f>
        <v>326</v>
      </c>
      <c r="C45" s="138"/>
      <c r="D45" s="138"/>
      <c r="E45" s="138">
        <f>'実質公債費比率（分子）の構造'!L$49</f>
        <v>265</v>
      </c>
      <c r="F45" s="138"/>
      <c r="G45" s="138"/>
      <c r="H45" s="138">
        <f>'実質公債費比率（分子）の構造'!M$49</f>
        <v>224</v>
      </c>
      <c r="I45" s="138"/>
      <c r="J45" s="138"/>
      <c r="K45" s="138">
        <f>'実質公債費比率（分子）の構造'!N$49</f>
        <v>201</v>
      </c>
      <c r="L45" s="138"/>
      <c r="M45" s="138"/>
      <c r="N45" s="138">
        <f>'実質公債費比率（分子）の構造'!O$49</f>
        <v>193</v>
      </c>
      <c r="O45" s="138"/>
      <c r="P45" s="138"/>
    </row>
    <row r="46" spans="1:16" x14ac:dyDescent="0.15">
      <c r="A46" s="138" t="s">
        <v>55</v>
      </c>
      <c r="B46" s="138">
        <f>'実質公債費比率（分子）の構造'!K$48</f>
        <v>453</v>
      </c>
      <c r="C46" s="138"/>
      <c r="D46" s="138"/>
      <c r="E46" s="138">
        <f>'実質公債費比率（分子）の構造'!L$48</f>
        <v>476</v>
      </c>
      <c r="F46" s="138"/>
      <c r="G46" s="138"/>
      <c r="H46" s="138">
        <f>'実質公債費比率（分子）の構造'!M$48</f>
        <v>470</v>
      </c>
      <c r="I46" s="138"/>
      <c r="J46" s="138"/>
      <c r="K46" s="138">
        <f>'実質公債費比率（分子）の構造'!N$48</f>
        <v>490</v>
      </c>
      <c r="L46" s="138"/>
      <c r="M46" s="138"/>
      <c r="N46" s="138">
        <f>'実質公債費比率（分子）の構造'!O$48</f>
        <v>508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1017</v>
      </c>
      <c r="C49" s="138"/>
      <c r="D49" s="138"/>
      <c r="E49" s="138">
        <f>'実質公債費比率（分子）の構造'!L$45</f>
        <v>853</v>
      </c>
      <c r="F49" s="138"/>
      <c r="G49" s="138"/>
      <c r="H49" s="138">
        <f>'実質公債費比率（分子）の構造'!M$45</f>
        <v>888</v>
      </c>
      <c r="I49" s="138"/>
      <c r="J49" s="138"/>
      <c r="K49" s="138">
        <f>'実質公債費比率（分子）の構造'!N$45</f>
        <v>911</v>
      </c>
      <c r="L49" s="138"/>
      <c r="M49" s="138"/>
      <c r="N49" s="138">
        <f>'実質公債費比率（分子）の構造'!O$45</f>
        <v>940</v>
      </c>
      <c r="O49" s="138"/>
      <c r="P49" s="138"/>
    </row>
    <row r="50" spans="1:16" x14ac:dyDescent="0.15">
      <c r="A50" s="138" t="s">
        <v>59</v>
      </c>
      <c r="B50" s="138" t="e">
        <f>NA()</f>
        <v>#N/A</v>
      </c>
      <c r="C50" s="138">
        <f>IF(ISNUMBER('実質公債費比率（分子）の構造'!K$53),'実質公債費比率（分子）の構造'!K$53,NA())</f>
        <v>811</v>
      </c>
      <c r="D50" s="138" t="e">
        <f>NA()</f>
        <v>#N/A</v>
      </c>
      <c r="E50" s="138" t="e">
        <f>NA()</f>
        <v>#N/A</v>
      </c>
      <c r="F50" s="138">
        <f>IF(ISNUMBER('実質公債費比率（分子）の構造'!L$53),'実質公債費比率（分子）の構造'!L$53,NA())</f>
        <v>583</v>
      </c>
      <c r="G50" s="138" t="e">
        <f>NA()</f>
        <v>#N/A</v>
      </c>
      <c r="H50" s="138" t="e">
        <f>NA()</f>
        <v>#N/A</v>
      </c>
      <c r="I50" s="138">
        <f>IF(ISNUMBER('実質公債費比率（分子）の構造'!M$53),'実質公債費比率（分子）の構造'!M$53,NA())</f>
        <v>553</v>
      </c>
      <c r="J50" s="138" t="e">
        <f>NA()</f>
        <v>#N/A</v>
      </c>
      <c r="K50" s="138" t="e">
        <f>NA()</f>
        <v>#N/A</v>
      </c>
      <c r="L50" s="138">
        <f>IF(ISNUMBER('実質公債費比率（分子）の構造'!N$53),'実質公債費比率（分子）の構造'!N$53,NA())</f>
        <v>584</v>
      </c>
      <c r="M50" s="138" t="e">
        <f>NA()</f>
        <v>#N/A</v>
      </c>
      <c r="N50" s="138" t="e">
        <f>NA()</f>
        <v>#N/A</v>
      </c>
      <c r="O50" s="138">
        <f>IF(ISNUMBER('実質公債費比率（分子）の構造'!O$53),'実質公債費比率（分子）の構造'!O$53,NA())</f>
        <v>540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11650</v>
      </c>
      <c r="E56" s="137"/>
      <c r="F56" s="137"/>
      <c r="G56" s="137">
        <f>'将来負担比率（分子）の構造'!J$52</f>
        <v>11558</v>
      </c>
      <c r="H56" s="137"/>
      <c r="I56" s="137"/>
      <c r="J56" s="137">
        <f>'将来負担比率（分子）の構造'!K$52</f>
        <v>11417</v>
      </c>
      <c r="K56" s="137"/>
      <c r="L56" s="137"/>
      <c r="M56" s="137">
        <f>'将来負担比率（分子）の構造'!L$52</f>
        <v>11558</v>
      </c>
      <c r="N56" s="137"/>
      <c r="O56" s="137"/>
      <c r="P56" s="137">
        <f>'将来負担比率（分子）の構造'!M$52</f>
        <v>11455</v>
      </c>
    </row>
    <row r="57" spans="1:16" x14ac:dyDescent="0.15">
      <c r="A57" s="137" t="s">
        <v>36</v>
      </c>
      <c r="B57" s="137"/>
      <c r="C57" s="137"/>
      <c r="D57" s="137">
        <f>'将来負担比率（分子）の構造'!I$51</f>
        <v>2387</v>
      </c>
      <c r="E57" s="137"/>
      <c r="F57" s="137"/>
      <c r="G57" s="137">
        <f>'将来負担比率（分子）の構造'!J$51</f>
        <v>2082</v>
      </c>
      <c r="H57" s="137"/>
      <c r="I57" s="137"/>
      <c r="J57" s="137">
        <f>'将来負担比率（分子）の構造'!K$51</f>
        <v>2100</v>
      </c>
      <c r="K57" s="137"/>
      <c r="L57" s="137"/>
      <c r="M57" s="137">
        <f>'将来負担比率（分子）の構造'!L$51</f>
        <v>1965</v>
      </c>
      <c r="N57" s="137"/>
      <c r="O57" s="137"/>
      <c r="P57" s="137">
        <f>'将来負担比率（分子）の構造'!M$51</f>
        <v>1966</v>
      </c>
    </row>
    <row r="58" spans="1:16" x14ac:dyDescent="0.15">
      <c r="A58" s="137" t="s">
        <v>35</v>
      </c>
      <c r="B58" s="137"/>
      <c r="C58" s="137"/>
      <c r="D58" s="137">
        <f>'将来負担比率（分子）の構造'!I$50</f>
        <v>1815</v>
      </c>
      <c r="E58" s="137"/>
      <c r="F58" s="137"/>
      <c r="G58" s="137">
        <f>'将来負担比率（分子）の構造'!J$50</f>
        <v>1905</v>
      </c>
      <c r="H58" s="137"/>
      <c r="I58" s="137"/>
      <c r="J58" s="137">
        <f>'将来負担比率（分子）の構造'!K$50</f>
        <v>2703</v>
      </c>
      <c r="K58" s="137"/>
      <c r="L58" s="137"/>
      <c r="M58" s="137">
        <f>'将来負担比率（分子）の構造'!L$50</f>
        <v>2971</v>
      </c>
      <c r="N58" s="137"/>
      <c r="O58" s="137"/>
      <c r="P58" s="137">
        <f>'将来負担比率（分子）の構造'!M$50</f>
        <v>3073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1306</v>
      </c>
      <c r="C62" s="137"/>
      <c r="D62" s="137"/>
      <c r="E62" s="137">
        <f>'将来負担比率（分子）の構造'!J$45</f>
        <v>1272</v>
      </c>
      <c r="F62" s="137"/>
      <c r="G62" s="137"/>
      <c r="H62" s="137">
        <f>'将来負担比率（分子）の構造'!K$45</f>
        <v>1231</v>
      </c>
      <c r="I62" s="137"/>
      <c r="J62" s="137"/>
      <c r="K62" s="137">
        <f>'将来負担比率（分子）の構造'!L$45</f>
        <v>1151</v>
      </c>
      <c r="L62" s="137"/>
      <c r="M62" s="137"/>
      <c r="N62" s="137">
        <f>'将来負担比率（分子）の構造'!M$45</f>
        <v>1179</v>
      </c>
      <c r="O62" s="137"/>
      <c r="P62" s="137"/>
    </row>
    <row r="63" spans="1:16" x14ac:dyDescent="0.15">
      <c r="A63" s="137" t="s">
        <v>28</v>
      </c>
      <c r="B63" s="137">
        <f>'将来負担比率（分子）の構造'!I$44</f>
        <v>2517</v>
      </c>
      <c r="C63" s="137"/>
      <c r="D63" s="137"/>
      <c r="E63" s="137">
        <f>'将来負担比率（分子）の構造'!J$44</f>
        <v>2358</v>
      </c>
      <c r="F63" s="137"/>
      <c r="G63" s="137"/>
      <c r="H63" s="137">
        <f>'将来負担比率（分子）の構造'!K$44</f>
        <v>2296</v>
      </c>
      <c r="I63" s="137"/>
      <c r="J63" s="137"/>
      <c r="K63" s="137">
        <f>'将来負担比率（分子）の構造'!L$44</f>
        <v>2240</v>
      </c>
      <c r="L63" s="137"/>
      <c r="M63" s="137"/>
      <c r="N63" s="137">
        <f>'将来負担比率（分子）の構造'!M$44</f>
        <v>2491</v>
      </c>
      <c r="O63" s="137"/>
      <c r="P63" s="137"/>
    </row>
    <row r="64" spans="1:16" x14ac:dyDescent="0.15">
      <c r="A64" s="137" t="s">
        <v>27</v>
      </c>
      <c r="B64" s="137">
        <f>'将来負担比率（分子）の構造'!I$43</f>
        <v>6110</v>
      </c>
      <c r="C64" s="137"/>
      <c r="D64" s="137"/>
      <c r="E64" s="137">
        <f>'将来負担比率（分子）の構造'!J$43</f>
        <v>5667</v>
      </c>
      <c r="F64" s="137"/>
      <c r="G64" s="137"/>
      <c r="H64" s="137">
        <f>'将来負担比率（分子）の構造'!K$43</f>
        <v>5468</v>
      </c>
      <c r="I64" s="137"/>
      <c r="J64" s="137"/>
      <c r="K64" s="137">
        <f>'将来負担比率（分子）の構造'!L$43</f>
        <v>5343</v>
      </c>
      <c r="L64" s="137"/>
      <c r="M64" s="137"/>
      <c r="N64" s="137">
        <f>'将来負担比率（分子）の構造'!M$43</f>
        <v>5359</v>
      </c>
      <c r="O64" s="137"/>
      <c r="P64" s="137"/>
    </row>
    <row r="65" spans="1:16" x14ac:dyDescent="0.15">
      <c r="A65" s="137" t="s">
        <v>26</v>
      </c>
      <c r="B65" s="137">
        <f>'将来負担比率（分子）の構造'!I$42</f>
        <v>167</v>
      </c>
      <c r="C65" s="137"/>
      <c r="D65" s="137"/>
      <c r="E65" s="137">
        <f>'将来負担比率（分子）の構造'!J$42</f>
        <v>153</v>
      </c>
      <c r="F65" s="137"/>
      <c r="G65" s="137"/>
      <c r="H65" s="137">
        <f>'将来負担比率（分子）の構造'!K$42</f>
        <v>139</v>
      </c>
      <c r="I65" s="137"/>
      <c r="J65" s="137"/>
      <c r="K65" s="137">
        <f>'将来負担比率（分子）の構造'!L$42</f>
        <v>186</v>
      </c>
      <c r="L65" s="137"/>
      <c r="M65" s="137"/>
      <c r="N65" s="137">
        <f>'将来負担比率（分子）の構造'!M$42</f>
        <v>164</v>
      </c>
      <c r="O65" s="137"/>
      <c r="P65" s="137"/>
    </row>
    <row r="66" spans="1:16" x14ac:dyDescent="0.15">
      <c r="A66" s="137" t="s">
        <v>25</v>
      </c>
      <c r="B66" s="137">
        <f>'将来負担比率（分子）の構造'!I$41</f>
        <v>8636</v>
      </c>
      <c r="C66" s="137"/>
      <c r="D66" s="137"/>
      <c r="E66" s="137">
        <f>'将来負担比率（分子）の構造'!J$41</f>
        <v>11732</v>
      </c>
      <c r="F66" s="137"/>
      <c r="G66" s="137"/>
      <c r="H66" s="137">
        <f>'将来負担比率（分子）の構造'!K$41</f>
        <v>11613</v>
      </c>
      <c r="I66" s="137"/>
      <c r="J66" s="137"/>
      <c r="K66" s="137">
        <f>'将来負担比率（分子）の構造'!L$41</f>
        <v>11571</v>
      </c>
      <c r="L66" s="137"/>
      <c r="M66" s="137"/>
      <c r="N66" s="137">
        <f>'将来負担比率（分子）の構造'!M$41</f>
        <v>11308</v>
      </c>
      <c r="O66" s="137"/>
      <c r="P66" s="137"/>
    </row>
    <row r="67" spans="1:16" x14ac:dyDescent="0.15">
      <c r="A67" s="137" t="s">
        <v>63</v>
      </c>
      <c r="B67" s="137" t="e">
        <f>NA()</f>
        <v>#N/A</v>
      </c>
      <c r="C67" s="137">
        <f>IF(ISNUMBER('将来負担比率（分子）の構造'!I$53), IF('将来負担比率（分子）の構造'!I$53 &lt; 0, 0, '将来負担比率（分子）の構造'!I$53), NA())</f>
        <v>2885</v>
      </c>
      <c r="D67" s="137" t="e">
        <f>NA()</f>
        <v>#N/A</v>
      </c>
      <c r="E67" s="137" t="e">
        <f>NA()</f>
        <v>#N/A</v>
      </c>
      <c r="F67" s="137">
        <f>IF(ISNUMBER('将来負担比率（分子）の構造'!J$53), IF('将来負担比率（分子）の構造'!J$53 &lt; 0, 0, '将来負担比率（分子）の構造'!J$53), NA())</f>
        <v>5638</v>
      </c>
      <c r="G67" s="137" t="e">
        <f>NA()</f>
        <v>#N/A</v>
      </c>
      <c r="H67" s="137" t="e">
        <f>NA()</f>
        <v>#N/A</v>
      </c>
      <c r="I67" s="137">
        <f>IF(ISNUMBER('将来負担比率（分子）の構造'!K$53), IF('将来負担比率（分子）の構造'!K$53 &lt; 0, 0, '将来負担比率（分子）の構造'!K$53), NA())</f>
        <v>4528</v>
      </c>
      <c r="J67" s="137" t="e">
        <f>NA()</f>
        <v>#N/A</v>
      </c>
      <c r="K67" s="137" t="e">
        <f>NA()</f>
        <v>#N/A</v>
      </c>
      <c r="L67" s="137">
        <f>IF(ISNUMBER('将来負担比率（分子）の構造'!L$53), IF('将来負担比率（分子）の構造'!L$53 &lt; 0, 0, '将来負担比率（分子）の構造'!L$53), NA())</f>
        <v>3997</v>
      </c>
      <c r="M67" s="137" t="e">
        <f>NA()</f>
        <v>#N/A</v>
      </c>
      <c r="N67" s="137" t="e">
        <f>NA()</f>
        <v>#N/A</v>
      </c>
      <c r="O67" s="137">
        <f>IF(ISNUMBER('将来負担比率（分子）の構造'!M$53), IF('将来負担比率（分子）の構造'!M$53 &lt; 0, 0, '将来負担比率（分子）の構造'!M$53), NA())</f>
        <v>4007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5248207</v>
      </c>
      <c r="S5" s="615"/>
      <c r="T5" s="615"/>
      <c r="U5" s="615"/>
      <c r="V5" s="615"/>
      <c r="W5" s="615"/>
      <c r="X5" s="615"/>
      <c r="Y5" s="616"/>
      <c r="Z5" s="617">
        <v>48.2</v>
      </c>
      <c r="AA5" s="617"/>
      <c r="AB5" s="617"/>
      <c r="AC5" s="617"/>
      <c r="AD5" s="618">
        <v>5011434</v>
      </c>
      <c r="AE5" s="618"/>
      <c r="AF5" s="618"/>
      <c r="AG5" s="618"/>
      <c r="AH5" s="618"/>
      <c r="AI5" s="618"/>
      <c r="AJ5" s="618"/>
      <c r="AK5" s="618"/>
      <c r="AL5" s="619">
        <v>82.5</v>
      </c>
      <c r="AM5" s="620"/>
      <c r="AN5" s="620"/>
      <c r="AO5" s="621"/>
      <c r="AP5" s="611" t="s">
        <v>210</v>
      </c>
      <c r="AQ5" s="612"/>
      <c r="AR5" s="612"/>
      <c r="AS5" s="612"/>
      <c r="AT5" s="612"/>
      <c r="AU5" s="612"/>
      <c r="AV5" s="612"/>
      <c r="AW5" s="612"/>
      <c r="AX5" s="612"/>
      <c r="AY5" s="612"/>
      <c r="AZ5" s="612"/>
      <c r="BA5" s="612"/>
      <c r="BB5" s="612"/>
      <c r="BC5" s="612"/>
      <c r="BD5" s="612"/>
      <c r="BE5" s="612"/>
      <c r="BF5" s="613"/>
      <c r="BG5" s="625">
        <v>5011434</v>
      </c>
      <c r="BH5" s="626"/>
      <c r="BI5" s="626"/>
      <c r="BJ5" s="626"/>
      <c r="BK5" s="626"/>
      <c r="BL5" s="626"/>
      <c r="BM5" s="626"/>
      <c r="BN5" s="627"/>
      <c r="BO5" s="628">
        <v>95.5</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93750</v>
      </c>
      <c r="S6" s="626"/>
      <c r="T6" s="626"/>
      <c r="U6" s="626"/>
      <c r="V6" s="626"/>
      <c r="W6" s="626"/>
      <c r="X6" s="626"/>
      <c r="Y6" s="627"/>
      <c r="Z6" s="628">
        <v>0.9</v>
      </c>
      <c r="AA6" s="628"/>
      <c r="AB6" s="628"/>
      <c r="AC6" s="628"/>
      <c r="AD6" s="629">
        <v>93750</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5011434</v>
      </c>
      <c r="BH6" s="626"/>
      <c r="BI6" s="626"/>
      <c r="BJ6" s="626"/>
      <c r="BK6" s="626"/>
      <c r="BL6" s="626"/>
      <c r="BM6" s="626"/>
      <c r="BN6" s="627"/>
      <c r="BO6" s="628">
        <v>95.5</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95962</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95962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4566</v>
      </c>
      <c r="S7" s="626"/>
      <c r="T7" s="626"/>
      <c r="U7" s="626"/>
      <c r="V7" s="626"/>
      <c r="W7" s="626"/>
      <c r="X7" s="626"/>
      <c r="Y7" s="627"/>
      <c r="Z7" s="628">
        <v>0</v>
      </c>
      <c r="AA7" s="628"/>
      <c r="AB7" s="628"/>
      <c r="AC7" s="628"/>
      <c r="AD7" s="629">
        <v>4566</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2052733</v>
      </c>
      <c r="BH7" s="626"/>
      <c r="BI7" s="626"/>
      <c r="BJ7" s="626"/>
      <c r="BK7" s="626"/>
      <c r="BL7" s="626"/>
      <c r="BM7" s="626"/>
      <c r="BN7" s="627"/>
      <c r="BO7" s="628">
        <v>39.1</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2099809</v>
      </c>
      <c r="CS7" s="626"/>
      <c r="CT7" s="626"/>
      <c r="CU7" s="626"/>
      <c r="CV7" s="626"/>
      <c r="CW7" s="626"/>
      <c r="CX7" s="626"/>
      <c r="CY7" s="627"/>
      <c r="CZ7" s="628">
        <v>20.3</v>
      </c>
      <c r="DA7" s="628"/>
      <c r="DB7" s="628"/>
      <c r="DC7" s="628"/>
      <c r="DD7" s="634">
        <v>75941</v>
      </c>
      <c r="DE7" s="626"/>
      <c r="DF7" s="626"/>
      <c r="DG7" s="626"/>
      <c r="DH7" s="626"/>
      <c r="DI7" s="626"/>
      <c r="DJ7" s="626"/>
      <c r="DK7" s="626"/>
      <c r="DL7" s="626"/>
      <c r="DM7" s="626"/>
      <c r="DN7" s="626"/>
      <c r="DO7" s="626"/>
      <c r="DP7" s="627"/>
      <c r="DQ7" s="634">
        <v>1741345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13628</v>
      </c>
      <c r="S8" s="626"/>
      <c r="T8" s="626"/>
      <c r="U8" s="626"/>
      <c r="V8" s="626"/>
      <c r="W8" s="626"/>
      <c r="X8" s="626"/>
      <c r="Y8" s="627"/>
      <c r="Z8" s="628">
        <v>0.1</v>
      </c>
      <c r="AA8" s="628"/>
      <c r="AB8" s="628"/>
      <c r="AC8" s="628"/>
      <c r="AD8" s="629">
        <v>13628</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55526</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2965908</v>
      </c>
      <c r="CS8" s="626"/>
      <c r="CT8" s="626"/>
      <c r="CU8" s="626"/>
      <c r="CV8" s="626"/>
      <c r="CW8" s="626"/>
      <c r="CX8" s="626"/>
      <c r="CY8" s="627"/>
      <c r="CZ8" s="628">
        <v>28.6</v>
      </c>
      <c r="DA8" s="628"/>
      <c r="DB8" s="628"/>
      <c r="DC8" s="628"/>
      <c r="DD8" s="634">
        <v>8257</v>
      </c>
      <c r="DE8" s="626"/>
      <c r="DF8" s="626"/>
      <c r="DG8" s="626"/>
      <c r="DH8" s="626"/>
      <c r="DI8" s="626"/>
      <c r="DJ8" s="626"/>
      <c r="DK8" s="626"/>
      <c r="DL8" s="626"/>
      <c r="DM8" s="626"/>
      <c r="DN8" s="626"/>
      <c r="DO8" s="626"/>
      <c r="DP8" s="627"/>
      <c r="DQ8" s="634">
        <v>1485977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10338</v>
      </c>
      <c r="S9" s="626"/>
      <c r="T9" s="626"/>
      <c r="U9" s="626"/>
      <c r="V9" s="626"/>
      <c r="W9" s="626"/>
      <c r="X9" s="626"/>
      <c r="Y9" s="627"/>
      <c r="Z9" s="628">
        <v>0.1</v>
      </c>
      <c r="AA9" s="628"/>
      <c r="AB9" s="628"/>
      <c r="AC9" s="628"/>
      <c r="AD9" s="629">
        <v>10338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1461575</v>
      </c>
      <c r="BH9" s="626"/>
      <c r="BI9" s="626"/>
      <c r="BJ9" s="626"/>
      <c r="BK9" s="626"/>
      <c r="BL9" s="626"/>
      <c r="BM9" s="626"/>
      <c r="BN9" s="627"/>
      <c r="BO9" s="628">
        <v>27.8</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1411829</v>
      </c>
      <c r="CS9" s="626"/>
      <c r="CT9" s="626"/>
      <c r="CU9" s="626"/>
      <c r="CV9" s="626"/>
      <c r="CW9" s="626"/>
      <c r="CX9" s="626"/>
      <c r="CY9" s="627"/>
      <c r="CZ9" s="628">
        <v>13.6</v>
      </c>
      <c r="DA9" s="628"/>
      <c r="DB9" s="628"/>
      <c r="DC9" s="628"/>
      <c r="DD9" s="634">
        <v>25926</v>
      </c>
      <c r="DE9" s="626"/>
      <c r="DF9" s="626"/>
      <c r="DG9" s="626"/>
      <c r="DH9" s="626"/>
      <c r="DI9" s="626"/>
      <c r="DJ9" s="626"/>
      <c r="DK9" s="626"/>
      <c r="DL9" s="626"/>
      <c r="DM9" s="626"/>
      <c r="DN9" s="626"/>
      <c r="DO9" s="626"/>
      <c r="DP9" s="627"/>
      <c r="DQ9" s="634">
        <v>1311974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565456</v>
      </c>
      <c r="S10" s="626"/>
      <c r="T10" s="626"/>
      <c r="U10" s="626"/>
      <c r="V10" s="626"/>
      <c r="W10" s="626"/>
      <c r="X10" s="626"/>
      <c r="Y10" s="627"/>
      <c r="Z10" s="628">
        <v>5.2</v>
      </c>
      <c r="AA10" s="628"/>
      <c r="AB10" s="628"/>
      <c r="AC10" s="628"/>
      <c r="AD10" s="629">
        <v>565456</v>
      </c>
      <c r="AE10" s="629"/>
      <c r="AF10" s="629"/>
      <c r="AG10" s="629"/>
      <c r="AH10" s="629"/>
      <c r="AI10" s="629"/>
      <c r="AJ10" s="629"/>
      <c r="AK10" s="629"/>
      <c r="AL10" s="630">
        <v>9.3000000000000007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105903</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2870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2870</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429729</v>
      </c>
      <c r="BH11" s="626"/>
      <c r="BI11" s="626"/>
      <c r="BJ11" s="626"/>
      <c r="BK11" s="626"/>
      <c r="BL11" s="626"/>
      <c r="BM11" s="626"/>
      <c r="BN11" s="627"/>
      <c r="BO11" s="628">
        <v>8.1999999999999993</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411166</v>
      </c>
      <c r="CS11" s="626"/>
      <c r="CT11" s="626"/>
      <c r="CU11" s="626"/>
      <c r="CV11" s="626"/>
      <c r="CW11" s="626"/>
      <c r="CX11" s="626"/>
      <c r="CY11" s="627"/>
      <c r="CZ11" s="628">
        <v>4</v>
      </c>
      <c r="DA11" s="628"/>
      <c r="DB11" s="628"/>
      <c r="DC11" s="628"/>
      <c r="DD11" s="634">
        <v>310736</v>
      </c>
      <c r="DE11" s="626"/>
      <c r="DF11" s="626"/>
      <c r="DG11" s="626"/>
      <c r="DH11" s="626"/>
      <c r="DI11" s="626"/>
      <c r="DJ11" s="626"/>
      <c r="DK11" s="626"/>
      <c r="DL11" s="626"/>
      <c r="DM11" s="626"/>
      <c r="DN11" s="626"/>
      <c r="DO11" s="626"/>
      <c r="DP11" s="627"/>
      <c r="DQ11" s="634">
        <v>153495</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2681436</v>
      </c>
      <c r="BH12" s="626"/>
      <c r="BI12" s="626"/>
      <c r="BJ12" s="626"/>
      <c r="BK12" s="626"/>
      <c r="BL12" s="626"/>
      <c r="BM12" s="626"/>
      <c r="BN12" s="627"/>
      <c r="BO12" s="628">
        <v>51.1</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114822</v>
      </c>
      <c r="CS12" s="626"/>
      <c r="CT12" s="626"/>
      <c r="CU12" s="626"/>
      <c r="CV12" s="626"/>
      <c r="CW12" s="626"/>
      <c r="CX12" s="626"/>
      <c r="CY12" s="627"/>
      <c r="CZ12" s="628">
        <v>1.1000000000000001</v>
      </c>
      <c r="DA12" s="628"/>
      <c r="DB12" s="628"/>
      <c r="DC12" s="628"/>
      <c r="DD12" s="634">
        <v>1274</v>
      </c>
      <c r="DE12" s="626"/>
      <c r="DF12" s="626"/>
      <c r="DG12" s="626"/>
      <c r="DH12" s="626"/>
      <c r="DI12" s="626"/>
      <c r="DJ12" s="626"/>
      <c r="DK12" s="626"/>
      <c r="DL12" s="626"/>
      <c r="DM12" s="626"/>
      <c r="DN12" s="626"/>
      <c r="DO12" s="626"/>
      <c r="DP12" s="627"/>
      <c r="DQ12" s="634">
        <v>83489</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25467</v>
      </c>
      <c r="S13" s="626"/>
      <c r="T13" s="626"/>
      <c r="U13" s="626"/>
      <c r="V13" s="626"/>
      <c r="W13" s="626"/>
      <c r="X13" s="626"/>
      <c r="Y13" s="627"/>
      <c r="Z13" s="628">
        <v>0.2</v>
      </c>
      <c r="AA13" s="628"/>
      <c r="AB13" s="628"/>
      <c r="AC13" s="628"/>
      <c r="AD13" s="629">
        <v>25467</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2679153</v>
      </c>
      <c r="BH13" s="626"/>
      <c r="BI13" s="626"/>
      <c r="BJ13" s="626"/>
      <c r="BK13" s="626"/>
      <c r="BL13" s="626"/>
      <c r="BM13" s="626"/>
      <c r="BN13" s="627"/>
      <c r="BO13" s="628">
        <v>51</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1253181</v>
      </c>
      <c r="CS13" s="626"/>
      <c r="CT13" s="626"/>
      <c r="CU13" s="626"/>
      <c r="CV13" s="626"/>
      <c r="CW13" s="626"/>
      <c r="CX13" s="626"/>
      <c r="CY13" s="627"/>
      <c r="CZ13" s="628">
        <v>12.1</v>
      </c>
      <c r="DA13" s="628"/>
      <c r="DB13" s="628"/>
      <c r="DC13" s="628"/>
      <c r="DD13" s="634">
        <v>446250</v>
      </c>
      <c r="DE13" s="626"/>
      <c r="DF13" s="626"/>
      <c r="DG13" s="626"/>
      <c r="DH13" s="626"/>
      <c r="DI13" s="626"/>
      <c r="DJ13" s="626"/>
      <c r="DK13" s="626"/>
      <c r="DL13" s="626"/>
      <c r="DM13" s="626"/>
      <c r="DN13" s="626"/>
      <c r="DO13" s="626"/>
      <c r="DP13" s="627"/>
      <c r="DQ13" s="634">
        <v>927862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84202</v>
      </c>
      <c r="BH14" s="626"/>
      <c r="BI14" s="626"/>
      <c r="BJ14" s="626"/>
      <c r="BK14" s="626"/>
      <c r="BL14" s="626"/>
      <c r="BM14" s="626"/>
      <c r="BN14" s="627"/>
      <c r="BO14" s="628">
        <v>1.6</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362995</v>
      </c>
      <c r="CS14" s="626"/>
      <c r="CT14" s="626"/>
      <c r="CU14" s="626"/>
      <c r="CV14" s="626"/>
      <c r="CW14" s="626"/>
      <c r="CX14" s="626"/>
      <c r="CY14" s="627"/>
      <c r="CZ14" s="628">
        <v>3.5</v>
      </c>
      <c r="DA14" s="628"/>
      <c r="DB14" s="628"/>
      <c r="DC14" s="628"/>
      <c r="DD14" s="634">
        <v>21865</v>
      </c>
      <c r="DE14" s="626"/>
      <c r="DF14" s="626"/>
      <c r="DG14" s="626"/>
      <c r="DH14" s="626"/>
      <c r="DI14" s="626"/>
      <c r="DJ14" s="626"/>
      <c r="DK14" s="626"/>
      <c r="DL14" s="626"/>
      <c r="DM14" s="626"/>
      <c r="DN14" s="626"/>
      <c r="DO14" s="626"/>
      <c r="DP14" s="627"/>
      <c r="DQ14" s="634">
        <v>336865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21778</v>
      </c>
      <c r="S15" s="626"/>
      <c r="T15" s="626"/>
      <c r="U15" s="626"/>
      <c r="V15" s="626"/>
      <c r="W15" s="626"/>
      <c r="X15" s="626"/>
      <c r="Y15" s="627"/>
      <c r="Z15" s="628">
        <v>0.2</v>
      </c>
      <c r="AA15" s="628"/>
      <c r="AB15" s="628"/>
      <c r="AC15" s="628"/>
      <c r="AD15" s="629">
        <v>21778</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193063</v>
      </c>
      <c r="BH15" s="626"/>
      <c r="BI15" s="626"/>
      <c r="BJ15" s="626"/>
      <c r="BK15" s="626"/>
      <c r="BL15" s="626"/>
      <c r="BM15" s="626"/>
      <c r="BN15" s="627"/>
      <c r="BO15" s="628">
        <v>3.7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700534</v>
      </c>
      <c r="CS15" s="626"/>
      <c r="CT15" s="626"/>
      <c r="CU15" s="626"/>
      <c r="CV15" s="626"/>
      <c r="CW15" s="626"/>
      <c r="CX15" s="626"/>
      <c r="CY15" s="627"/>
      <c r="CZ15" s="628">
        <v>6.8</v>
      </c>
      <c r="DA15" s="628"/>
      <c r="DB15" s="628"/>
      <c r="DC15" s="628"/>
      <c r="DD15" s="634">
        <v>72105</v>
      </c>
      <c r="DE15" s="626"/>
      <c r="DF15" s="626"/>
      <c r="DG15" s="626"/>
      <c r="DH15" s="626"/>
      <c r="DI15" s="626"/>
      <c r="DJ15" s="626"/>
      <c r="DK15" s="626"/>
      <c r="DL15" s="626"/>
      <c r="DM15" s="626"/>
      <c r="DN15" s="626"/>
      <c r="DO15" s="626"/>
      <c r="DP15" s="627"/>
      <c r="DQ15" s="634">
        <v>654414</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407690</v>
      </c>
      <c r="S16" s="626"/>
      <c r="T16" s="626"/>
      <c r="U16" s="626"/>
      <c r="V16" s="626"/>
      <c r="W16" s="626"/>
      <c r="X16" s="626"/>
      <c r="Y16" s="627"/>
      <c r="Z16" s="628">
        <v>3.7</v>
      </c>
      <c r="AA16" s="628"/>
      <c r="AB16" s="628"/>
      <c r="AC16" s="628"/>
      <c r="AD16" s="629">
        <v>297747</v>
      </c>
      <c r="AE16" s="629"/>
      <c r="AF16" s="629"/>
      <c r="AG16" s="629"/>
      <c r="AH16" s="629"/>
      <c r="AI16" s="629"/>
      <c r="AJ16" s="629"/>
      <c r="AK16" s="629"/>
      <c r="AL16" s="630">
        <v>4.9000000000000004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297747</v>
      </c>
      <c r="S17" s="626"/>
      <c r="T17" s="626"/>
      <c r="U17" s="626"/>
      <c r="V17" s="626"/>
      <c r="W17" s="626"/>
      <c r="X17" s="626"/>
      <c r="Y17" s="627"/>
      <c r="Z17" s="628">
        <v>2.7</v>
      </c>
      <c r="AA17" s="628"/>
      <c r="AB17" s="628"/>
      <c r="AC17" s="628"/>
      <c r="AD17" s="629">
        <v>297747</v>
      </c>
      <c r="AE17" s="629"/>
      <c r="AF17" s="629"/>
      <c r="AG17" s="629"/>
      <c r="AH17" s="629"/>
      <c r="AI17" s="629"/>
      <c r="AJ17" s="629"/>
      <c r="AK17" s="629"/>
      <c r="AL17" s="630">
        <v>4.9000000000000004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939503</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939503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109943</v>
      </c>
      <c r="S18" s="626"/>
      <c r="T18" s="626"/>
      <c r="U18" s="626"/>
      <c r="V18" s="626"/>
      <c r="W18" s="626"/>
      <c r="X18" s="626"/>
      <c r="Y18" s="627"/>
      <c r="Z18" s="628">
        <v>1</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236773</v>
      </c>
      <c r="BH19" s="626"/>
      <c r="BI19" s="626"/>
      <c r="BJ19" s="626"/>
      <c r="BK19" s="626"/>
      <c r="BL19" s="626"/>
      <c r="BM19" s="626"/>
      <c r="BN19" s="627"/>
      <c r="BO19" s="628">
        <v>4.5</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6390880</v>
      </c>
      <c r="S20" s="626"/>
      <c r="T20" s="626"/>
      <c r="U20" s="626"/>
      <c r="V20" s="626"/>
      <c r="W20" s="626"/>
      <c r="X20" s="626"/>
      <c r="Y20" s="627"/>
      <c r="Z20" s="628">
        <v>58.7</v>
      </c>
      <c r="AA20" s="628"/>
      <c r="AB20" s="628"/>
      <c r="AC20" s="628"/>
      <c r="AD20" s="629">
        <v>6044164</v>
      </c>
      <c r="AE20" s="629"/>
      <c r="AF20" s="629"/>
      <c r="AG20" s="629"/>
      <c r="AH20" s="629"/>
      <c r="AI20" s="629"/>
      <c r="AJ20" s="629"/>
      <c r="AK20" s="629"/>
      <c r="AL20" s="630">
        <v>99.5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236773</v>
      </c>
      <c r="BH20" s="626"/>
      <c r="BI20" s="626"/>
      <c r="BJ20" s="626"/>
      <c r="BK20" s="626"/>
      <c r="BL20" s="626"/>
      <c r="BM20" s="626"/>
      <c r="BN20" s="627"/>
      <c r="BO20" s="628">
        <v>4.5</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10358579</v>
      </c>
      <c r="CS20" s="626"/>
      <c r="CT20" s="626"/>
      <c r="CU20" s="626"/>
      <c r="CV20" s="626"/>
      <c r="CW20" s="626"/>
      <c r="CX20" s="626"/>
      <c r="CY20" s="627"/>
      <c r="CZ20" s="628">
        <v>100</v>
      </c>
      <c r="DA20" s="628"/>
      <c r="DB20" s="628"/>
      <c r="DC20" s="628"/>
      <c r="DD20" s="634">
        <v>962354</v>
      </c>
      <c r="DE20" s="626"/>
      <c r="DF20" s="626"/>
      <c r="DG20" s="626"/>
      <c r="DH20" s="626"/>
      <c r="DI20" s="626"/>
      <c r="DJ20" s="626"/>
      <c r="DK20" s="626"/>
      <c r="DL20" s="626"/>
      <c r="DM20" s="626"/>
      <c r="DN20" s="626"/>
      <c r="DO20" s="626"/>
      <c r="DP20" s="627"/>
      <c r="DQ20" s="634">
        <v>7733756</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5440</v>
      </c>
      <c r="S21" s="626"/>
      <c r="T21" s="626"/>
      <c r="U21" s="626"/>
      <c r="V21" s="626"/>
      <c r="W21" s="626"/>
      <c r="X21" s="626"/>
      <c r="Y21" s="627"/>
      <c r="Z21" s="628">
        <v>0</v>
      </c>
      <c r="AA21" s="628"/>
      <c r="AB21" s="628"/>
      <c r="AC21" s="628"/>
      <c r="AD21" s="629">
        <v>5440</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5973</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177647</v>
      </c>
      <c r="S23" s="626"/>
      <c r="T23" s="626"/>
      <c r="U23" s="626"/>
      <c r="V23" s="626"/>
      <c r="W23" s="626"/>
      <c r="X23" s="626"/>
      <c r="Y23" s="627"/>
      <c r="Z23" s="628">
        <v>1.6</v>
      </c>
      <c r="AA23" s="628"/>
      <c r="AB23" s="628"/>
      <c r="AC23" s="628"/>
      <c r="AD23" s="629">
        <v>14945</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236773</v>
      </c>
      <c r="BH23" s="626"/>
      <c r="BI23" s="626"/>
      <c r="BJ23" s="626"/>
      <c r="BK23" s="626"/>
      <c r="BL23" s="626"/>
      <c r="BM23" s="626"/>
      <c r="BN23" s="627"/>
      <c r="BO23" s="628">
        <v>4.5</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14643</v>
      </c>
      <c r="S24" s="626"/>
      <c r="T24" s="626"/>
      <c r="U24" s="626"/>
      <c r="V24" s="626"/>
      <c r="W24" s="626"/>
      <c r="X24" s="626"/>
      <c r="Y24" s="627"/>
      <c r="Z24" s="628">
        <v>0.1</v>
      </c>
      <c r="AA24" s="628"/>
      <c r="AB24" s="628"/>
      <c r="AC24" s="628"/>
      <c r="AD24" s="629">
        <v>190</v>
      </c>
      <c r="AE24" s="629"/>
      <c r="AF24" s="629"/>
      <c r="AG24" s="629"/>
      <c r="AH24" s="629"/>
      <c r="AI24" s="629"/>
      <c r="AJ24" s="629"/>
      <c r="AK24" s="629"/>
      <c r="AL24" s="630">
        <v>0</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3718312</v>
      </c>
      <c r="CS24" s="615"/>
      <c r="CT24" s="615"/>
      <c r="CU24" s="615"/>
      <c r="CV24" s="615"/>
      <c r="CW24" s="615"/>
      <c r="CX24" s="615"/>
      <c r="CY24" s="616"/>
      <c r="CZ24" s="652">
        <v>35.9</v>
      </c>
      <c r="DA24" s="653"/>
      <c r="DB24" s="653"/>
      <c r="DC24" s="654"/>
      <c r="DD24" s="651">
        <v>2645411</v>
      </c>
      <c r="DE24" s="615"/>
      <c r="DF24" s="615"/>
      <c r="DG24" s="615"/>
      <c r="DH24" s="615"/>
      <c r="DI24" s="615"/>
      <c r="DJ24" s="615"/>
      <c r="DK24" s="616"/>
      <c r="DL24" s="651">
        <v>2449380</v>
      </c>
      <c r="DM24" s="615"/>
      <c r="DN24" s="615"/>
      <c r="DO24" s="615"/>
      <c r="DP24" s="615"/>
      <c r="DQ24" s="615"/>
      <c r="DR24" s="615"/>
      <c r="DS24" s="615"/>
      <c r="DT24" s="615"/>
      <c r="DU24" s="615"/>
      <c r="DV24" s="616"/>
      <c r="DW24" s="619">
        <v>37.799999999999997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1007272</v>
      </c>
      <c r="S25" s="626"/>
      <c r="T25" s="626"/>
      <c r="U25" s="626"/>
      <c r="V25" s="626"/>
      <c r="W25" s="626"/>
      <c r="X25" s="626"/>
      <c r="Y25" s="627"/>
      <c r="Z25" s="628">
        <v>9.3000000000000007</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1463299</v>
      </c>
      <c r="CS25" s="657"/>
      <c r="CT25" s="657"/>
      <c r="CU25" s="657"/>
      <c r="CV25" s="657"/>
      <c r="CW25" s="657"/>
      <c r="CX25" s="657"/>
      <c r="CY25" s="658"/>
      <c r="CZ25" s="659">
        <v>14.1</v>
      </c>
      <c r="DA25" s="660"/>
      <c r="DB25" s="660"/>
      <c r="DC25" s="661"/>
      <c r="DD25" s="634">
        <v>1275151</v>
      </c>
      <c r="DE25" s="657"/>
      <c r="DF25" s="657"/>
      <c r="DG25" s="657"/>
      <c r="DH25" s="657"/>
      <c r="DI25" s="657"/>
      <c r="DJ25" s="657"/>
      <c r="DK25" s="658"/>
      <c r="DL25" s="634">
        <v>1257176</v>
      </c>
      <c r="DM25" s="657"/>
      <c r="DN25" s="657"/>
      <c r="DO25" s="657"/>
      <c r="DP25" s="657"/>
      <c r="DQ25" s="657"/>
      <c r="DR25" s="657"/>
      <c r="DS25" s="657"/>
      <c r="DT25" s="657"/>
      <c r="DU25" s="657"/>
      <c r="DV25" s="658"/>
      <c r="DW25" s="630">
        <v>19.399999999999999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1030082</v>
      </c>
      <c r="CS26" s="626"/>
      <c r="CT26" s="626"/>
      <c r="CU26" s="626"/>
      <c r="CV26" s="626"/>
      <c r="CW26" s="626"/>
      <c r="CX26" s="626"/>
      <c r="CY26" s="627"/>
      <c r="CZ26" s="659">
        <v>9.9</v>
      </c>
      <c r="DA26" s="660"/>
      <c r="DB26" s="660"/>
      <c r="DC26" s="661"/>
      <c r="DD26" s="634">
        <v>852774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925758</v>
      </c>
      <c r="S27" s="626"/>
      <c r="T27" s="626"/>
      <c r="U27" s="626"/>
      <c r="V27" s="626"/>
      <c r="W27" s="626"/>
      <c r="X27" s="626"/>
      <c r="Y27" s="627"/>
      <c r="Z27" s="628">
        <v>8.5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5248207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1315510</v>
      </c>
      <c r="CS27" s="657"/>
      <c r="CT27" s="657"/>
      <c r="CU27" s="657"/>
      <c r="CV27" s="657"/>
      <c r="CW27" s="657"/>
      <c r="CX27" s="657"/>
      <c r="CY27" s="658"/>
      <c r="CZ27" s="659">
        <v>12.7</v>
      </c>
      <c r="DA27" s="660"/>
      <c r="DB27" s="660"/>
      <c r="DC27" s="661"/>
      <c r="DD27" s="634">
        <v>430757</v>
      </c>
      <c r="DE27" s="657"/>
      <c r="DF27" s="657"/>
      <c r="DG27" s="657"/>
      <c r="DH27" s="657"/>
      <c r="DI27" s="657"/>
      <c r="DJ27" s="657"/>
      <c r="DK27" s="658"/>
      <c r="DL27" s="634">
        <v>252701</v>
      </c>
      <c r="DM27" s="657"/>
      <c r="DN27" s="657"/>
      <c r="DO27" s="657"/>
      <c r="DP27" s="657"/>
      <c r="DQ27" s="657"/>
      <c r="DR27" s="657"/>
      <c r="DS27" s="657"/>
      <c r="DT27" s="657"/>
      <c r="DU27" s="657"/>
      <c r="DV27" s="658"/>
      <c r="DW27" s="630">
        <v>3.9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25174</v>
      </c>
      <c r="S28" s="626"/>
      <c r="T28" s="626"/>
      <c r="U28" s="626"/>
      <c r="V28" s="626"/>
      <c r="W28" s="626"/>
      <c r="X28" s="626"/>
      <c r="Y28" s="627"/>
      <c r="Z28" s="628">
        <v>0.2</v>
      </c>
      <c r="AA28" s="628"/>
      <c r="AB28" s="628"/>
      <c r="AC28" s="628"/>
      <c r="AD28" s="629">
        <v>3767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939503</v>
      </c>
      <c r="CS28" s="626"/>
      <c r="CT28" s="626"/>
      <c r="CU28" s="626"/>
      <c r="CV28" s="626"/>
      <c r="CW28" s="626"/>
      <c r="CX28" s="626"/>
      <c r="CY28" s="627"/>
      <c r="CZ28" s="659">
        <v>9.1</v>
      </c>
      <c r="DA28" s="660"/>
      <c r="DB28" s="660"/>
      <c r="DC28" s="661"/>
      <c r="DD28" s="634">
        <v>939503</v>
      </c>
      <c r="DE28" s="626"/>
      <c r="DF28" s="626"/>
      <c r="DG28" s="626"/>
      <c r="DH28" s="626"/>
      <c r="DI28" s="626"/>
      <c r="DJ28" s="626"/>
      <c r="DK28" s="627"/>
      <c r="DL28" s="634">
        <v>939503</v>
      </c>
      <c r="DM28" s="626"/>
      <c r="DN28" s="626"/>
      <c r="DO28" s="626"/>
      <c r="DP28" s="626"/>
      <c r="DQ28" s="626"/>
      <c r="DR28" s="626"/>
      <c r="DS28" s="626"/>
      <c r="DT28" s="626"/>
      <c r="DU28" s="626"/>
      <c r="DV28" s="627"/>
      <c r="DW28" s="630">
        <v>14.5</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676841</v>
      </c>
      <c r="S29" s="626"/>
      <c r="T29" s="626"/>
      <c r="U29" s="626"/>
      <c r="V29" s="626"/>
      <c r="W29" s="626"/>
      <c r="X29" s="626"/>
      <c r="Y29" s="627"/>
      <c r="Z29" s="628">
        <v>6.2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939503</v>
      </c>
      <c r="CS29" s="657"/>
      <c r="CT29" s="657"/>
      <c r="CU29" s="657"/>
      <c r="CV29" s="657"/>
      <c r="CW29" s="657"/>
      <c r="CX29" s="657"/>
      <c r="CY29" s="658"/>
      <c r="CZ29" s="659">
        <v>9.1</v>
      </c>
      <c r="DA29" s="660"/>
      <c r="DB29" s="660"/>
      <c r="DC29" s="661"/>
      <c r="DD29" s="634">
        <v>939503</v>
      </c>
      <c r="DE29" s="657"/>
      <c r="DF29" s="657"/>
      <c r="DG29" s="657"/>
      <c r="DH29" s="657"/>
      <c r="DI29" s="657"/>
      <c r="DJ29" s="657"/>
      <c r="DK29" s="658"/>
      <c r="DL29" s="634">
        <v>939503</v>
      </c>
      <c r="DM29" s="657"/>
      <c r="DN29" s="657"/>
      <c r="DO29" s="657"/>
      <c r="DP29" s="657"/>
      <c r="DQ29" s="657"/>
      <c r="DR29" s="657"/>
      <c r="DS29" s="657"/>
      <c r="DT29" s="657"/>
      <c r="DU29" s="657"/>
      <c r="DV29" s="658"/>
      <c r="DW29" s="630">
        <v>14.5</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460358</v>
      </c>
      <c r="S30" s="626"/>
      <c r="T30" s="626"/>
      <c r="U30" s="626"/>
      <c r="V30" s="626"/>
      <c r="W30" s="626"/>
      <c r="X30" s="626"/>
      <c r="Y30" s="627"/>
      <c r="Z30" s="628">
        <v>4.2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96.8</v>
      </c>
      <c r="BN30" s="684"/>
      <c r="BO30" s="684"/>
      <c r="BP30" s="684"/>
      <c r="BQ30" s="685"/>
      <c r="BR30" s="683">
        <v>99.1</v>
      </c>
      <c r="BS30" s="684"/>
      <c r="BT30" s="684"/>
      <c r="BU30" s="684"/>
      <c r="BV30" s="684"/>
      <c r="BW30" s="684"/>
      <c r="BX30" s="620">
        <v>96.5</v>
      </c>
      <c r="BY30" s="684"/>
      <c r="BZ30" s="684"/>
      <c r="CA30" s="684"/>
      <c r="CB30" s="685"/>
      <c r="CD30" s="688"/>
      <c r="CE30" s="689"/>
      <c r="CF30" s="639" t="s">
        <v>293</v>
      </c>
      <c r="CG30" s="640"/>
      <c r="CH30" s="640"/>
      <c r="CI30" s="640"/>
      <c r="CJ30" s="640"/>
      <c r="CK30" s="640"/>
      <c r="CL30" s="640"/>
      <c r="CM30" s="640"/>
      <c r="CN30" s="640"/>
      <c r="CO30" s="640"/>
      <c r="CP30" s="640"/>
      <c r="CQ30" s="641"/>
      <c r="CR30" s="625">
        <v>827441</v>
      </c>
      <c r="CS30" s="626"/>
      <c r="CT30" s="626"/>
      <c r="CU30" s="626"/>
      <c r="CV30" s="626"/>
      <c r="CW30" s="626"/>
      <c r="CX30" s="626"/>
      <c r="CY30" s="627"/>
      <c r="CZ30" s="659">
        <v>8</v>
      </c>
      <c r="DA30" s="660"/>
      <c r="DB30" s="660"/>
      <c r="DC30" s="661"/>
      <c r="DD30" s="634">
        <v>827441</v>
      </c>
      <c r="DE30" s="626"/>
      <c r="DF30" s="626"/>
      <c r="DG30" s="626"/>
      <c r="DH30" s="626"/>
      <c r="DI30" s="626"/>
      <c r="DJ30" s="626"/>
      <c r="DK30" s="627"/>
      <c r="DL30" s="634">
        <v>827441</v>
      </c>
      <c r="DM30" s="626"/>
      <c r="DN30" s="626"/>
      <c r="DO30" s="626"/>
      <c r="DP30" s="626"/>
      <c r="DQ30" s="626"/>
      <c r="DR30" s="626"/>
      <c r="DS30" s="626"/>
      <c r="DT30" s="626"/>
      <c r="DU30" s="626"/>
      <c r="DV30" s="627"/>
      <c r="DW30" s="630">
        <v>12.8</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510837</v>
      </c>
      <c r="S31" s="626"/>
      <c r="T31" s="626"/>
      <c r="U31" s="626"/>
      <c r="V31" s="626"/>
      <c r="W31" s="626"/>
      <c r="X31" s="626"/>
      <c r="Y31" s="627"/>
      <c r="Z31" s="628">
        <v>4.7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95.9</v>
      </c>
      <c r="BN31" s="681"/>
      <c r="BO31" s="681"/>
      <c r="BP31" s="681"/>
      <c r="BQ31" s="682"/>
      <c r="BR31" s="680">
        <v>99</v>
      </c>
      <c r="BS31" s="657"/>
      <c r="BT31" s="657"/>
      <c r="BU31" s="657"/>
      <c r="BV31" s="657"/>
      <c r="BW31" s="657"/>
      <c r="BX31" s="631">
        <v>95.7</v>
      </c>
      <c r="BY31" s="681"/>
      <c r="BZ31" s="681"/>
      <c r="CA31" s="681"/>
      <c r="CB31" s="682"/>
      <c r="CD31" s="688"/>
      <c r="CE31" s="689"/>
      <c r="CF31" s="639" t="s">
        <v>297</v>
      </c>
      <c r="CG31" s="640"/>
      <c r="CH31" s="640"/>
      <c r="CI31" s="640"/>
      <c r="CJ31" s="640"/>
      <c r="CK31" s="640"/>
      <c r="CL31" s="640"/>
      <c r="CM31" s="640"/>
      <c r="CN31" s="640"/>
      <c r="CO31" s="640"/>
      <c r="CP31" s="640"/>
      <c r="CQ31" s="641"/>
      <c r="CR31" s="625">
        <v>112062</v>
      </c>
      <c r="CS31" s="657"/>
      <c r="CT31" s="657"/>
      <c r="CU31" s="657"/>
      <c r="CV31" s="657"/>
      <c r="CW31" s="657"/>
      <c r="CX31" s="657"/>
      <c r="CY31" s="658"/>
      <c r="CZ31" s="659">
        <v>1.1000000000000001</v>
      </c>
      <c r="DA31" s="660"/>
      <c r="DB31" s="660"/>
      <c r="DC31" s="661"/>
      <c r="DD31" s="634">
        <v>112062</v>
      </c>
      <c r="DE31" s="657"/>
      <c r="DF31" s="657"/>
      <c r="DG31" s="657"/>
      <c r="DH31" s="657"/>
      <c r="DI31" s="657"/>
      <c r="DJ31" s="657"/>
      <c r="DK31" s="658"/>
      <c r="DL31" s="634">
        <v>112062</v>
      </c>
      <c r="DM31" s="657"/>
      <c r="DN31" s="657"/>
      <c r="DO31" s="657"/>
      <c r="DP31" s="657"/>
      <c r="DQ31" s="657"/>
      <c r="DR31" s="657"/>
      <c r="DS31" s="657"/>
      <c r="DT31" s="657"/>
      <c r="DU31" s="657"/>
      <c r="DV31" s="658"/>
      <c r="DW31" s="630">
        <v>1.7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116888</v>
      </c>
      <c r="S32" s="626"/>
      <c r="T32" s="626"/>
      <c r="U32" s="626"/>
      <c r="V32" s="626"/>
      <c r="W32" s="626"/>
      <c r="X32" s="626"/>
      <c r="Y32" s="627"/>
      <c r="Z32" s="628">
        <v>1.1000000000000001</v>
      </c>
      <c r="AA32" s="628"/>
      <c r="AB32" s="628"/>
      <c r="AC32" s="628"/>
      <c r="AD32" s="629">
        <v>7288</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97.2</v>
      </c>
      <c r="BN32" s="693"/>
      <c r="BO32" s="693"/>
      <c r="BP32" s="693"/>
      <c r="BQ32" s="695"/>
      <c r="BR32" s="692">
        <v>99.2</v>
      </c>
      <c r="BS32" s="693"/>
      <c r="BT32" s="693"/>
      <c r="BU32" s="693"/>
      <c r="BV32" s="693"/>
      <c r="BW32" s="693"/>
      <c r="BX32" s="694">
        <v>96.9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564608</v>
      </c>
      <c r="S33" s="626"/>
      <c r="T33" s="626"/>
      <c r="U33" s="626"/>
      <c r="V33" s="626"/>
      <c r="W33" s="626"/>
      <c r="X33" s="626"/>
      <c r="Y33" s="627"/>
      <c r="Z33" s="628">
        <v>5.2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5677913</v>
      </c>
      <c r="CS33" s="657"/>
      <c r="CT33" s="657"/>
      <c r="CU33" s="657"/>
      <c r="CV33" s="657"/>
      <c r="CW33" s="657"/>
      <c r="CX33" s="657"/>
      <c r="CY33" s="658"/>
      <c r="CZ33" s="659">
        <v>54.8</v>
      </c>
      <c r="DA33" s="660"/>
      <c r="DB33" s="660"/>
      <c r="DC33" s="661"/>
      <c r="DD33" s="634">
        <v>4745272</v>
      </c>
      <c r="DE33" s="657"/>
      <c r="DF33" s="657"/>
      <c r="DG33" s="657"/>
      <c r="DH33" s="657"/>
      <c r="DI33" s="657"/>
      <c r="DJ33" s="657"/>
      <c r="DK33" s="658"/>
      <c r="DL33" s="634">
        <v>2987058</v>
      </c>
      <c r="DM33" s="657"/>
      <c r="DN33" s="657"/>
      <c r="DO33" s="657"/>
      <c r="DP33" s="657"/>
      <c r="DQ33" s="657"/>
      <c r="DR33" s="657"/>
      <c r="DS33" s="657"/>
      <c r="DT33" s="657"/>
      <c r="DU33" s="657"/>
      <c r="DV33" s="658"/>
      <c r="DW33" s="630">
        <v>46.1</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1735084</v>
      </c>
      <c r="CS34" s="626"/>
      <c r="CT34" s="626"/>
      <c r="CU34" s="626"/>
      <c r="CV34" s="626"/>
      <c r="CW34" s="626"/>
      <c r="CX34" s="626"/>
      <c r="CY34" s="627"/>
      <c r="CZ34" s="659">
        <v>16.8</v>
      </c>
      <c r="DA34" s="660"/>
      <c r="DB34" s="660"/>
      <c r="DC34" s="661"/>
      <c r="DD34" s="634">
        <v>1499461</v>
      </c>
      <c r="DE34" s="626"/>
      <c r="DF34" s="626"/>
      <c r="DG34" s="626"/>
      <c r="DH34" s="626"/>
      <c r="DI34" s="626"/>
      <c r="DJ34" s="626"/>
      <c r="DK34" s="627"/>
      <c r="DL34" s="634">
        <v>760407</v>
      </c>
      <c r="DM34" s="626"/>
      <c r="DN34" s="626"/>
      <c r="DO34" s="626"/>
      <c r="DP34" s="626"/>
      <c r="DQ34" s="626"/>
      <c r="DR34" s="626"/>
      <c r="DS34" s="626"/>
      <c r="DT34" s="626"/>
      <c r="DU34" s="626"/>
      <c r="DV34" s="627"/>
      <c r="DW34" s="630">
        <v>11.7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409208</v>
      </c>
      <c r="S35" s="626"/>
      <c r="T35" s="626"/>
      <c r="U35" s="626"/>
      <c r="V35" s="626"/>
      <c r="W35" s="626"/>
      <c r="X35" s="626"/>
      <c r="Y35" s="627"/>
      <c r="Z35" s="628">
        <v>3.8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1500276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200183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21195</v>
      </c>
      <c r="CS35" s="657"/>
      <c r="CT35" s="657"/>
      <c r="CU35" s="657"/>
      <c r="CV35" s="657"/>
      <c r="CW35" s="657"/>
      <c r="CX35" s="657"/>
      <c r="CY35" s="658"/>
      <c r="CZ35" s="659">
        <v>0.2</v>
      </c>
      <c r="DA35" s="660"/>
      <c r="DB35" s="660"/>
      <c r="DC35" s="661"/>
      <c r="DD35" s="634">
        <v>13560</v>
      </c>
      <c r="DE35" s="657"/>
      <c r="DF35" s="657"/>
      <c r="DG35" s="657"/>
      <c r="DH35" s="657"/>
      <c r="DI35" s="657"/>
      <c r="DJ35" s="657"/>
      <c r="DK35" s="658"/>
      <c r="DL35" s="634">
        <v>9318</v>
      </c>
      <c r="DM35" s="657"/>
      <c r="DN35" s="657"/>
      <c r="DO35" s="657"/>
      <c r="DP35" s="657"/>
      <c r="DQ35" s="657"/>
      <c r="DR35" s="657"/>
      <c r="DS35" s="657"/>
      <c r="DT35" s="657"/>
      <c r="DU35" s="657"/>
      <c r="DV35" s="658"/>
      <c r="DW35" s="630">
        <v>0.1</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10882319</v>
      </c>
      <c r="S36" s="698"/>
      <c r="T36" s="698"/>
      <c r="U36" s="698"/>
      <c r="V36" s="698"/>
      <c r="W36" s="698"/>
      <c r="X36" s="698"/>
      <c r="Y36" s="699"/>
      <c r="Z36" s="700">
        <v>100</v>
      </c>
      <c r="AA36" s="700"/>
      <c r="AB36" s="700"/>
      <c r="AC36" s="700"/>
      <c r="AD36" s="701">
        <v>6075794</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598341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178001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2278525</v>
      </c>
      <c r="CS36" s="626"/>
      <c r="CT36" s="626"/>
      <c r="CU36" s="626"/>
      <c r="CV36" s="626"/>
      <c r="CW36" s="626"/>
      <c r="CX36" s="626"/>
      <c r="CY36" s="627"/>
      <c r="CZ36" s="659">
        <v>22</v>
      </c>
      <c r="DA36" s="660"/>
      <c r="DB36" s="660"/>
      <c r="DC36" s="661"/>
      <c r="DD36" s="634">
        <v>1915675</v>
      </c>
      <c r="DE36" s="626"/>
      <c r="DF36" s="626"/>
      <c r="DG36" s="626"/>
      <c r="DH36" s="626"/>
      <c r="DI36" s="626"/>
      <c r="DJ36" s="626"/>
      <c r="DK36" s="627"/>
      <c r="DL36" s="634">
        <v>1256273</v>
      </c>
      <c r="DM36" s="626"/>
      <c r="DN36" s="626"/>
      <c r="DO36" s="626"/>
      <c r="DP36" s="626"/>
      <c r="DQ36" s="626"/>
      <c r="DR36" s="626"/>
      <c r="DS36" s="626"/>
      <c r="DT36" s="626"/>
      <c r="DU36" s="626"/>
      <c r="DV36" s="627"/>
      <c r="DW36" s="630">
        <v>19.399999999999999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382969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3770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718701</v>
      </c>
      <c r="CS37" s="657"/>
      <c r="CT37" s="657"/>
      <c r="CU37" s="657"/>
      <c r="CV37" s="657"/>
      <c r="CW37" s="657"/>
      <c r="CX37" s="657"/>
      <c r="CY37" s="658"/>
      <c r="CZ37" s="659">
        <v>6.9</v>
      </c>
      <c r="DA37" s="660"/>
      <c r="DB37" s="660"/>
      <c r="DC37" s="661"/>
      <c r="DD37" s="634">
        <v>718632</v>
      </c>
      <c r="DE37" s="657"/>
      <c r="DF37" s="657"/>
      <c r="DG37" s="657"/>
      <c r="DH37" s="657"/>
      <c r="DI37" s="657"/>
      <c r="DJ37" s="657"/>
      <c r="DK37" s="658"/>
      <c r="DL37" s="634">
        <v>579528</v>
      </c>
      <c r="DM37" s="657"/>
      <c r="DN37" s="657"/>
      <c r="DO37" s="657"/>
      <c r="DP37" s="657"/>
      <c r="DQ37" s="657"/>
      <c r="DR37" s="657"/>
      <c r="DS37" s="657"/>
      <c r="DT37" s="657"/>
      <c r="DU37" s="657"/>
      <c r="DV37" s="658"/>
      <c r="DW37" s="630">
        <v>8.9</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2337</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6499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1114970</v>
      </c>
      <c r="CS38" s="626"/>
      <c r="CT38" s="626"/>
      <c r="CU38" s="626"/>
      <c r="CV38" s="626"/>
      <c r="CW38" s="626"/>
      <c r="CX38" s="626"/>
      <c r="CY38" s="627"/>
      <c r="CZ38" s="659">
        <v>10.8</v>
      </c>
      <c r="DA38" s="660"/>
      <c r="DB38" s="660"/>
      <c r="DC38" s="661"/>
      <c r="DD38" s="634">
        <v>984083</v>
      </c>
      <c r="DE38" s="626"/>
      <c r="DF38" s="626"/>
      <c r="DG38" s="626"/>
      <c r="DH38" s="626"/>
      <c r="DI38" s="626"/>
      <c r="DJ38" s="626"/>
      <c r="DK38" s="627"/>
      <c r="DL38" s="634">
        <v>961060</v>
      </c>
      <c r="DM38" s="626"/>
      <c r="DN38" s="626"/>
      <c r="DO38" s="626"/>
      <c r="DP38" s="626"/>
      <c r="DQ38" s="626"/>
      <c r="DR38" s="626"/>
      <c r="DS38" s="626"/>
      <c r="DT38" s="626"/>
      <c r="DU38" s="626"/>
      <c r="DV38" s="627"/>
      <c r="DW38" s="630">
        <v>14.8</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527539</v>
      </c>
      <c r="CS39" s="657"/>
      <c r="CT39" s="657"/>
      <c r="CU39" s="657"/>
      <c r="CV39" s="657"/>
      <c r="CW39" s="657"/>
      <c r="CX39" s="657"/>
      <c r="CY39" s="658"/>
      <c r="CZ39" s="659">
        <v>5.0999999999999996</v>
      </c>
      <c r="DA39" s="660"/>
      <c r="DB39" s="660"/>
      <c r="DC39" s="661"/>
      <c r="DD39" s="634">
        <v>332493</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163292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88</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600</v>
      </c>
      <c r="CS40" s="626"/>
      <c r="CT40" s="626"/>
      <c r="CU40" s="626"/>
      <c r="CV40" s="626"/>
      <c r="CW40" s="626"/>
      <c r="CX40" s="626"/>
      <c r="CY40" s="627"/>
      <c r="CZ40" s="659">
        <v>0</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353337</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293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962354</v>
      </c>
      <c r="CS42" s="626"/>
      <c r="CT42" s="626"/>
      <c r="CU42" s="626"/>
      <c r="CV42" s="626"/>
      <c r="CW42" s="626"/>
      <c r="CX42" s="626"/>
      <c r="CY42" s="627"/>
      <c r="CZ42" s="659">
        <v>9.3000000000000007</v>
      </c>
      <c r="DA42" s="708"/>
      <c r="DB42" s="708"/>
      <c r="DC42" s="709"/>
      <c r="DD42" s="634">
        <v>343073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100135</v>
      </c>
      <c r="CS43" s="657"/>
      <c r="CT43" s="657"/>
      <c r="CU43" s="657"/>
      <c r="CV43" s="657"/>
      <c r="CW43" s="657"/>
      <c r="CX43" s="657"/>
      <c r="CY43" s="658"/>
      <c r="CZ43" s="659">
        <v>1</v>
      </c>
      <c r="DA43" s="660"/>
      <c r="DB43" s="660"/>
      <c r="DC43" s="661"/>
      <c r="DD43" s="634">
        <v>100135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962354</v>
      </c>
      <c r="CS44" s="626"/>
      <c r="CT44" s="626"/>
      <c r="CU44" s="626"/>
      <c r="CV44" s="626"/>
      <c r="CW44" s="626"/>
      <c r="CX44" s="626"/>
      <c r="CY44" s="627"/>
      <c r="CZ44" s="659">
        <v>9.3000000000000007</v>
      </c>
      <c r="DA44" s="708"/>
      <c r="DB44" s="708"/>
      <c r="DC44" s="709"/>
      <c r="DD44" s="634">
        <v>343073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441606</v>
      </c>
      <c r="CS45" s="657"/>
      <c r="CT45" s="657"/>
      <c r="CU45" s="657"/>
      <c r="CV45" s="657"/>
      <c r="CW45" s="657"/>
      <c r="CX45" s="657"/>
      <c r="CY45" s="658"/>
      <c r="CZ45" s="659">
        <v>4.3</v>
      </c>
      <c r="DA45" s="660"/>
      <c r="DB45" s="660"/>
      <c r="DC45" s="661"/>
      <c r="DD45" s="634">
        <v>29558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520748</v>
      </c>
      <c r="CS46" s="626"/>
      <c r="CT46" s="626"/>
      <c r="CU46" s="626"/>
      <c r="CV46" s="626"/>
      <c r="CW46" s="626"/>
      <c r="CX46" s="626"/>
      <c r="CY46" s="627"/>
      <c r="CZ46" s="659">
        <v>5</v>
      </c>
      <c r="DA46" s="708"/>
      <c r="DB46" s="708"/>
      <c r="DC46" s="709"/>
      <c r="DD46" s="634">
        <v>313515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10358579</v>
      </c>
      <c r="CS49" s="693"/>
      <c r="CT49" s="693"/>
      <c r="CU49" s="693"/>
      <c r="CV49" s="693"/>
      <c r="CW49" s="693"/>
      <c r="CX49" s="693"/>
      <c r="CY49" s="720"/>
      <c r="CZ49" s="721">
        <v>100</v>
      </c>
      <c r="DA49" s="722"/>
      <c r="DB49" s="722"/>
      <c r="DC49" s="723"/>
      <c r="DD49" s="724">
        <v>7733756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10882</v>
      </c>
      <c r="R7" s="755"/>
      <c r="S7" s="755"/>
      <c r="T7" s="755"/>
      <c r="U7" s="755"/>
      <c r="V7" s="755">
        <v>10358</v>
      </c>
      <c r="W7" s="755"/>
      <c r="X7" s="755"/>
      <c r="Y7" s="755"/>
      <c r="Z7" s="755"/>
      <c r="AA7" s="755">
        <v>524</v>
      </c>
      <c r="AB7" s="755"/>
      <c r="AC7" s="755"/>
      <c r="AD7" s="755"/>
      <c r="AE7" s="756"/>
      <c r="AF7" s="757">
        <v>486</v>
      </c>
      <c r="AG7" s="758"/>
      <c r="AH7" s="758"/>
      <c r="AI7" s="758"/>
      <c r="AJ7" s="759"/>
      <c r="AK7" s="794">
        <v>460</v>
      </c>
      <c r="AL7" s="795"/>
      <c r="AM7" s="795"/>
      <c r="AN7" s="795"/>
      <c r="AO7" s="795"/>
      <c r="AP7" s="795">
        <v>11308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v>0</v>
      </c>
      <c r="AG8" s="782"/>
      <c r="AH8" s="782"/>
      <c r="AI8" s="782"/>
      <c r="AJ8" s="783"/>
      <c r="AK8" s="784" t="s">
        <v>534</v>
      </c>
      <c r="AL8" s="785"/>
      <c r="AM8" s="785"/>
      <c r="AN8" s="785"/>
      <c r="AO8" s="785"/>
      <c r="AP8" s="785" t="s">
        <v>535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486</v>
      </c>
      <c r="AG23" s="814"/>
      <c r="AH23" s="814"/>
      <c r="AI23" s="814"/>
      <c r="AJ23" s="817"/>
      <c r="AK23" s="818"/>
      <c r="AL23" s="819"/>
      <c r="AM23" s="819"/>
      <c r="AN23" s="819"/>
      <c r="AO23" s="819"/>
      <c r="AP23" s="814"/>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3444</v>
      </c>
      <c r="R28" s="843"/>
      <c r="S28" s="843"/>
      <c r="T28" s="843"/>
      <c r="U28" s="843"/>
      <c r="V28" s="843">
        <v>3244</v>
      </c>
      <c r="W28" s="843"/>
      <c r="X28" s="843"/>
      <c r="Y28" s="843"/>
      <c r="Z28" s="843"/>
      <c r="AA28" s="843">
        <v>200</v>
      </c>
      <c r="AB28" s="843"/>
      <c r="AC28" s="843"/>
      <c r="AD28" s="843"/>
      <c r="AE28" s="844"/>
      <c r="AF28" s="845">
        <v>200</v>
      </c>
      <c r="AG28" s="843"/>
      <c r="AH28" s="843"/>
      <c r="AI28" s="843"/>
      <c r="AJ28" s="846"/>
      <c r="AK28" s="847">
        <v>206</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1895</v>
      </c>
      <c r="R29" s="779"/>
      <c r="S29" s="779"/>
      <c r="T29" s="779"/>
      <c r="U29" s="779"/>
      <c r="V29" s="779">
        <v>1714</v>
      </c>
      <c r="W29" s="779"/>
      <c r="X29" s="779"/>
      <c r="Y29" s="779"/>
      <c r="Z29" s="779"/>
      <c r="AA29" s="779">
        <v>181</v>
      </c>
      <c r="AB29" s="779"/>
      <c r="AC29" s="779"/>
      <c r="AD29" s="779"/>
      <c r="AE29" s="780"/>
      <c r="AF29" s="781">
        <v>181</v>
      </c>
      <c r="AG29" s="782"/>
      <c r="AH29" s="782"/>
      <c r="AI29" s="782"/>
      <c r="AJ29" s="783"/>
      <c r="AK29" s="850">
        <v>317</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236</v>
      </c>
      <c r="R30" s="779"/>
      <c r="S30" s="779"/>
      <c r="T30" s="779"/>
      <c r="U30" s="779"/>
      <c r="V30" s="779">
        <v>236</v>
      </c>
      <c r="W30" s="779"/>
      <c r="X30" s="779"/>
      <c r="Y30" s="779"/>
      <c r="Z30" s="779"/>
      <c r="AA30" s="779">
        <v>0</v>
      </c>
      <c r="AB30" s="779"/>
      <c r="AC30" s="779"/>
      <c r="AD30" s="779"/>
      <c r="AE30" s="780"/>
      <c r="AF30" s="781">
        <v>0</v>
      </c>
      <c r="AG30" s="782"/>
      <c r="AH30" s="782"/>
      <c r="AI30" s="782"/>
      <c r="AJ30" s="783"/>
      <c r="AK30" s="850">
        <v>42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564</v>
      </c>
      <c r="R31" s="779"/>
      <c r="S31" s="779"/>
      <c r="T31" s="779"/>
      <c r="U31" s="779"/>
      <c r="V31" s="779">
        <v>468</v>
      </c>
      <c r="W31" s="779"/>
      <c r="X31" s="779"/>
      <c r="Y31" s="779"/>
      <c r="Z31" s="779"/>
      <c r="AA31" s="779">
        <v>96</v>
      </c>
      <c r="AB31" s="779"/>
      <c r="AC31" s="779"/>
      <c r="AD31" s="779"/>
      <c r="AE31" s="780"/>
      <c r="AF31" s="781">
        <v>538</v>
      </c>
      <c r="AG31" s="782"/>
      <c r="AH31" s="782"/>
      <c r="AI31" s="782"/>
      <c r="AJ31" s="783"/>
      <c r="AK31" s="850">
        <v>1</v>
      </c>
      <c r="AL31" s="851"/>
      <c r="AM31" s="851"/>
      <c r="AN31" s="851"/>
      <c r="AO31" s="851"/>
      <c r="AP31" s="851">
        <v>2590</v>
      </c>
      <c r="AQ31" s="851"/>
      <c r="AR31" s="851"/>
      <c r="AS31" s="851"/>
      <c r="AT31" s="851"/>
      <c r="AU31" s="851">
        <v>8</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1140</v>
      </c>
      <c r="R32" s="779"/>
      <c r="S32" s="779"/>
      <c r="T32" s="779"/>
      <c r="U32" s="779"/>
      <c r="V32" s="779">
        <v>1112</v>
      </c>
      <c r="W32" s="779"/>
      <c r="X32" s="779"/>
      <c r="Y32" s="779"/>
      <c r="Z32" s="779"/>
      <c r="AA32" s="779">
        <v>28</v>
      </c>
      <c r="AB32" s="779"/>
      <c r="AC32" s="779"/>
      <c r="AD32" s="779"/>
      <c r="AE32" s="780"/>
      <c r="AF32" s="781">
        <v>28</v>
      </c>
      <c r="AG32" s="782"/>
      <c r="AH32" s="782"/>
      <c r="AI32" s="782"/>
      <c r="AJ32" s="783"/>
      <c r="AK32" s="850">
        <v>598</v>
      </c>
      <c r="AL32" s="851"/>
      <c r="AM32" s="851"/>
      <c r="AN32" s="851"/>
      <c r="AO32" s="851"/>
      <c r="AP32" s="851">
        <v>5900</v>
      </c>
      <c r="AQ32" s="851"/>
      <c r="AR32" s="851"/>
      <c r="AS32" s="851"/>
      <c r="AT32" s="851"/>
      <c r="AU32" s="851">
        <v>5350</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947</v>
      </c>
      <c r="AG63" s="862"/>
      <c r="AH63" s="862"/>
      <c r="AI63" s="862"/>
      <c r="AJ63" s="863"/>
      <c r="AK63" s="864"/>
      <c r="AL63" s="859"/>
      <c r="AM63" s="859"/>
      <c r="AN63" s="859"/>
      <c r="AO63" s="859"/>
      <c r="AP63" s="862">
        <v>5490</v>
      </c>
      <c r="AQ63" s="862"/>
      <c r="AR63" s="862"/>
      <c r="AS63" s="862"/>
      <c r="AT63" s="862"/>
      <c r="AU63" s="862">
        <v>5358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2067</v>
      </c>
      <c r="R68" s="886"/>
      <c r="S68" s="886"/>
      <c r="T68" s="886"/>
      <c r="U68" s="886"/>
      <c r="V68" s="886">
        <v>1996</v>
      </c>
      <c r="W68" s="886"/>
      <c r="X68" s="886"/>
      <c r="Y68" s="886"/>
      <c r="Z68" s="886"/>
      <c r="AA68" s="886">
        <v>71</v>
      </c>
      <c r="AB68" s="886"/>
      <c r="AC68" s="886"/>
      <c r="AD68" s="886"/>
      <c r="AE68" s="886"/>
      <c r="AF68" s="886">
        <v>61</v>
      </c>
      <c r="AG68" s="886"/>
      <c r="AH68" s="886"/>
      <c r="AI68" s="886"/>
      <c r="AJ68" s="886"/>
      <c r="AK68" s="886">
        <v>6</v>
      </c>
      <c r="AL68" s="886"/>
      <c r="AM68" s="886"/>
      <c r="AN68" s="886"/>
      <c r="AO68" s="886"/>
      <c r="AP68" s="886">
        <v>719</v>
      </c>
      <c r="AQ68" s="886"/>
      <c r="AR68" s="886"/>
      <c r="AS68" s="886"/>
      <c r="AT68" s="886"/>
      <c r="AU68" s="886">
        <v>488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117</v>
      </c>
      <c r="R69" s="851"/>
      <c r="S69" s="851"/>
      <c r="T69" s="851"/>
      <c r="U69" s="851"/>
      <c r="V69" s="851">
        <v>92</v>
      </c>
      <c r="W69" s="851"/>
      <c r="X69" s="851"/>
      <c r="Y69" s="851"/>
      <c r="Z69" s="851"/>
      <c r="AA69" s="851">
        <v>25</v>
      </c>
      <c r="AB69" s="851"/>
      <c r="AC69" s="851"/>
      <c r="AD69" s="851"/>
      <c r="AE69" s="851"/>
      <c r="AF69" s="851">
        <v>25</v>
      </c>
      <c r="AG69" s="851"/>
      <c r="AH69" s="851"/>
      <c r="AI69" s="851"/>
      <c r="AJ69" s="851"/>
      <c r="AK69" s="851" t="s">
        <v>534</v>
      </c>
      <c r="AL69" s="851"/>
      <c r="AM69" s="851"/>
      <c r="AN69" s="851"/>
      <c r="AO69" s="851"/>
      <c r="AP69" s="851" t="s">
        <v>535</v>
      </c>
      <c r="AQ69" s="851"/>
      <c r="AR69" s="851"/>
      <c r="AS69" s="851"/>
      <c r="AT69" s="851"/>
      <c r="AU69" s="851" t="s">
        <v>535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1077</v>
      </c>
      <c r="R70" s="851"/>
      <c r="S70" s="851"/>
      <c r="T70" s="851"/>
      <c r="U70" s="851"/>
      <c r="V70" s="851">
        <v>1350</v>
      </c>
      <c r="W70" s="851"/>
      <c r="X70" s="851"/>
      <c r="Y70" s="851"/>
      <c r="Z70" s="851"/>
      <c r="AA70" s="851">
        <v>-274</v>
      </c>
      <c r="AB70" s="851"/>
      <c r="AC70" s="851"/>
      <c r="AD70" s="851"/>
      <c r="AE70" s="851"/>
      <c r="AF70" s="851">
        <v>283</v>
      </c>
      <c r="AG70" s="851"/>
      <c r="AH70" s="851"/>
      <c r="AI70" s="851"/>
      <c r="AJ70" s="851"/>
      <c r="AK70" s="851">
        <v>857</v>
      </c>
      <c r="AL70" s="851"/>
      <c r="AM70" s="851"/>
      <c r="AN70" s="851"/>
      <c r="AO70" s="851"/>
      <c r="AP70" s="851">
        <v>9162</v>
      </c>
      <c r="AQ70" s="851"/>
      <c r="AR70" s="851"/>
      <c r="AS70" s="851"/>
      <c r="AT70" s="851"/>
      <c r="AU70" s="851">
        <v>2003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537</v>
      </c>
      <c r="C71" s="894"/>
      <c r="D71" s="894"/>
      <c r="E71" s="894"/>
      <c r="F71" s="894"/>
      <c r="G71" s="894"/>
      <c r="H71" s="894"/>
      <c r="I71" s="894"/>
      <c r="J71" s="894"/>
      <c r="K71" s="894"/>
      <c r="L71" s="894"/>
      <c r="M71" s="894"/>
      <c r="N71" s="894"/>
      <c r="O71" s="894"/>
      <c r="P71" s="895"/>
      <c r="Q71" s="896">
        <v>130</v>
      </c>
      <c r="R71" s="851"/>
      <c r="S71" s="851"/>
      <c r="T71" s="851"/>
      <c r="U71" s="851"/>
      <c r="V71" s="851">
        <v>125</v>
      </c>
      <c r="W71" s="851"/>
      <c r="X71" s="851"/>
      <c r="Y71" s="851"/>
      <c r="Z71" s="851"/>
      <c r="AA71" s="851">
        <v>5</v>
      </c>
      <c r="AB71" s="851"/>
      <c r="AC71" s="851"/>
      <c r="AD71" s="851"/>
      <c r="AE71" s="851"/>
      <c r="AF71" s="851">
        <v>5</v>
      </c>
      <c r="AG71" s="851"/>
      <c r="AH71" s="851"/>
      <c r="AI71" s="851"/>
      <c r="AJ71" s="851"/>
      <c r="AK71" s="851" t="s">
        <v>538</v>
      </c>
      <c r="AL71" s="851"/>
      <c r="AM71" s="851"/>
      <c r="AN71" s="851"/>
      <c r="AO71" s="851"/>
      <c r="AP71" s="851" t="s">
        <v>538</v>
      </c>
      <c r="AQ71" s="851"/>
      <c r="AR71" s="851"/>
      <c r="AS71" s="851"/>
      <c r="AT71" s="851"/>
      <c r="AU71" s="851" t="s">
        <v>535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310</v>
      </c>
      <c r="R72" s="851"/>
      <c r="S72" s="851"/>
      <c r="T72" s="851"/>
      <c r="U72" s="851"/>
      <c r="V72" s="851">
        <v>266</v>
      </c>
      <c r="W72" s="851"/>
      <c r="X72" s="851"/>
      <c r="Y72" s="851"/>
      <c r="Z72" s="851"/>
      <c r="AA72" s="851">
        <v>45</v>
      </c>
      <c r="AB72" s="851"/>
      <c r="AC72" s="851"/>
      <c r="AD72" s="851"/>
      <c r="AE72" s="851"/>
      <c r="AF72" s="851">
        <v>45</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5505</v>
      </c>
      <c r="R73" s="851"/>
      <c r="S73" s="851"/>
      <c r="T73" s="851"/>
      <c r="U73" s="851"/>
      <c r="V73" s="851">
        <v>5473</v>
      </c>
      <c r="W73" s="851"/>
      <c r="X73" s="851"/>
      <c r="Y73" s="851"/>
      <c r="Z73" s="851"/>
      <c r="AA73" s="851">
        <v>32</v>
      </c>
      <c r="AB73" s="851"/>
      <c r="AC73" s="851"/>
      <c r="AD73" s="851"/>
      <c r="AE73" s="851"/>
      <c r="AF73" s="851">
        <v>32</v>
      </c>
      <c r="AG73" s="851"/>
      <c r="AH73" s="851"/>
      <c r="AI73" s="851"/>
      <c r="AJ73" s="851"/>
      <c r="AK73" s="851">
        <v>920</v>
      </c>
      <c r="AL73" s="851"/>
      <c r="AM73" s="851"/>
      <c r="AN73" s="851"/>
      <c r="AO73" s="851"/>
      <c r="AP73" s="851" t="s">
        <v>535</v>
      </c>
      <c r="AQ73" s="851"/>
      <c r="AR73" s="851"/>
      <c r="AS73" s="851"/>
      <c r="AT73" s="851"/>
      <c r="AU73" s="851" t="s">
        <v>535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2628</v>
      </c>
      <c r="R74" s="851"/>
      <c r="S74" s="851"/>
      <c r="T74" s="851"/>
      <c r="U74" s="851"/>
      <c r="V74" s="851">
        <v>2617</v>
      </c>
      <c r="W74" s="851"/>
      <c r="X74" s="851"/>
      <c r="Y74" s="851"/>
      <c r="Z74" s="851"/>
      <c r="AA74" s="851">
        <v>11</v>
      </c>
      <c r="AB74" s="851"/>
      <c r="AC74" s="851"/>
      <c r="AD74" s="851"/>
      <c r="AE74" s="851"/>
      <c r="AF74" s="851">
        <v>11</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899">
        <v>398650</v>
      </c>
      <c r="R75" s="900"/>
      <c r="S75" s="900"/>
      <c r="T75" s="900"/>
      <c r="U75" s="850"/>
      <c r="V75" s="901">
        <v>388493</v>
      </c>
      <c r="W75" s="900"/>
      <c r="X75" s="900"/>
      <c r="Y75" s="900"/>
      <c r="Z75" s="850"/>
      <c r="AA75" s="901">
        <v>10157</v>
      </c>
      <c r="AB75" s="900"/>
      <c r="AC75" s="900"/>
      <c r="AD75" s="900"/>
      <c r="AE75" s="850"/>
      <c r="AF75" s="901">
        <v>10157</v>
      </c>
      <c r="AG75" s="900"/>
      <c r="AH75" s="900"/>
      <c r="AI75" s="900"/>
      <c r="AJ75" s="850"/>
      <c r="AK75" s="901">
        <v>2501</v>
      </c>
      <c r="AL75" s="900"/>
      <c r="AM75" s="900"/>
      <c r="AN75" s="900"/>
      <c r="AO75" s="850"/>
      <c r="AP75" s="901" t="s">
        <v>535</v>
      </c>
      <c r="AQ75" s="900"/>
      <c r="AR75" s="900"/>
      <c r="AS75" s="900"/>
      <c r="AT75" s="850"/>
      <c r="AU75" s="901" t="s">
        <v>535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899">
        <v>303</v>
      </c>
      <c r="R76" s="900"/>
      <c r="S76" s="900"/>
      <c r="T76" s="900"/>
      <c r="U76" s="850"/>
      <c r="V76" s="901">
        <v>297</v>
      </c>
      <c r="W76" s="900"/>
      <c r="X76" s="900"/>
      <c r="Y76" s="900"/>
      <c r="Z76" s="850"/>
      <c r="AA76" s="901">
        <v>6</v>
      </c>
      <c r="AB76" s="900"/>
      <c r="AC76" s="900"/>
      <c r="AD76" s="900"/>
      <c r="AE76" s="850"/>
      <c r="AF76" s="901">
        <v>6</v>
      </c>
      <c r="AG76" s="900"/>
      <c r="AH76" s="900"/>
      <c r="AI76" s="900"/>
      <c r="AJ76" s="850"/>
      <c r="AK76" s="901">
        <v>4</v>
      </c>
      <c r="AL76" s="900"/>
      <c r="AM76" s="900"/>
      <c r="AN76" s="900"/>
      <c r="AO76" s="850"/>
      <c r="AP76" s="901" t="s">
        <v>535</v>
      </c>
      <c r="AQ76" s="900"/>
      <c r="AR76" s="900"/>
      <c r="AS76" s="900"/>
      <c r="AT76" s="850"/>
      <c r="AU76" s="901" t="s">
        <v>546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10625</v>
      </c>
      <c r="AG88" s="862"/>
      <c r="AH88" s="862"/>
      <c r="AI88" s="862"/>
      <c r="AJ88" s="862"/>
      <c r="AK88" s="859"/>
      <c r="AL88" s="859"/>
      <c r="AM88" s="859"/>
      <c r="AN88" s="859"/>
      <c r="AO88" s="859"/>
      <c r="AP88" s="862">
        <v>9881</v>
      </c>
      <c r="AQ88" s="862"/>
      <c r="AR88" s="862"/>
      <c r="AS88" s="862"/>
      <c r="AT88" s="862"/>
      <c r="AU88" s="862">
        <v>2491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887728</v>
      </c>
      <c r="AB110" s="922"/>
      <c r="AC110" s="922"/>
      <c r="AD110" s="922"/>
      <c r="AE110" s="923"/>
      <c r="AF110" s="924">
        <v>911240</v>
      </c>
      <c r="AG110" s="922"/>
      <c r="AH110" s="922"/>
      <c r="AI110" s="922"/>
      <c r="AJ110" s="923"/>
      <c r="AK110" s="924">
        <v>939502</v>
      </c>
      <c r="AL110" s="922"/>
      <c r="AM110" s="922"/>
      <c r="AN110" s="922"/>
      <c r="AO110" s="923"/>
      <c r="AP110" s="925">
        <v>17</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11612830</v>
      </c>
      <c r="BR110" s="957"/>
      <c r="BS110" s="957"/>
      <c r="BT110" s="957"/>
      <c r="BU110" s="957"/>
      <c r="BV110" s="957">
        <v>11570790</v>
      </c>
      <c r="BW110" s="957"/>
      <c r="BX110" s="957"/>
      <c r="BY110" s="957"/>
      <c r="BZ110" s="957"/>
      <c r="CA110" s="957">
        <v>11307957</v>
      </c>
      <c r="CB110" s="957"/>
      <c r="CC110" s="957"/>
      <c r="CD110" s="957"/>
      <c r="CE110" s="957"/>
      <c r="CF110" s="971">
        <v>204.3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139060</v>
      </c>
      <c r="BR111" s="950"/>
      <c r="BS111" s="950"/>
      <c r="BT111" s="950"/>
      <c r="BU111" s="950"/>
      <c r="BV111" s="950">
        <v>185857</v>
      </c>
      <c r="BW111" s="950"/>
      <c r="BX111" s="950"/>
      <c r="BY111" s="950"/>
      <c r="BZ111" s="950"/>
      <c r="CA111" s="950">
        <v>163558</v>
      </c>
      <c r="CB111" s="950"/>
      <c r="CC111" s="950"/>
      <c r="CD111" s="950"/>
      <c r="CE111" s="950"/>
      <c r="CF111" s="944">
        <v>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5468309</v>
      </c>
      <c r="BR112" s="950"/>
      <c r="BS112" s="950"/>
      <c r="BT112" s="950"/>
      <c r="BU112" s="950"/>
      <c r="BV112" s="950">
        <v>5343021</v>
      </c>
      <c r="BW112" s="950"/>
      <c r="BX112" s="950"/>
      <c r="BY112" s="950"/>
      <c r="BZ112" s="950"/>
      <c r="CA112" s="950">
        <v>5358681</v>
      </c>
      <c r="CB112" s="950"/>
      <c r="CC112" s="950"/>
      <c r="CD112" s="950"/>
      <c r="CE112" s="950"/>
      <c r="CF112" s="944">
        <v>96.8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139060</v>
      </c>
      <c r="DH112" s="950"/>
      <c r="DI112" s="950"/>
      <c r="DJ112" s="950"/>
      <c r="DK112" s="950"/>
      <c r="DL112" s="950" t="s">
        <v>112</v>
      </c>
      <c r="DM112" s="950"/>
      <c r="DN112" s="950"/>
      <c r="DO112" s="950"/>
      <c r="DP112" s="950"/>
      <c r="DQ112" s="950">
        <v>111248</v>
      </c>
      <c r="DR112" s="950"/>
      <c r="DS112" s="950"/>
      <c r="DT112" s="950"/>
      <c r="DU112" s="950"/>
      <c r="DV112" s="951">
        <v>2</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469848</v>
      </c>
      <c r="AB113" s="964"/>
      <c r="AC113" s="964"/>
      <c r="AD113" s="964"/>
      <c r="AE113" s="965"/>
      <c r="AF113" s="966">
        <v>490411</v>
      </c>
      <c r="AG113" s="964"/>
      <c r="AH113" s="964"/>
      <c r="AI113" s="964"/>
      <c r="AJ113" s="965"/>
      <c r="AK113" s="966">
        <v>508038</v>
      </c>
      <c r="AL113" s="964"/>
      <c r="AM113" s="964"/>
      <c r="AN113" s="964"/>
      <c r="AO113" s="965"/>
      <c r="AP113" s="967">
        <v>9.1999999999999993</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2296095</v>
      </c>
      <c r="BR113" s="950"/>
      <c r="BS113" s="950"/>
      <c r="BT113" s="950"/>
      <c r="BU113" s="950"/>
      <c r="BV113" s="950">
        <v>2239796</v>
      </c>
      <c r="BW113" s="950"/>
      <c r="BX113" s="950"/>
      <c r="BY113" s="950"/>
      <c r="BZ113" s="950"/>
      <c r="CA113" s="950">
        <v>2491466</v>
      </c>
      <c r="CB113" s="950"/>
      <c r="CC113" s="950"/>
      <c r="CD113" s="950"/>
      <c r="CE113" s="950"/>
      <c r="CF113" s="944">
        <v>45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v>125154</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224227</v>
      </c>
      <c r="AB114" s="989"/>
      <c r="AC114" s="989"/>
      <c r="AD114" s="989"/>
      <c r="AE114" s="990"/>
      <c r="AF114" s="991">
        <v>200820</v>
      </c>
      <c r="AG114" s="989"/>
      <c r="AH114" s="989"/>
      <c r="AI114" s="989"/>
      <c r="AJ114" s="990"/>
      <c r="AK114" s="991">
        <v>193337</v>
      </c>
      <c r="AL114" s="989"/>
      <c r="AM114" s="989"/>
      <c r="AN114" s="989"/>
      <c r="AO114" s="990"/>
      <c r="AP114" s="992">
        <v>3.5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1231257</v>
      </c>
      <c r="BR114" s="950"/>
      <c r="BS114" s="950"/>
      <c r="BT114" s="950"/>
      <c r="BU114" s="950"/>
      <c r="BV114" s="950">
        <v>1150803</v>
      </c>
      <c r="BW114" s="950"/>
      <c r="BX114" s="950"/>
      <c r="BY114" s="950"/>
      <c r="BZ114" s="950"/>
      <c r="CA114" s="950">
        <v>1179015</v>
      </c>
      <c r="CB114" s="950"/>
      <c r="CC114" s="950"/>
      <c r="CD114" s="950"/>
      <c r="CE114" s="950"/>
      <c r="CF114" s="944">
        <v>21.3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13906</v>
      </c>
      <c r="AB115" s="964"/>
      <c r="AC115" s="964"/>
      <c r="AD115" s="964"/>
      <c r="AE115" s="965"/>
      <c r="AF115" s="966">
        <v>14631</v>
      </c>
      <c r="AG115" s="964"/>
      <c r="AH115" s="964"/>
      <c r="AI115" s="964"/>
      <c r="AJ115" s="965"/>
      <c r="AK115" s="966">
        <v>16816</v>
      </c>
      <c r="AL115" s="964"/>
      <c r="AM115" s="964"/>
      <c r="AN115" s="964"/>
      <c r="AO115" s="965"/>
      <c r="AP115" s="967">
        <v>0.3</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1595709</v>
      </c>
      <c r="AB117" s="1007"/>
      <c r="AC117" s="1007"/>
      <c r="AD117" s="1007"/>
      <c r="AE117" s="1008"/>
      <c r="AF117" s="1009">
        <v>1617102</v>
      </c>
      <c r="AG117" s="1007"/>
      <c r="AH117" s="1007"/>
      <c r="AI117" s="1007"/>
      <c r="AJ117" s="1008"/>
      <c r="AK117" s="1009">
        <v>1657693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v>60703</v>
      </c>
      <c r="DM118" s="989"/>
      <c r="DN118" s="989"/>
      <c r="DO118" s="989"/>
      <c r="DP118" s="990"/>
      <c r="DQ118" s="991">
        <v>52310</v>
      </c>
      <c r="DR118" s="989"/>
      <c r="DS118" s="989"/>
      <c r="DT118" s="989"/>
      <c r="DU118" s="990"/>
      <c r="DV118" s="992">
        <v>0.9</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20747551</v>
      </c>
      <c r="BR119" s="1028"/>
      <c r="BS119" s="1028"/>
      <c r="BT119" s="1028"/>
      <c r="BU119" s="1028"/>
      <c r="BV119" s="1028">
        <v>20490267</v>
      </c>
      <c r="BW119" s="1028"/>
      <c r="BX119" s="1028"/>
      <c r="BY119" s="1028"/>
      <c r="BZ119" s="1028"/>
      <c r="CA119" s="1028">
        <v>20500677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2702564</v>
      </c>
      <c r="BR120" s="957"/>
      <c r="BS120" s="957"/>
      <c r="BT120" s="957"/>
      <c r="BU120" s="957"/>
      <c r="BV120" s="957">
        <v>2970551</v>
      </c>
      <c r="BW120" s="957"/>
      <c r="BX120" s="957"/>
      <c r="BY120" s="957"/>
      <c r="BZ120" s="957"/>
      <c r="CA120" s="957">
        <v>3072969</v>
      </c>
      <c r="CB120" s="957"/>
      <c r="CC120" s="957"/>
      <c r="CD120" s="957"/>
      <c r="CE120" s="957"/>
      <c r="CF120" s="971">
        <v>55.5</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5459658</v>
      </c>
      <c r="DH120" s="957"/>
      <c r="DI120" s="957"/>
      <c r="DJ120" s="957"/>
      <c r="DK120" s="957"/>
      <c r="DL120" s="957">
        <v>5334802</v>
      </c>
      <c r="DM120" s="957"/>
      <c r="DN120" s="957"/>
      <c r="DO120" s="957"/>
      <c r="DP120" s="957"/>
      <c r="DQ120" s="957">
        <v>5350861</v>
      </c>
      <c r="DR120" s="957"/>
      <c r="DS120" s="957"/>
      <c r="DT120" s="957"/>
      <c r="DU120" s="957"/>
      <c r="DV120" s="958">
        <v>96.7</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13906</v>
      </c>
      <c r="AB121" s="989"/>
      <c r="AC121" s="989"/>
      <c r="AD121" s="989"/>
      <c r="AE121" s="990"/>
      <c r="AF121" s="991">
        <v>13906</v>
      </c>
      <c r="AG121" s="989"/>
      <c r="AH121" s="989"/>
      <c r="AI121" s="989"/>
      <c r="AJ121" s="990"/>
      <c r="AK121" s="991">
        <v>13906</v>
      </c>
      <c r="AL121" s="989"/>
      <c r="AM121" s="989"/>
      <c r="AN121" s="989"/>
      <c r="AO121" s="990"/>
      <c r="AP121" s="992">
        <v>0.3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2100481</v>
      </c>
      <c r="BR121" s="950"/>
      <c r="BS121" s="950"/>
      <c r="BT121" s="950"/>
      <c r="BU121" s="950"/>
      <c r="BV121" s="950">
        <v>1965161</v>
      </c>
      <c r="BW121" s="950"/>
      <c r="BX121" s="950"/>
      <c r="BY121" s="950"/>
      <c r="BZ121" s="950"/>
      <c r="CA121" s="950">
        <v>1966101</v>
      </c>
      <c r="CB121" s="950"/>
      <c r="CC121" s="950"/>
      <c r="CD121" s="950"/>
      <c r="CE121" s="950"/>
      <c r="CF121" s="944">
        <v>35.5</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8651</v>
      </c>
      <c r="DH121" s="950"/>
      <c r="DI121" s="950"/>
      <c r="DJ121" s="950"/>
      <c r="DK121" s="950"/>
      <c r="DL121" s="950">
        <v>8219</v>
      </c>
      <c r="DM121" s="950"/>
      <c r="DN121" s="950"/>
      <c r="DO121" s="950"/>
      <c r="DP121" s="950"/>
      <c r="DQ121" s="950">
        <v>7770</v>
      </c>
      <c r="DR121" s="950"/>
      <c r="DS121" s="950"/>
      <c r="DT121" s="950"/>
      <c r="DU121" s="950"/>
      <c r="DV121" s="951">
        <v>0.1</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11416892</v>
      </c>
      <c r="BR122" s="1028"/>
      <c r="BS122" s="1028"/>
      <c r="BT122" s="1028"/>
      <c r="BU122" s="1028"/>
      <c r="BV122" s="1028">
        <v>11557552</v>
      </c>
      <c r="BW122" s="1028"/>
      <c r="BX122" s="1028"/>
      <c r="BY122" s="1028"/>
      <c r="BZ122" s="1028"/>
      <c r="CA122" s="1028">
        <v>11454768</v>
      </c>
      <c r="CB122" s="1028"/>
      <c r="CC122" s="1028"/>
      <c r="CD122" s="1028"/>
      <c r="CE122" s="1028"/>
      <c r="CF122" s="1048">
        <v>206.9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16219937</v>
      </c>
      <c r="BR123" s="1096"/>
      <c r="BS123" s="1096"/>
      <c r="BT123" s="1096"/>
      <c r="BU123" s="1096"/>
      <c r="BV123" s="1096">
        <v>16493264</v>
      </c>
      <c r="BW123" s="1096"/>
      <c r="BX123" s="1096"/>
      <c r="BY123" s="1096"/>
      <c r="BZ123" s="1096"/>
      <c r="CA123" s="1096">
        <v>16493838</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84.3</v>
      </c>
      <c r="BR124" s="1058"/>
      <c r="BS124" s="1058"/>
      <c r="BT124" s="1058"/>
      <c r="BU124" s="1058"/>
      <c r="BV124" s="1058">
        <v>72.2</v>
      </c>
      <c r="BW124" s="1058"/>
      <c r="BX124" s="1058"/>
      <c r="BY124" s="1058"/>
      <c r="BZ124" s="1058"/>
      <c r="CA124" s="1058">
        <v>72.3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v>725</v>
      </c>
      <c r="AG126" s="989"/>
      <c r="AH126" s="989"/>
      <c r="AI126" s="989"/>
      <c r="AJ126" s="990"/>
      <c r="AK126" s="991">
        <v>2910</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175156</v>
      </c>
      <c r="AB128" s="1078"/>
      <c r="AC128" s="1078"/>
      <c r="AD128" s="1078"/>
      <c r="AE128" s="1079"/>
      <c r="AF128" s="1080">
        <v>137680</v>
      </c>
      <c r="AG128" s="1078"/>
      <c r="AH128" s="1078"/>
      <c r="AI128" s="1078"/>
      <c r="AJ128" s="1079"/>
      <c r="AK128" s="1080">
        <v>146676</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14.23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6236538</v>
      </c>
      <c r="AB129" s="989"/>
      <c r="AC129" s="989"/>
      <c r="AD129" s="989"/>
      <c r="AE129" s="990"/>
      <c r="AF129" s="991">
        <v>6430771</v>
      </c>
      <c r="AG129" s="989"/>
      <c r="AH129" s="989"/>
      <c r="AI129" s="989"/>
      <c r="AJ129" s="990"/>
      <c r="AK129" s="991">
        <v>6506568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19.23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868833</v>
      </c>
      <c r="AB130" s="989"/>
      <c r="AC130" s="989"/>
      <c r="AD130" s="989"/>
      <c r="AE130" s="990"/>
      <c r="AF130" s="991">
        <v>895219</v>
      </c>
      <c r="AG130" s="989"/>
      <c r="AH130" s="989"/>
      <c r="AI130" s="989"/>
      <c r="AJ130" s="990"/>
      <c r="AK130" s="991">
        <v>970414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5367705</v>
      </c>
      <c r="AB131" s="1014"/>
      <c r="AC131" s="1014"/>
      <c r="AD131" s="1014"/>
      <c r="AE131" s="1015"/>
      <c r="AF131" s="1013">
        <v>5535552</v>
      </c>
      <c r="AG131" s="1014"/>
      <c r="AH131" s="1014"/>
      <c r="AI131" s="1014"/>
      <c r="AJ131" s="1015"/>
      <c r="AK131" s="1013">
        <v>5536154</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72.3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10.27850823</v>
      </c>
      <c r="AB132" s="1130"/>
      <c r="AC132" s="1130"/>
      <c r="AD132" s="1130"/>
      <c r="AE132" s="1131"/>
      <c r="AF132" s="1132">
        <v>10.55365391</v>
      </c>
      <c r="AG132" s="1130"/>
      <c r="AH132" s="1130"/>
      <c r="AI132" s="1130"/>
      <c r="AJ132" s="1131"/>
      <c r="AK132" s="1132">
        <v>9.76495596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11.9</v>
      </c>
      <c r="AB133" s="1113"/>
      <c r="AC133" s="1113"/>
      <c r="AD133" s="1113"/>
      <c r="AE133" s="1114"/>
      <c r="AF133" s="1112">
        <v>10.4</v>
      </c>
      <c r="AG133" s="1113"/>
      <c r="AH133" s="1113"/>
      <c r="AI133" s="1113"/>
      <c r="AJ133" s="1114"/>
      <c r="AK133" s="1112">
        <v>10.1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1463299</v>
      </c>
      <c r="L9" s="266">
        <v>49301</v>
      </c>
      <c r="M9" s="267">
        <v>63599</v>
      </c>
      <c r="N9" s="268">
        <v>-22.5</v>
      </c>
    </row>
    <row r="10" spans="1:16" x14ac:dyDescent="0.15">
      <c r="A10" s="250"/>
      <c r="B10" s="246"/>
      <c r="C10" s="246"/>
      <c r="D10" s="246"/>
      <c r="E10" s="246"/>
      <c r="F10" s="246"/>
      <c r="G10" s="1152" t="s">
        <v>475</v>
      </c>
      <c r="H10" s="1153"/>
      <c r="I10" s="1153"/>
      <c r="J10" s="1154"/>
      <c r="K10" s="269">
        <v>267337</v>
      </c>
      <c r="L10" s="270">
        <v>9007</v>
      </c>
      <c r="M10" s="271">
        <v>7046</v>
      </c>
      <c r="N10" s="272">
        <v>27.8</v>
      </c>
    </row>
    <row r="11" spans="1:16" ht="13.5" customHeight="1" x14ac:dyDescent="0.15">
      <c r="A11" s="250"/>
      <c r="B11" s="246"/>
      <c r="C11" s="246"/>
      <c r="D11" s="246"/>
      <c r="E11" s="246"/>
      <c r="F11" s="246"/>
      <c r="G11" s="1152" t="s">
        <v>476</v>
      </c>
      <c r="H11" s="1153"/>
      <c r="I11" s="1153"/>
      <c r="J11" s="1154"/>
      <c r="K11" s="269">
        <v>153664</v>
      </c>
      <c r="L11" s="270">
        <v>5177</v>
      </c>
      <c r="M11" s="271">
        <v>8288</v>
      </c>
      <c r="N11" s="272">
        <v>-37.5</v>
      </c>
    </row>
    <row r="12" spans="1:16" ht="13.5" customHeight="1" x14ac:dyDescent="0.15">
      <c r="A12" s="250"/>
      <c r="B12" s="246"/>
      <c r="C12" s="246"/>
      <c r="D12" s="246"/>
      <c r="E12" s="246"/>
      <c r="F12" s="246"/>
      <c r="G12" s="1152" t="s">
        <v>477</v>
      </c>
      <c r="H12" s="1153"/>
      <c r="I12" s="1153"/>
      <c r="J12" s="1154"/>
      <c r="K12" s="269">
        <v>10417</v>
      </c>
      <c r="L12" s="270">
        <v>351</v>
      </c>
      <c r="M12" s="271">
        <v>310</v>
      </c>
      <c r="N12" s="272">
        <v>13.2</v>
      </c>
    </row>
    <row r="13" spans="1:16" ht="13.5" customHeight="1" x14ac:dyDescent="0.15">
      <c r="A13" s="250"/>
      <c r="B13" s="246"/>
      <c r="C13" s="246"/>
      <c r="D13" s="246"/>
      <c r="E13" s="246"/>
      <c r="F13" s="246"/>
      <c r="G13" s="1152" t="s">
        <v>478</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480</v>
      </c>
      <c r="H14" s="1153"/>
      <c r="I14" s="1153"/>
      <c r="J14" s="1154"/>
      <c r="K14" s="269">
        <v>67284</v>
      </c>
      <c r="L14" s="270">
        <v>2267</v>
      </c>
      <c r="M14" s="271">
        <v>2702</v>
      </c>
      <c r="N14" s="272">
        <v>-16.100000000000001</v>
      </c>
    </row>
    <row r="15" spans="1:16" ht="13.5" customHeight="1" x14ac:dyDescent="0.15">
      <c r="A15" s="250"/>
      <c r="B15" s="246"/>
      <c r="C15" s="246"/>
      <c r="D15" s="246"/>
      <c r="E15" s="246"/>
      <c r="F15" s="246"/>
      <c r="G15" s="1152" t="s">
        <v>481</v>
      </c>
      <c r="H15" s="1153"/>
      <c r="I15" s="1153"/>
      <c r="J15" s="1154"/>
      <c r="K15" s="269">
        <v>100135</v>
      </c>
      <c r="L15" s="270">
        <v>3374</v>
      </c>
      <c r="M15" s="271">
        <v>1443</v>
      </c>
      <c r="N15" s="272">
        <v>133.80000000000001</v>
      </c>
    </row>
    <row r="16" spans="1:16" x14ac:dyDescent="0.15">
      <c r="A16" s="250"/>
      <c r="B16" s="246"/>
      <c r="C16" s="246"/>
      <c r="D16" s="246"/>
      <c r="E16" s="246"/>
      <c r="F16" s="246"/>
      <c r="G16" s="1155" t="s">
        <v>482</v>
      </c>
      <c r="H16" s="1156"/>
      <c r="I16" s="1156"/>
      <c r="J16" s="1157"/>
      <c r="K16" s="270">
        <v>-94887</v>
      </c>
      <c r="L16" s="270">
        <v>-3197</v>
      </c>
      <c r="M16" s="271">
        <v>-6252</v>
      </c>
      <c r="N16" s="272">
        <v>-48.9</v>
      </c>
    </row>
    <row r="17" spans="1:16" x14ac:dyDescent="0.15">
      <c r="A17" s="250"/>
      <c r="B17" s="246"/>
      <c r="C17" s="246"/>
      <c r="D17" s="246"/>
      <c r="E17" s="246"/>
      <c r="F17" s="246"/>
      <c r="G17" s="1155" t="s">
        <v>171</v>
      </c>
      <c r="H17" s="1156"/>
      <c r="I17" s="1156"/>
      <c r="J17" s="1157"/>
      <c r="K17" s="270">
        <v>1967249</v>
      </c>
      <c r="L17" s="270">
        <v>66280</v>
      </c>
      <c r="M17" s="271">
        <v>77134</v>
      </c>
      <c r="N17" s="272">
        <v>-14.1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6.81</v>
      </c>
      <c r="L21" s="283">
        <v>7.57</v>
      </c>
      <c r="M21" s="284">
        <v>-0.76</v>
      </c>
      <c r="N21" s="251"/>
      <c r="O21" s="285"/>
      <c r="P21" s="281"/>
    </row>
    <row r="22" spans="1:16" s="286" customFormat="1" x14ac:dyDescent="0.15">
      <c r="A22" s="281"/>
      <c r="B22" s="251"/>
      <c r="C22" s="251"/>
      <c r="D22" s="251"/>
      <c r="E22" s="251"/>
      <c r="F22" s="251"/>
      <c r="G22" s="1147" t="s">
        <v>488</v>
      </c>
      <c r="H22" s="1148"/>
      <c r="I22" s="1148"/>
      <c r="J22" s="1149"/>
      <c r="K22" s="287">
        <v>97.2</v>
      </c>
      <c r="L22" s="288">
        <v>97</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939502</v>
      </c>
      <c r="L32" s="296">
        <v>31653</v>
      </c>
      <c r="M32" s="297">
        <v>35009</v>
      </c>
      <c r="N32" s="298">
        <v>-9.6</v>
      </c>
    </row>
    <row r="33" spans="1:16" ht="13.5" customHeight="1" x14ac:dyDescent="0.15">
      <c r="A33" s="250"/>
      <c r="B33" s="246"/>
      <c r="C33" s="246"/>
      <c r="D33" s="246"/>
      <c r="E33" s="246"/>
      <c r="F33" s="246"/>
      <c r="G33" s="1163" t="s">
        <v>493</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494</v>
      </c>
      <c r="H34" s="1164"/>
      <c r="I34" s="1164"/>
      <c r="J34" s="1165"/>
      <c r="K34" s="296" t="s">
        <v>479</v>
      </c>
      <c r="L34" s="296" t="s">
        <v>479</v>
      </c>
      <c r="M34" s="297" t="s">
        <v>479</v>
      </c>
      <c r="N34" s="298" t="s">
        <v>479</v>
      </c>
    </row>
    <row r="35" spans="1:16" ht="27" customHeight="1" x14ac:dyDescent="0.15">
      <c r="A35" s="250"/>
      <c r="B35" s="246"/>
      <c r="C35" s="246"/>
      <c r="D35" s="246"/>
      <c r="E35" s="246"/>
      <c r="F35" s="246"/>
      <c r="G35" s="1163" t="s">
        <v>495</v>
      </c>
      <c r="H35" s="1164"/>
      <c r="I35" s="1164"/>
      <c r="J35" s="1165"/>
      <c r="K35" s="296">
        <v>508038</v>
      </c>
      <c r="L35" s="296">
        <v>17117</v>
      </c>
      <c r="M35" s="297">
        <v>14278</v>
      </c>
      <c r="N35" s="298">
        <v>19.899999999999999</v>
      </c>
    </row>
    <row r="36" spans="1:16" ht="27" customHeight="1" x14ac:dyDescent="0.15">
      <c r="A36" s="250"/>
      <c r="B36" s="246"/>
      <c r="C36" s="246"/>
      <c r="D36" s="246"/>
      <c r="E36" s="246"/>
      <c r="F36" s="246"/>
      <c r="G36" s="1163" t="s">
        <v>496</v>
      </c>
      <c r="H36" s="1164"/>
      <c r="I36" s="1164"/>
      <c r="J36" s="1165"/>
      <c r="K36" s="296">
        <v>193337</v>
      </c>
      <c r="L36" s="296">
        <v>6514</v>
      </c>
      <c r="M36" s="297">
        <v>2727</v>
      </c>
      <c r="N36" s="298">
        <v>138.9</v>
      </c>
    </row>
    <row r="37" spans="1:16" ht="13.5" customHeight="1" x14ac:dyDescent="0.15">
      <c r="A37" s="250"/>
      <c r="B37" s="246"/>
      <c r="C37" s="246"/>
      <c r="D37" s="246"/>
      <c r="E37" s="246"/>
      <c r="F37" s="246"/>
      <c r="G37" s="1163" t="s">
        <v>497</v>
      </c>
      <c r="H37" s="1164"/>
      <c r="I37" s="1164"/>
      <c r="J37" s="1165"/>
      <c r="K37" s="296">
        <v>16816</v>
      </c>
      <c r="L37" s="296">
        <v>567</v>
      </c>
      <c r="M37" s="297">
        <v>812</v>
      </c>
      <c r="N37" s="298">
        <v>-30.2</v>
      </c>
    </row>
    <row r="38" spans="1:16" ht="27" customHeight="1" x14ac:dyDescent="0.15">
      <c r="A38" s="250"/>
      <c r="B38" s="246"/>
      <c r="C38" s="246"/>
      <c r="D38" s="246"/>
      <c r="E38" s="246"/>
      <c r="F38" s="246"/>
      <c r="G38" s="1166" t="s">
        <v>498</v>
      </c>
      <c r="H38" s="1167"/>
      <c r="I38" s="1167"/>
      <c r="J38" s="1168"/>
      <c r="K38" s="299" t="s">
        <v>479</v>
      </c>
      <c r="L38" s="299" t="s">
        <v>479</v>
      </c>
      <c r="M38" s="300">
        <v>1</v>
      </c>
      <c r="N38" s="301" t="s">
        <v>479</v>
      </c>
      <c r="O38" s="295"/>
    </row>
    <row r="39" spans="1:16" x14ac:dyDescent="0.15">
      <c r="A39" s="250"/>
      <c r="B39" s="246"/>
      <c r="C39" s="246"/>
      <c r="D39" s="246"/>
      <c r="E39" s="246"/>
      <c r="F39" s="246"/>
      <c r="G39" s="1166" t="s">
        <v>499</v>
      </c>
      <c r="H39" s="1167"/>
      <c r="I39" s="1167"/>
      <c r="J39" s="1168"/>
      <c r="K39" s="302">
        <v>-146676</v>
      </c>
      <c r="L39" s="302">
        <v>-4942</v>
      </c>
      <c r="M39" s="303">
        <v>-3017</v>
      </c>
      <c r="N39" s="304">
        <v>63.8</v>
      </c>
      <c r="O39" s="295"/>
    </row>
    <row r="40" spans="1:16" ht="27" customHeight="1" x14ac:dyDescent="0.15">
      <c r="A40" s="250"/>
      <c r="B40" s="246"/>
      <c r="C40" s="246"/>
      <c r="D40" s="246"/>
      <c r="E40" s="246"/>
      <c r="F40" s="246"/>
      <c r="G40" s="1163" t="s">
        <v>500</v>
      </c>
      <c r="H40" s="1164"/>
      <c r="I40" s="1164"/>
      <c r="J40" s="1165"/>
      <c r="K40" s="302">
        <v>-970414</v>
      </c>
      <c r="L40" s="302">
        <v>-32695</v>
      </c>
      <c r="M40" s="303">
        <v>-35292</v>
      </c>
      <c r="N40" s="304">
        <v>-7.4</v>
      </c>
      <c r="O40" s="295"/>
    </row>
    <row r="41" spans="1:16" x14ac:dyDescent="0.15">
      <c r="A41" s="250"/>
      <c r="B41" s="246"/>
      <c r="C41" s="246"/>
      <c r="D41" s="246"/>
      <c r="E41" s="246"/>
      <c r="F41" s="246"/>
      <c r="G41" s="1169" t="s">
        <v>282</v>
      </c>
      <c r="H41" s="1170"/>
      <c r="I41" s="1170"/>
      <c r="J41" s="1171"/>
      <c r="K41" s="296">
        <v>540603</v>
      </c>
      <c r="L41" s="302">
        <v>18214</v>
      </c>
      <c r="M41" s="303">
        <v>14518</v>
      </c>
      <c r="N41" s="304">
        <v>25.5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1794267</v>
      </c>
      <c r="J51" s="322">
        <v>59315</v>
      </c>
      <c r="K51" s="323">
        <v>95.4</v>
      </c>
      <c r="L51" s="324">
        <v>48407</v>
      </c>
      <c r="M51" s="325">
        <v>-5.6</v>
      </c>
      <c r="N51" s="326">
        <v>101</v>
      </c>
    </row>
    <row r="52" spans="1:14" x14ac:dyDescent="0.15">
      <c r="A52" s="250"/>
      <c r="B52" s="246"/>
      <c r="C52" s="246"/>
      <c r="D52" s="246"/>
      <c r="E52" s="246"/>
      <c r="F52" s="246"/>
      <c r="G52" s="327"/>
      <c r="H52" s="328" t="s">
        <v>511</v>
      </c>
      <c r="I52" s="329">
        <v>751340</v>
      </c>
      <c r="J52" s="330">
        <v>24838</v>
      </c>
      <c r="K52" s="331">
        <v>17.8</v>
      </c>
      <c r="L52" s="332">
        <v>23914</v>
      </c>
      <c r="M52" s="333">
        <v>-6.7</v>
      </c>
      <c r="N52" s="334">
        <v>24.5</v>
      </c>
    </row>
    <row r="53" spans="1:14" x14ac:dyDescent="0.15">
      <c r="A53" s="250"/>
      <c r="B53" s="246"/>
      <c r="C53" s="246"/>
      <c r="D53" s="246"/>
      <c r="E53" s="246"/>
      <c r="F53" s="246"/>
      <c r="G53" s="312" t="s">
        <v>512</v>
      </c>
      <c r="H53" s="313"/>
      <c r="I53" s="321">
        <v>8340331</v>
      </c>
      <c r="J53" s="322">
        <v>277622</v>
      </c>
      <c r="K53" s="323">
        <v>368</v>
      </c>
      <c r="L53" s="324">
        <v>69477</v>
      </c>
      <c r="M53" s="325">
        <v>43.5</v>
      </c>
      <c r="N53" s="326">
        <v>324.5</v>
      </c>
    </row>
    <row r="54" spans="1:14" x14ac:dyDescent="0.15">
      <c r="A54" s="250"/>
      <c r="B54" s="246"/>
      <c r="C54" s="246"/>
      <c r="D54" s="246"/>
      <c r="E54" s="246"/>
      <c r="F54" s="246"/>
      <c r="G54" s="327"/>
      <c r="H54" s="328" t="s">
        <v>511</v>
      </c>
      <c r="I54" s="329">
        <v>2367515</v>
      </c>
      <c r="J54" s="330">
        <v>78807</v>
      </c>
      <c r="K54" s="331">
        <v>217.3</v>
      </c>
      <c r="L54" s="332">
        <v>31528</v>
      </c>
      <c r="M54" s="333">
        <v>31.8</v>
      </c>
      <c r="N54" s="334">
        <v>185.5</v>
      </c>
    </row>
    <row r="55" spans="1:14" x14ac:dyDescent="0.15">
      <c r="A55" s="250"/>
      <c r="B55" s="246"/>
      <c r="C55" s="246"/>
      <c r="D55" s="246"/>
      <c r="E55" s="246"/>
      <c r="F55" s="246"/>
      <c r="G55" s="312" t="s">
        <v>513</v>
      </c>
      <c r="H55" s="313"/>
      <c r="I55" s="321">
        <v>1721121</v>
      </c>
      <c r="J55" s="322">
        <v>57692</v>
      </c>
      <c r="K55" s="323">
        <v>-79.2</v>
      </c>
      <c r="L55" s="324">
        <v>59668</v>
      </c>
      <c r="M55" s="325">
        <v>-14.1</v>
      </c>
      <c r="N55" s="326">
        <v>-65.099999999999994</v>
      </c>
    </row>
    <row r="56" spans="1:14" x14ac:dyDescent="0.15">
      <c r="A56" s="250"/>
      <c r="B56" s="246"/>
      <c r="C56" s="246"/>
      <c r="D56" s="246"/>
      <c r="E56" s="246"/>
      <c r="F56" s="246"/>
      <c r="G56" s="327"/>
      <c r="H56" s="328" t="s">
        <v>511</v>
      </c>
      <c r="I56" s="329">
        <v>1046349</v>
      </c>
      <c r="J56" s="330">
        <v>35074</v>
      </c>
      <c r="K56" s="331">
        <v>-55.5</v>
      </c>
      <c r="L56" s="332">
        <v>31515</v>
      </c>
      <c r="M56" s="333">
        <v>0</v>
      </c>
      <c r="N56" s="334">
        <v>-55.5</v>
      </c>
    </row>
    <row r="57" spans="1:14" x14ac:dyDescent="0.15">
      <c r="A57" s="250"/>
      <c r="B57" s="246"/>
      <c r="C57" s="246"/>
      <c r="D57" s="246"/>
      <c r="E57" s="246"/>
      <c r="F57" s="246"/>
      <c r="G57" s="312" t="s">
        <v>514</v>
      </c>
      <c r="H57" s="313"/>
      <c r="I57" s="321">
        <v>1170087</v>
      </c>
      <c r="J57" s="322">
        <v>39240</v>
      </c>
      <c r="K57" s="323">
        <v>-32</v>
      </c>
      <c r="L57" s="324">
        <v>56894</v>
      </c>
      <c r="M57" s="325">
        <v>-4.5999999999999996</v>
      </c>
      <c r="N57" s="326">
        <v>-27.4</v>
      </c>
    </row>
    <row r="58" spans="1:14" x14ac:dyDescent="0.15">
      <c r="A58" s="250"/>
      <c r="B58" s="246"/>
      <c r="C58" s="246"/>
      <c r="D58" s="246"/>
      <c r="E58" s="246"/>
      <c r="F58" s="246"/>
      <c r="G58" s="327"/>
      <c r="H58" s="328" t="s">
        <v>511</v>
      </c>
      <c r="I58" s="329">
        <v>605497</v>
      </c>
      <c r="J58" s="330">
        <v>20306</v>
      </c>
      <c r="K58" s="331">
        <v>-42.1</v>
      </c>
      <c r="L58" s="332">
        <v>32548</v>
      </c>
      <c r="M58" s="333">
        <v>3.3</v>
      </c>
      <c r="N58" s="334">
        <v>-45.4</v>
      </c>
    </row>
    <row r="59" spans="1:14" x14ac:dyDescent="0.15">
      <c r="A59" s="250"/>
      <c r="B59" s="246"/>
      <c r="C59" s="246"/>
      <c r="D59" s="246"/>
      <c r="E59" s="246"/>
      <c r="F59" s="246"/>
      <c r="G59" s="312" t="s">
        <v>515</v>
      </c>
      <c r="H59" s="313"/>
      <c r="I59" s="321">
        <v>962354</v>
      </c>
      <c r="J59" s="322">
        <v>32423</v>
      </c>
      <c r="K59" s="323">
        <v>-17.399999999999999</v>
      </c>
      <c r="L59" s="324">
        <v>57122</v>
      </c>
      <c r="M59" s="325">
        <v>0.4</v>
      </c>
      <c r="N59" s="326">
        <v>-17.8</v>
      </c>
    </row>
    <row r="60" spans="1:14" x14ac:dyDescent="0.15">
      <c r="A60" s="250"/>
      <c r="B60" s="246"/>
      <c r="C60" s="246"/>
      <c r="D60" s="246"/>
      <c r="E60" s="246"/>
      <c r="F60" s="246"/>
      <c r="G60" s="327"/>
      <c r="H60" s="328" t="s">
        <v>511</v>
      </c>
      <c r="I60" s="335">
        <v>520748</v>
      </c>
      <c r="J60" s="330">
        <v>17545</v>
      </c>
      <c r="K60" s="331">
        <v>-13.6</v>
      </c>
      <c r="L60" s="332">
        <v>36191</v>
      </c>
      <c r="M60" s="333">
        <v>11.2</v>
      </c>
      <c r="N60" s="334">
        <v>-24.8</v>
      </c>
    </row>
    <row r="61" spans="1:14" x14ac:dyDescent="0.15">
      <c r="A61" s="250"/>
      <c r="B61" s="246"/>
      <c r="C61" s="246"/>
      <c r="D61" s="246"/>
      <c r="E61" s="246"/>
      <c r="F61" s="246"/>
      <c r="G61" s="312" t="s">
        <v>516</v>
      </c>
      <c r="H61" s="336"/>
      <c r="I61" s="337">
        <v>2797632</v>
      </c>
      <c r="J61" s="338">
        <v>93258</v>
      </c>
      <c r="K61" s="339">
        <v>67</v>
      </c>
      <c r="L61" s="340">
        <v>58314</v>
      </c>
      <c r="M61" s="341">
        <v>3.9</v>
      </c>
      <c r="N61" s="326">
        <v>63.1</v>
      </c>
    </row>
    <row r="62" spans="1:14" x14ac:dyDescent="0.15">
      <c r="A62" s="250"/>
      <c r="B62" s="246"/>
      <c r="C62" s="246"/>
      <c r="D62" s="246"/>
      <c r="E62" s="246"/>
      <c r="F62" s="246"/>
      <c r="G62" s="327"/>
      <c r="H62" s="328" t="s">
        <v>511</v>
      </c>
      <c r="I62" s="329">
        <v>1058290</v>
      </c>
      <c r="J62" s="330">
        <v>35314</v>
      </c>
      <c r="K62" s="331">
        <v>24.8</v>
      </c>
      <c r="L62" s="332">
        <v>31139</v>
      </c>
      <c r="M62" s="333">
        <v>7.9</v>
      </c>
      <c r="N62" s="334">
        <v>16.899999999999999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16.34</v>
      </c>
      <c r="G47" s="12">
        <v>19.600000000000001</v>
      </c>
      <c r="H47" s="12">
        <v>30.8</v>
      </c>
      <c r="I47" s="12">
        <v>33.18</v>
      </c>
      <c r="J47" s="13">
        <v>30.95</v>
      </c>
    </row>
    <row r="48" spans="2:10" ht="57.75" customHeight="1" x14ac:dyDescent="0.15">
      <c r="B48" s="14"/>
      <c r="C48" s="1174" t="s">
        <v>4</v>
      </c>
      <c r="D48" s="1174"/>
      <c r="E48" s="1175"/>
      <c r="F48" s="15">
        <v>7.65</v>
      </c>
      <c r="G48" s="16">
        <v>6.47</v>
      </c>
      <c r="H48" s="16">
        <v>6.59</v>
      </c>
      <c r="I48" s="16">
        <v>6.65</v>
      </c>
      <c r="J48" s="17">
        <v>7.46</v>
      </c>
    </row>
    <row r="49" spans="2:10" ht="57.75" customHeight="1" thickBot="1" x14ac:dyDescent="0.2">
      <c r="B49" s="18"/>
      <c r="C49" s="1176" t="s">
        <v>5</v>
      </c>
      <c r="D49" s="1176"/>
      <c r="E49" s="1177"/>
      <c r="F49" s="19" t="s">
        <v>523</v>
      </c>
      <c r="G49" s="20">
        <v>2.29</v>
      </c>
      <c r="H49" s="20">
        <v>10.78</v>
      </c>
      <c r="I49" s="20">
        <v>3.58</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曽根　勇貴</cp:lastModifiedBy>
  <cp:lastPrinted>2018-10-26T01:21:45Z</cp:lastPrinted>
  <dcterms:created xsi:type="dcterms:W3CDTF">2018-01-24T05:12:39Z</dcterms:created>
  <dcterms:modified xsi:type="dcterms:W3CDTF">2018-10-29T22:43:35Z</dcterms:modified>
</cp:coreProperties>
</file>